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hub\NHLStats\2024\"/>
    </mc:Choice>
  </mc:AlternateContent>
  <xr:revisionPtr revIDLastSave="0" documentId="13_ncr:1_{1FA75434-F861-452D-919E-B431F8700414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_4_12_24" sheetId="280" r:id="rId180"/>
    <sheet name="Standings_4_13_24" sheetId="281" r:id="rId181"/>
    <sheet name="Standings_4_14_24" sheetId="282" r:id="rId182"/>
    <sheet name="Standings_4_15_24" sheetId="283" r:id="rId183"/>
    <sheet name="Standings_4_16_24" sheetId="284" r:id="rId184"/>
    <sheet name="Standings_4_17_24" sheetId="285" r:id="rId185"/>
    <sheet name="Standings" sheetId="3" r:id="rId186"/>
    <sheet name="Anaheim_Ducks" sheetId="5" r:id="rId187"/>
    <sheet name="Arizona_Coyotes" sheetId="71" r:id="rId188"/>
    <sheet name="Boston_Bruins" sheetId="72" r:id="rId189"/>
    <sheet name="Buffalo_Sabres" sheetId="73" r:id="rId190"/>
    <sheet name="Calgary_Flames" sheetId="74" r:id="rId191"/>
    <sheet name="Carolina_Hurricanes" sheetId="75" r:id="rId192"/>
    <sheet name="Chicago_Blackhawks" sheetId="76" r:id="rId193"/>
    <sheet name="Colorado_Avalanche" sheetId="77" r:id="rId194"/>
    <sheet name="Columbus_Blue_Jackets" sheetId="78" r:id="rId195"/>
    <sheet name="Dallas_Stars" sheetId="79" r:id="rId196"/>
    <sheet name="Detroit_Red_Wings" sheetId="80" r:id="rId197"/>
    <sheet name="Edmonton_Oilers" sheetId="81" r:id="rId198"/>
    <sheet name="Florida_Panthers" sheetId="82" r:id="rId199"/>
    <sheet name="Los_Angeles_Kings" sheetId="83" r:id="rId200"/>
    <sheet name="Minnesota_Wild" sheetId="84" r:id="rId201"/>
    <sheet name="Montreal_Canadiens" sheetId="85" r:id="rId202"/>
    <sheet name="Nashville_Predators" sheetId="86" r:id="rId203"/>
    <sheet name="New_Jersey_Devils" sheetId="87" r:id="rId204"/>
    <sheet name="New_York_Islanders" sheetId="88" r:id="rId205"/>
    <sheet name="New_York_Rangers" sheetId="89" r:id="rId206"/>
    <sheet name="Ottawa_Senators" sheetId="90" r:id="rId207"/>
    <sheet name="Philadelphia_Flyers" sheetId="91" r:id="rId208"/>
    <sheet name="Pittsburgh_Penguins" sheetId="92" r:id="rId209"/>
    <sheet name="San_Jose_Sharks" sheetId="93" r:id="rId210"/>
    <sheet name="Seattle_Kraken" sheetId="94" r:id="rId211"/>
    <sheet name="St_Louis_Blues" sheetId="95" r:id="rId212"/>
    <sheet name="Tampa_Bay_Lightning" sheetId="96" r:id="rId213"/>
    <sheet name="Toronto_Maple_Leafs" sheetId="97" r:id="rId214"/>
    <sheet name="Vancouver_Canucks" sheetId="98" r:id="rId215"/>
    <sheet name="Vegas_Golden_Knights" sheetId="99" r:id="rId216"/>
    <sheet name="Washington_Capitals" sheetId="100" r:id="rId217"/>
    <sheet name="Winnipeg_Jets" sheetId="101" r:id="rId2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0" i="5" l="1"/>
  <c r="Z83" i="72"/>
  <c r="Y83" i="72"/>
  <c r="X83" i="72"/>
  <c r="W83" i="72"/>
  <c r="Z82" i="72"/>
  <c r="Y82" i="72"/>
  <c r="X82" i="72"/>
  <c r="W82" i="72"/>
  <c r="Z81" i="72"/>
  <c r="Y81" i="72"/>
  <c r="X81" i="72"/>
  <c r="W81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Z80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Y80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X80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W80" i="72" s="1"/>
  <c r="Z83" i="73"/>
  <c r="Y83" i="73"/>
  <c r="X83" i="73"/>
  <c r="W83" i="73"/>
  <c r="Z82" i="73"/>
  <c r="Y82" i="73"/>
  <c r="X82" i="73"/>
  <c r="W82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Z78" i="73" s="1"/>
  <c r="Z79" i="73" s="1"/>
  <c r="Z80" i="73" s="1"/>
  <c r="Z81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Y80" i="73" s="1"/>
  <c r="Y81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X78" i="73" s="1"/>
  <c r="X79" i="73" s="1"/>
  <c r="X80" i="73" s="1"/>
  <c r="X81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W80" i="73" s="1"/>
  <c r="W81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Z78" i="74" s="1"/>
  <c r="Z7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Y78" i="74" s="1"/>
  <c r="Y79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X78" i="74" s="1"/>
  <c r="X7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W77" i="74" s="1"/>
  <c r="W78" i="74" s="1"/>
  <c r="W79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Z78" i="75" s="1"/>
  <c r="Z79" i="75" s="1"/>
  <c r="Z80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80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X8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W78" i="75" s="1"/>
  <c r="W79" i="75" s="1"/>
  <c r="W80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Z79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X77" i="76" s="1"/>
  <c r="X78" i="76" s="1"/>
  <c r="X79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W77" i="76" s="1"/>
  <c r="W78" i="76" s="1"/>
  <c r="W79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Z80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Y78" i="77" s="1"/>
  <c r="Y79" i="77" s="1"/>
  <c r="Y8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X78" i="77" s="1"/>
  <c r="X79" i="77" s="1"/>
  <c r="X8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W78" i="77" s="1"/>
  <c r="W79" i="77" s="1"/>
  <c r="W80" i="77" s="1"/>
  <c r="Z83" i="78"/>
  <c r="Y83" i="78"/>
  <c r="X83" i="78"/>
  <c r="W83" i="78"/>
  <c r="Z82" i="78"/>
  <c r="Y82" i="78"/>
  <c r="X82" i="78"/>
  <c r="W82" i="78"/>
  <c r="Y81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Z78" i="78" s="1"/>
  <c r="Z79" i="78" s="1"/>
  <c r="Z80" i="78" s="1"/>
  <c r="Z81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Y78" i="78" s="1"/>
  <c r="Y79" i="78" s="1"/>
  <c r="Y8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X77" i="78" s="1"/>
  <c r="X78" i="78" s="1"/>
  <c r="X79" i="78" s="1"/>
  <c r="X80" i="78" s="1"/>
  <c r="X81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W78" i="78" s="1"/>
  <c r="W79" i="78" s="1"/>
  <c r="W80" i="78" s="1"/>
  <c r="W81" i="78" s="1"/>
  <c r="Z83" i="79"/>
  <c r="Y83" i="79"/>
  <c r="X83" i="79"/>
  <c r="W83" i="79"/>
  <c r="Z82" i="79"/>
  <c r="Y82" i="79"/>
  <c r="X82" i="79"/>
  <c r="W82" i="79"/>
  <c r="X81" i="79"/>
  <c r="W81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Z78" i="79" s="1"/>
  <c r="Z79" i="79" s="1"/>
  <c r="Z80" i="79" s="1"/>
  <c r="Z8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Y78" i="79" s="1"/>
  <c r="Y79" i="79" s="1"/>
  <c r="Y80" i="79" s="1"/>
  <c r="Y8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X78" i="79" s="1"/>
  <c r="X79" i="79" s="1"/>
  <c r="X80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W78" i="79" s="1"/>
  <c r="W79" i="79" s="1"/>
  <c r="W80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Z77" i="80" s="1"/>
  <c r="Z78" i="80" s="1"/>
  <c r="Z79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Y80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X77" i="80" s="1"/>
  <c r="X78" i="80" s="1"/>
  <c r="X79" i="80" s="1"/>
  <c r="X8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W79" i="80" s="1"/>
  <c r="W80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Z78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X78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W78" i="81" s="1"/>
  <c r="Z83" i="82"/>
  <c r="Y83" i="82"/>
  <c r="X83" i="82"/>
  <c r="W83" i="82"/>
  <c r="Z82" i="82"/>
  <c r="Y82" i="82"/>
  <c r="X82" i="82"/>
  <c r="W82" i="82"/>
  <c r="Z81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Z8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Y80" i="82" s="1"/>
  <c r="Y81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X80" i="82" s="1"/>
  <c r="X8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W80" i="82" s="1"/>
  <c r="W8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W80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Z79" i="83" s="1"/>
  <c r="Z80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Y79" i="83" s="1"/>
  <c r="Y80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X79" i="83" s="1"/>
  <c r="X80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W76" i="83" s="1"/>
  <c r="W77" i="83" s="1"/>
  <c r="W78" i="83" s="1"/>
  <c r="W79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Z77" i="84" s="1"/>
  <c r="Z78" i="84" s="1"/>
  <c r="Z79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X77" i="84" s="1"/>
  <c r="X78" i="84" s="1"/>
  <c r="X79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W79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Y80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Z77" i="85" s="1"/>
  <c r="Z78" i="85" s="1"/>
  <c r="Z79" i="85" s="1"/>
  <c r="Z8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Y77" i="85" s="1"/>
  <c r="Y78" i="85" s="1"/>
  <c r="Y79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X79" i="85" s="1"/>
  <c r="X80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W79" i="85" s="1"/>
  <c r="W80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Z80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Y80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X80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W78" i="86" s="1"/>
  <c r="W79" i="86" s="1"/>
  <c r="W80" i="86" s="1"/>
  <c r="Z83" i="87"/>
  <c r="Y83" i="87"/>
  <c r="X83" i="87"/>
  <c r="W83" i="87"/>
  <c r="Z82" i="87"/>
  <c r="Y82" i="87"/>
  <c r="X82" i="87"/>
  <c r="W82" i="87"/>
  <c r="X81" i="87"/>
  <c r="W78" i="87"/>
  <c r="W79" i="87" s="1"/>
  <c r="W80" i="87" s="1"/>
  <c r="W81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Z80" i="87" s="1"/>
  <c r="Z81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Y80" i="87" s="1"/>
  <c r="Y81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X78" i="87" s="1"/>
  <c r="X79" i="87" s="1"/>
  <c r="X8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W80" i="88"/>
  <c r="X78" i="88"/>
  <c r="X79" i="88" s="1"/>
  <c r="X80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Z79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Y78" i="88" s="1"/>
  <c r="Y79" i="88" s="1"/>
  <c r="Y80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W78" i="88" s="1"/>
  <c r="W79" i="88" s="1"/>
  <c r="Z83" i="89"/>
  <c r="Y83" i="89"/>
  <c r="X83" i="89"/>
  <c r="W83" i="89"/>
  <c r="Z82" i="89"/>
  <c r="Y82" i="89"/>
  <c r="X82" i="89"/>
  <c r="W82" i="89"/>
  <c r="Z81" i="89"/>
  <c r="Y81" i="89"/>
  <c r="X81" i="89"/>
  <c r="X78" i="89"/>
  <c r="X79" i="89" s="1"/>
  <c r="X80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W8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Y80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Z77" i="90" s="1"/>
  <c r="Z78" i="90" s="1"/>
  <c r="Z79" i="90" s="1"/>
  <c r="Z8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Y79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X79" i="90" s="1"/>
  <c r="X80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W79" i="90" s="1"/>
  <c r="W80" i="90" s="1"/>
  <c r="Z83" i="91"/>
  <c r="Y83" i="91"/>
  <c r="X83" i="91"/>
  <c r="W83" i="91"/>
  <c r="Z82" i="91"/>
  <c r="Y82" i="91"/>
  <c r="X82" i="91"/>
  <c r="W82" i="91"/>
  <c r="Y81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Z81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X8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W80" i="91" s="1"/>
  <c r="W81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X80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W80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W80" i="93"/>
  <c r="X79" i="93"/>
  <c r="X80" i="93" s="1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Z79" i="93" s="1"/>
  <c r="Z80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Y79" i="93" s="1"/>
  <c r="Y80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Y79" i="94"/>
  <c r="Y77" i="94"/>
  <c r="Y78" i="94" s="1"/>
  <c r="X77" i="94"/>
  <c r="X78" i="94" s="1"/>
  <c r="X79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Z77" i="94" s="1"/>
  <c r="Z78" i="94" s="1"/>
  <c r="Z7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W78" i="94" s="1"/>
  <c r="W7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Z80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Y78" i="95" s="1"/>
  <c r="Y79" i="95" s="1"/>
  <c r="Y80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X80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W80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Z79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Y79" i="96" s="1"/>
  <c r="Y8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X79" i="96" s="1"/>
  <c r="X8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W78" i="96" s="1"/>
  <c r="W79" i="96" s="1"/>
  <c r="W80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X80" i="97"/>
  <c r="W80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Z77" i="97" s="1"/>
  <c r="Z78" i="97" s="1"/>
  <c r="Z79" i="97" s="1"/>
  <c r="Z80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Y77" i="97" s="1"/>
  <c r="Y78" i="97" s="1"/>
  <c r="Y79" i="97" s="1"/>
  <c r="Y80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X77" i="97" s="1"/>
  <c r="X78" i="97" s="1"/>
  <c r="X7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W7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Z78" i="98" s="1"/>
  <c r="Z79" i="98" s="1"/>
  <c r="Z80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Y80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X80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W80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Y77" i="99"/>
  <c r="Y78" i="99" s="1"/>
  <c r="Y79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Z77" i="99" s="1"/>
  <c r="Z78" i="99" s="1"/>
  <c r="Z79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X77" i="99" s="1"/>
  <c r="X78" i="99" s="1"/>
  <c r="X79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W77" i="99" s="1"/>
  <c r="W78" i="99" s="1"/>
  <c r="W79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Z7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Y7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X79" i="100" s="1"/>
  <c r="X80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W79" i="100" s="1"/>
  <c r="W80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X80" i="101"/>
  <c r="W80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Z79" i="101" s="1"/>
  <c r="Z80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Y79" i="101" s="1"/>
  <c r="Y80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X79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W79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Z79" i="71" s="1"/>
  <c r="Z8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Y8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X79" i="71" s="1"/>
  <c r="X8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W79" i="71" s="1"/>
  <c r="W80" i="71" s="1"/>
  <c r="Z82" i="5"/>
  <c r="Z83" i="5"/>
  <c r="W83" i="5"/>
  <c r="W82" i="5"/>
  <c r="X81" i="5" l="1"/>
  <c r="X82" i="5"/>
  <c r="X83" i="5"/>
  <c r="V83" i="71"/>
  <c r="U83" i="71"/>
  <c r="V82" i="71"/>
  <c r="U82" i="71"/>
  <c r="V81" i="71"/>
  <c r="U81" i="71"/>
  <c r="V83" i="72"/>
  <c r="U83" i="72"/>
  <c r="V82" i="72"/>
  <c r="U82" i="72"/>
  <c r="V81" i="72"/>
  <c r="U81" i="72"/>
  <c r="V83" i="73"/>
  <c r="U83" i="73"/>
  <c r="V82" i="73"/>
  <c r="U82" i="73"/>
  <c r="V83" i="74"/>
  <c r="U83" i="74"/>
  <c r="V82" i="74"/>
  <c r="U82" i="74"/>
  <c r="V81" i="74"/>
  <c r="U81" i="74"/>
  <c r="V80" i="74"/>
  <c r="U80" i="74"/>
  <c r="V83" i="75"/>
  <c r="U83" i="75"/>
  <c r="V82" i="75"/>
  <c r="U82" i="75"/>
  <c r="V81" i="75"/>
  <c r="U81" i="75"/>
  <c r="V83" i="76"/>
  <c r="U83" i="76"/>
  <c r="V82" i="76"/>
  <c r="U82" i="76"/>
  <c r="V81" i="76"/>
  <c r="U81" i="76"/>
  <c r="V80" i="76"/>
  <c r="U80" i="76"/>
  <c r="V83" i="77"/>
  <c r="U83" i="77"/>
  <c r="V82" i="77"/>
  <c r="U82" i="77"/>
  <c r="V81" i="77"/>
  <c r="U81" i="77"/>
  <c r="V83" i="78"/>
  <c r="U83" i="78"/>
  <c r="V82" i="78"/>
  <c r="U82" i="78"/>
  <c r="V83" i="79"/>
  <c r="U83" i="79"/>
  <c r="V82" i="79"/>
  <c r="U82" i="79"/>
  <c r="V83" i="81"/>
  <c r="U83" i="81"/>
  <c r="V82" i="81"/>
  <c r="U82" i="81"/>
  <c r="V81" i="81"/>
  <c r="U81" i="81"/>
  <c r="V80" i="81"/>
  <c r="U80" i="81"/>
  <c r="V79" i="81"/>
  <c r="U79" i="81"/>
  <c r="V83" i="82"/>
  <c r="U83" i="82"/>
  <c r="V82" i="82"/>
  <c r="U82" i="82"/>
  <c r="V83" i="83"/>
  <c r="U83" i="83"/>
  <c r="V82" i="83"/>
  <c r="U82" i="83"/>
  <c r="V81" i="83"/>
  <c r="U81" i="83"/>
  <c r="V83" i="84"/>
  <c r="U83" i="84"/>
  <c r="V82" i="84"/>
  <c r="U82" i="84"/>
  <c r="V81" i="84"/>
  <c r="U81" i="84"/>
  <c r="V80" i="84"/>
  <c r="U80" i="84"/>
  <c r="V83" i="85"/>
  <c r="U83" i="85"/>
  <c r="V82" i="85"/>
  <c r="U82" i="85"/>
  <c r="V81" i="85"/>
  <c r="U81" i="85"/>
  <c r="V83" i="86"/>
  <c r="U83" i="86"/>
  <c r="V82" i="86"/>
  <c r="U82" i="86"/>
  <c r="V81" i="86"/>
  <c r="U81" i="86"/>
  <c r="V83" i="87"/>
  <c r="U83" i="87"/>
  <c r="V82" i="87"/>
  <c r="U82" i="87"/>
  <c r="V83" i="88"/>
  <c r="U83" i="88"/>
  <c r="V82" i="88"/>
  <c r="U82" i="88"/>
  <c r="V81" i="88"/>
  <c r="U81" i="88"/>
  <c r="V83" i="89"/>
  <c r="U83" i="89"/>
  <c r="V82" i="89"/>
  <c r="U82" i="89"/>
  <c r="V83" i="90"/>
  <c r="U83" i="90"/>
  <c r="V82" i="90"/>
  <c r="U82" i="90"/>
  <c r="V81" i="90"/>
  <c r="U81" i="90"/>
  <c r="V83" i="91"/>
  <c r="U83" i="91"/>
  <c r="V82" i="91"/>
  <c r="U82" i="91"/>
  <c r="V83" i="92"/>
  <c r="U83" i="92"/>
  <c r="V82" i="92"/>
  <c r="U82" i="92"/>
  <c r="V81" i="92"/>
  <c r="U81" i="92"/>
  <c r="V83" i="93"/>
  <c r="U83" i="93"/>
  <c r="V82" i="93"/>
  <c r="U82" i="93"/>
  <c r="V81" i="93"/>
  <c r="U81" i="93"/>
  <c r="V83" i="94"/>
  <c r="U83" i="94"/>
  <c r="V82" i="94"/>
  <c r="U82" i="94"/>
  <c r="V81" i="94"/>
  <c r="U81" i="94"/>
  <c r="V80" i="94"/>
  <c r="U80" i="94"/>
  <c r="V83" i="95"/>
  <c r="U83" i="95"/>
  <c r="V82" i="95"/>
  <c r="U82" i="95"/>
  <c r="V81" i="95"/>
  <c r="U81" i="95"/>
  <c r="V83" i="96"/>
  <c r="U83" i="96"/>
  <c r="V82" i="96"/>
  <c r="U82" i="96"/>
  <c r="V81" i="96"/>
  <c r="U81" i="96"/>
  <c r="V83" i="97"/>
  <c r="U83" i="97"/>
  <c r="V82" i="97"/>
  <c r="U82" i="97"/>
  <c r="V81" i="97"/>
  <c r="U81" i="97"/>
  <c r="V83" i="98"/>
  <c r="U83" i="98"/>
  <c r="V82" i="98"/>
  <c r="U82" i="98"/>
  <c r="V81" i="98"/>
  <c r="U81" i="98"/>
  <c r="V83" i="99"/>
  <c r="U83" i="99"/>
  <c r="V82" i="99"/>
  <c r="U82" i="99"/>
  <c r="V81" i="99"/>
  <c r="U81" i="99"/>
  <c r="V80" i="99"/>
  <c r="U80" i="99"/>
  <c r="V83" i="100"/>
  <c r="U83" i="100"/>
  <c r="V82" i="100"/>
  <c r="U82" i="100"/>
  <c r="V81" i="100"/>
  <c r="U81" i="100"/>
  <c r="V83" i="101"/>
  <c r="U83" i="101"/>
  <c r="V82" i="101"/>
  <c r="U82" i="101"/>
  <c r="V81" i="101"/>
  <c r="U81" i="101"/>
  <c r="V83" i="5"/>
  <c r="U83" i="5"/>
  <c r="V82" i="5"/>
  <c r="U82" i="5"/>
  <c r="U81" i="5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C79" i="7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C78" i="80"/>
  <c r="AC77" i="80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C79" i="83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C79" i="88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C80" i="89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C80" i="9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C79" i="93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C79" i="101"/>
  <c r="AC78" i="10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81" i="5" l="1"/>
  <c r="AD80" i="85"/>
  <c r="AE80" i="97"/>
  <c r="AD80" i="83"/>
  <c r="AF80" i="101"/>
  <c r="AE80" i="88"/>
  <c r="AF79" i="80"/>
  <c r="AE81" i="89"/>
  <c r="AF81" i="91"/>
  <c r="AE80" i="92"/>
  <c r="AF80" i="93"/>
  <c r="AE80" i="98"/>
  <c r="AF79" i="99"/>
  <c r="AE79" i="100"/>
  <c r="AF79" i="71"/>
  <c r="AD78" i="101"/>
  <c r="AF80" i="86"/>
  <c r="AF80" i="71"/>
  <c r="AE79" i="101"/>
  <c r="AE80" i="87"/>
  <c r="AF80" i="72"/>
  <c r="AF79" i="88"/>
  <c r="AE80" i="5"/>
  <c r="AD78" i="74"/>
  <c r="AF77" i="75"/>
  <c r="AF80" i="89"/>
  <c r="AE79" i="76"/>
  <c r="AB79" i="85"/>
  <c r="AD80" i="91"/>
  <c r="AF79" i="90"/>
  <c r="AF79" i="93"/>
  <c r="AF77" i="80"/>
  <c r="AF78" i="96"/>
  <c r="AF80" i="95"/>
  <c r="AD80" i="82"/>
  <c r="AF79" i="83"/>
  <c r="AF78" i="7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B77" i="85" s="1"/>
  <c r="AB78" i="85" s="1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53" i="85" s="1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F3" i="92" s="1"/>
  <c r="AF4" i="92" s="1"/>
  <c r="AF5" i="92" s="1"/>
  <c r="AF6" i="92" s="1"/>
  <c r="AF7" i="92" s="1"/>
  <c r="AF8" i="92" s="1"/>
  <c r="AF9" i="92" s="1"/>
  <c r="AF10" i="92" s="1"/>
  <c r="AF11" i="92" s="1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79" i="71" s="1"/>
  <c r="P80" i="71" s="1"/>
  <c r="P83" i="72"/>
  <c r="P82" i="72"/>
  <c r="P81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0" i="72" s="1"/>
  <c r="P83" i="73"/>
  <c r="P82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0" i="73" s="1"/>
  <c r="P81" i="73" s="1"/>
  <c r="P83" i="74"/>
  <c r="P82" i="74"/>
  <c r="P81" i="74"/>
  <c r="P8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78" i="74" s="1"/>
  <c r="P79" i="74" s="1"/>
  <c r="P83" i="75"/>
  <c r="P82" i="75"/>
  <c r="P8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0" i="75" s="1"/>
  <c r="P83" i="76"/>
  <c r="P82" i="76"/>
  <c r="P81" i="76"/>
  <c r="P80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3" i="77"/>
  <c r="P82" i="77"/>
  <c r="P81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0" i="77" s="1"/>
  <c r="P83" i="78"/>
  <c r="P82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0" i="78" s="1"/>
  <c r="P81" i="78" s="1"/>
  <c r="P83" i="79"/>
  <c r="P8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0" i="79" s="1"/>
  <c r="P81" i="79" s="1"/>
  <c r="P83" i="80"/>
  <c r="P82" i="80"/>
  <c r="P81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79" i="80" s="1"/>
  <c r="P80" i="80" s="1"/>
  <c r="P83" i="81"/>
  <c r="P82" i="81"/>
  <c r="P81" i="81"/>
  <c r="P80" i="81"/>
  <c r="P7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78" i="81" s="1"/>
  <c r="P83" i="82"/>
  <c r="P82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0" i="82" s="1"/>
  <c r="P81" i="82" s="1"/>
  <c r="P83" i="83"/>
  <c r="P82" i="83"/>
  <c r="P8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78" i="83" s="1"/>
  <c r="P79" i="83" s="1"/>
  <c r="P80" i="83" s="1"/>
  <c r="P83" i="84"/>
  <c r="P82" i="84"/>
  <c r="P81" i="84"/>
  <c r="P80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77" i="84" s="1"/>
  <c r="P78" i="84" s="1"/>
  <c r="P79" i="84" s="1"/>
  <c r="P83" i="86"/>
  <c r="P82" i="86"/>
  <c r="P81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0" i="86" s="1"/>
  <c r="P83" i="87"/>
  <c r="P8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78" i="87" s="1"/>
  <c r="P79" i="87" s="1"/>
  <c r="P80" i="87" s="1"/>
  <c r="P81" i="87" s="1"/>
  <c r="P83" i="88"/>
  <c r="P82" i="88"/>
  <c r="P81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78" i="88" s="1"/>
  <c r="P79" i="88" s="1"/>
  <c r="P80" i="88" s="1"/>
  <c r="P83" i="89"/>
  <c r="P8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78" i="89" s="1"/>
  <c r="P79" i="89" s="1"/>
  <c r="P80" i="89" s="1"/>
  <c r="P81" i="89" s="1"/>
  <c r="P83" i="90"/>
  <c r="P82" i="90"/>
  <c r="P81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79" i="90" s="1"/>
  <c r="P80" i="90" s="1"/>
  <c r="P83" i="91"/>
  <c r="P82" i="91"/>
  <c r="P81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3" i="92"/>
  <c r="P82" i="92"/>
  <c r="P81" i="92"/>
  <c r="P80" i="92"/>
  <c r="P78" i="92"/>
  <c r="P79" i="92" s="1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79" i="93" s="1"/>
  <c r="P80" i="93" s="1"/>
  <c r="P83" i="94"/>
  <c r="P82" i="94"/>
  <c r="P81" i="94"/>
  <c r="P80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78" i="94" s="1"/>
  <c r="P79" i="94" s="1"/>
  <c r="P83" i="95"/>
  <c r="P82" i="95"/>
  <c r="P81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0" i="95" s="1"/>
  <c r="P83" i="96"/>
  <c r="P82" i="96"/>
  <c r="P81" i="96"/>
  <c r="P80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78" i="96" s="1"/>
  <c r="P79" i="96" s="1"/>
  <c r="P83" i="97"/>
  <c r="P82" i="97"/>
  <c r="P81" i="97"/>
  <c r="P8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76" i="97" s="1"/>
  <c r="P77" i="97" s="1"/>
  <c r="P78" i="97" s="1"/>
  <c r="P79" i="97" s="1"/>
  <c r="P83" i="98"/>
  <c r="P82" i="98"/>
  <c r="P81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0" i="98" s="1"/>
  <c r="P83" i="99"/>
  <c r="P82" i="99"/>
  <c r="P81" i="99"/>
  <c r="P80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79" i="99" s="1"/>
  <c r="P83" i="100"/>
  <c r="P82" i="100"/>
  <c r="P81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79" i="100" s="1"/>
  <c r="P80" i="100" s="1"/>
  <c r="P83" i="101"/>
  <c r="P82" i="101"/>
  <c r="P81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79" i="101" s="1"/>
  <c r="P80" i="101" s="1"/>
  <c r="P83" i="5"/>
  <c r="P82" i="5"/>
  <c r="P81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77" i="85"/>
  <c r="P78" i="85" s="1"/>
  <c r="P79" i="85" s="1"/>
  <c r="P80" i="85" s="1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V80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U80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V80" i="73" s="1"/>
  <c r="V81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U80" i="73" s="1"/>
  <c r="U81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V78" i="74" s="1"/>
  <c r="V79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U78" i="74" s="1"/>
  <c r="U79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V8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U8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U79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V8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U8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V80" i="78" s="1"/>
  <c r="V81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U80" i="78" s="1"/>
  <c r="U81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O81" i="79"/>
  <c r="S77" i="79"/>
  <c r="S78" i="79" s="1"/>
  <c r="S79" i="79" s="1"/>
  <c r="S80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T77" i="79" s="1"/>
  <c r="T78" i="79" s="1"/>
  <c r="T79" i="79" s="1"/>
  <c r="T80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V80" i="79" s="1"/>
  <c r="V81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U80" i="79" s="1"/>
  <c r="U81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R80" i="79" s="1"/>
  <c r="R81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Q78" i="79" s="1"/>
  <c r="Q79" i="79" s="1"/>
  <c r="Q80" i="79" s="1"/>
  <c r="Q8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O80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V79" i="80" s="1"/>
  <c r="V80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U79" i="80" s="1"/>
  <c r="U80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V7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U7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V80" i="82" s="1"/>
  <c r="V81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U80" i="82" s="1"/>
  <c r="U81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V79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U79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V79" i="85" s="1"/>
  <c r="V8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U79" i="85" s="1"/>
  <c r="U8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V80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U80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V80" i="87" s="1"/>
  <c r="V81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U80" i="87" s="1"/>
  <c r="U81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T78" i="88" s="1"/>
  <c r="T79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S78" i="88" s="1"/>
  <c r="S79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V79" i="88" s="1"/>
  <c r="V80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U79" i="88" s="1"/>
  <c r="U80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R78" i="88" s="1"/>
  <c r="R79" i="88" s="1"/>
  <c r="R80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Q79" i="88" s="1"/>
  <c r="Q80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O78" i="88" s="1"/>
  <c r="O79" i="88" s="1"/>
  <c r="O80" i="88" s="1"/>
  <c r="T83" i="89"/>
  <c r="S83" i="89"/>
  <c r="R83" i="89"/>
  <c r="Q83" i="89"/>
  <c r="O83" i="89"/>
  <c r="T82" i="89"/>
  <c r="S82" i="89"/>
  <c r="R82" i="89"/>
  <c r="Q82" i="89"/>
  <c r="O8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V8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U8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V79" i="90" s="1"/>
  <c r="V8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U79" i="90" s="1"/>
  <c r="U8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V8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U8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V80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U80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V79" i="93" s="1"/>
  <c r="V80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U79" i="93" s="1"/>
  <c r="U80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V78" i="94" s="1"/>
  <c r="V79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U78" i="94" s="1"/>
  <c r="U79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V8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U8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V79" i="96" s="1"/>
  <c r="V80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U79" i="96" s="1"/>
  <c r="U80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V79" i="97" s="1"/>
  <c r="V80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U79" i="97" s="1"/>
  <c r="U80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V80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U80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V79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U79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Q80" i="100"/>
  <c r="T79" i="100"/>
  <c r="T80" i="100" s="1"/>
  <c r="S79" i="100"/>
  <c r="S80" i="100" s="1"/>
  <c r="R79" i="100"/>
  <c r="R80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V79" i="100" s="1"/>
  <c r="V80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U79" i="100" s="1"/>
  <c r="U80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Q77" i="100" s="1"/>
  <c r="Q78" i="100" s="1"/>
  <c r="Q7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O79" i="100" s="1"/>
  <c r="O80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V79" i="101" s="1"/>
  <c r="V80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U79" i="101" s="1"/>
  <c r="U80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75" i="71"/>
  <c r="T76" i="71" s="1"/>
  <c r="T77" i="71" s="1"/>
  <c r="T78" i="71" s="1"/>
  <c r="T79" i="71" s="1"/>
  <c r="T8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S79" i="71" s="1"/>
  <c r="S80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V79" i="71" s="1"/>
  <c r="V8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U79" i="71" s="1"/>
  <c r="U8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R79" i="71" s="1"/>
  <c r="R80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Q79" i="71" s="1"/>
  <c r="Q80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O79" i="71" s="1"/>
  <c r="O8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R81" i="5"/>
  <c r="Q81" i="5"/>
  <c r="O81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V79" i="83" s="1"/>
  <c r="V80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S79" i="83" s="1"/>
  <c r="S80" i="83" s="1"/>
  <c r="T74" i="83"/>
  <c r="T75" i="83" s="1"/>
  <c r="T76" i="83" s="1"/>
  <c r="T77" i="83" s="1"/>
  <c r="T78" i="83" s="1"/>
  <c r="T79" i="83"/>
  <c r="T80" i="83"/>
  <c r="T81" i="83"/>
  <c r="T82" i="83"/>
  <c r="T83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Q78" i="83" s="1"/>
  <c r="Q79" i="83" s="1"/>
  <c r="Q80" i="83" s="1"/>
  <c r="J83" i="71"/>
  <c r="J82" i="71"/>
  <c r="J8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77" i="71" s="1"/>
  <c r="J78" i="71" s="1"/>
  <c r="J79" i="71" s="1"/>
  <c r="J80" i="71" s="1"/>
  <c r="J83" i="72"/>
  <c r="J82" i="72"/>
  <c r="J81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3" i="73"/>
  <c r="J82" i="73"/>
  <c r="J81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0" i="73" s="1"/>
  <c r="J83" i="74"/>
  <c r="J82" i="74"/>
  <c r="J81" i="74"/>
  <c r="J80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78" i="74" s="1"/>
  <c r="J79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79" i="76" s="1"/>
  <c r="J83" i="77"/>
  <c r="J82" i="77"/>
  <c r="J81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0" i="77" s="1"/>
  <c r="J83" i="78"/>
  <c r="J82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0" i="78" s="1"/>
  <c r="J81" i="78" s="1"/>
  <c r="J83" i="79"/>
  <c r="J82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78" i="79" s="1"/>
  <c r="J79" i="79" s="1"/>
  <c r="J80" i="79" s="1"/>
  <c r="J81" i="79" s="1"/>
  <c r="J83" i="80"/>
  <c r="J82" i="80"/>
  <c r="J8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79" i="80" s="1"/>
  <c r="J80" i="80" s="1"/>
  <c r="J83" i="81"/>
  <c r="J82" i="81"/>
  <c r="J81" i="81"/>
  <c r="J80" i="81"/>
  <c r="J7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78" i="81" s="1"/>
  <c r="J83" i="82"/>
  <c r="J82" i="82"/>
  <c r="J80" i="82"/>
  <c r="J81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76" i="84" s="1"/>
  <c r="J77" i="84" s="1"/>
  <c r="J78" i="84" s="1"/>
  <c r="J79" i="84" s="1"/>
  <c r="J83" i="85"/>
  <c r="J82" i="85"/>
  <c r="J81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77" i="85" s="1"/>
  <c r="J78" i="85" s="1"/>
  <c r="J79" i="85" s="1"/>
  <c r="J80" i="85" s="1"/>
  <c r="J83" i="86"/>
  <c r="J82" i="86"/>
  <c r="J8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0" i="86" s="1"/>
  <c r="J83" i="87"/>
  <c r="J8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78" i="87" s="1"/>
  <c r="J79" i="87" s="1"/>
  <c r="J80" i="87" s="1"/>
  <c r="J81" i="87" s="1"/>
  <c r="J83" i="88"/>
  <c r="J82" i="88"/>
  <c r="J81" i="88"/>
  <c r="J80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79" i="88" s="1"/>
  <c r="J83" i="89"/>
  <c r="J82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1" i="89" s="1"/>
  <c r="J83" i="90"/>
  <c r="J82" i="90"/>
  <c r="J8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79" i="90" s="1"/>
  <c r="J80" i="90" s="1"/>
  <c r="J83" i="91"/>
  <c r="J82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1" i="91" s="1"/>
  <c r="J83" i="92"/>
  <c r="J82" i="92"/>
  <c r="J81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0" i="92" s="1"/>
  <c r="J83" i="93"/>
  <c r="J82" i="93"/>
  <c r="J81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76" i="93" s="1"/>
  <c r="J77" i="93" s="1"/>
  <c r="J78" i="93" s="1"/>
  <c r="J79" i="93" s="1"/>
  <c r="J80" i="93" s="1"/>
  <c r="J83" i="94"/>
  <c r="J82" i="94"/>
  <c r="J81" i="94"/>
  <c r="J80" i="94"/>
  <c r="J79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77" i="94" s="1"/>
  <c r="J78" i="94" s="1"/>
  <c r="J83" i="95"/>
  <c r="J82" i="95"/>
  <c r="J81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78" i="95" s="1"/>
  <c r="J79" i="95" s="1"/>
  <c r="J80" i="95" s="1"/>
  <c r="J83" i="96"/>
  <c r="J82" i="96"/>
  <c r="J81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79" i="96" s="1"/>
  <c r="J80" i="96" s="1"/>
  <c r="J83" i="97"/>
  <c r="J82" i="97"/>
  <c r="J81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79" i="97" s="1"/>
  <c r="J80" i="97" s="1"/>
  <c r="J83" i="98"/>
  <c r="J82" i="98"/>
  <c r="J81" i="98"/>
  <c r="J78" i="98"/>
  <c r="J79" i="98" s="1"/>
  <c r="J80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77" i="99" s="1"/>
  <c r="J78" i="99" s="1"/>
  <c r="J79" i="99" s="1"/>
  <c r="J83" i="100"/>
  <c r="J82" i="100"/>
  <c r="J81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79" i="100" s="1"/>
  <c r="J80" i="100" s="1"/>
  <c r="J83" i="101"/>
  <c r="J82" i="101"/>
  <c r="J81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79" i="101" s="1"/>
  <c r="J80" i="101" s="1"/>
  <c r="J83" i="5"/>
  <c r="J82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J79" i="83" s="1"/>
  <c r="J80" i="83" s="1"/>
  <c r="L83" i="71"/>
  <c r="L82" i="71"/>
  <c r="L8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77" i="71" s="1"/>
  <c r="L78" i="71" s="1"/>
  <c r="L79" i="71" s="1"/>
  <c r="L80" i="71" s="1"/>
  <c r="L83" i="72"/>
  <c r="L82" i="72"/>
  <c r="L81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0" i="72" s="1"/>
  <c r="L83" i="73"/>
  <c r="L82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0" i="73" s="1"/>
  <c r="L81" i="73" s="1"/>
  <c r="L83" i="74"/>
  <c r="L82" i="74"/>
  <c r="L81" i="74"/>
  <c r="L80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78" i="74" s="1"/>
  <c r="L79" i="74" s="1"/>
  <c r="L83" i="75"/>
  <c r="L82" i="75"/>
  <c r="L8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0" i="75" s="1"/>
  <c r="L83" i="76"/>
  <c r="L82" i="76"/>
  <c r="L81" i="76"/>
  <c r="L80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79" i="76" s="1"/>
  <c r="L83" i="77"/>
  <c r="L82" i="77"/>
  <c r="L81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78" i="77" s="1"/>
  <c r="L79" i="77" s="1"/>
  <c r="L80" i="77" s="1"/>
  <c r="L83" i="78"/>
  <c r="L82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0" i="78" s="1"/>
  <c r="L81" i="78" s="1"/>
  <c r="L83" i="79"/>
  <c r="L82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0" i="79" s="1"/>
  <c r="L81" i="79" s="1"/>
  <c r="L83" i="80"/>
  <c r="L82" i="80"/>
  <c r="L81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79" i="80" s="1"/>
  <c r="L80" i="80" s="1"/>
  <c r="L83" i="81"/>
  <c r="L82" i="81"/>
  <c r="L81" i="81"/>
  <c r="L80" i="81"/>
  <c r="L7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78" i="81" s="1"/>
  <c r="L83" i="82"/>
  <c r="L82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0" i="82" s="1"/>
  <c r="L81" i="82" s="1"/>
  <c r="L83" i="84"/>
  <c r="L82" i="84"/>
  <c r="L81" i="84"/>
  <c r="L80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79" i="84" s="1"/>
  <c r="L83" i="85"/>
  <c r="L82" i="85"/>
  <c r="L81" i="85"/>
  <c r="L8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79" i="85" s="1"/>
  <c r="L83" i="86"/>
  <c r="L82" i="86"/>
  <c r="L81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77" i="86" s="1"/>
  <c r="L78" i="86" s="1"/>
  <c r="L79" i="86" s="1"/>
  <c r="L80" i="86" s="1"/>
  <c r="L83" i="87"/>
  <c r="L82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0" i="87" s="1"/>
  <c r="L81" i="87" s="1"/>
  <c r="L83" i="88"/>
  <c r="L82" i="88"/>
  <c r="L81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79" i="88" s="1"/>
  <c r="L80" i="88" s="1"/>
  <c r="L83" i="89"/>
  <c r="L82" i="89"/>
  <c r="L81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3" i="90"/>
  <c r="L82" i="90"/>
  <c r="L8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79" i="90" s="1"/>
  <c r="L80" i="90" s="1"/>
  <c r="L83" i="91"/>
  <c r="L82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0" i="91" s="1"/>
  <c r="L81" i="91" s="1"/>
  <c r="L83" i="92"/>
  <c r="L82" i="92"/>
  <c r="L81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0" i="92" s="1"/>
  <c r="L83" i="93"/>
  <c r="L82" i="93"/>
  <c r="L81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79" i="93" s="1"/>
  <c r="L80" i="93" s="1"/>
  <c r="L83" i="94"/>
  <c r="L82" i="94"/>
  <c r="L81" i="94"/>
  <c r="L80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76" i="94" s="1"/>
  <c r="L77" i="94" s="1"/>
  <c r="L78" i="94" s="1"/>
  <c r="L79" i="94" s="1"/>
  <c r="L83" i="95"/>
  <c r="L82" i="95"/>
  <c r="L8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0" i="95" s="1"/>
  <c r="L83" i="96"/>
  <c r="L82" i="96"/>
  <c r="L81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77" i="96" s="1"/>
  <c r="L78" i="96" s="1"/>
  <c r="L79" i="96" s="1"/>
  <c r="L80" i="96" s="1"/>
  <c r="L83" i="97"/>
  <c r="L82" i="97"/>
  <c r="L81" i="97"/>
  <c r="L8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79" i="97" s="1"/>
  <c r="L83" i="98"/>
  <c r="L82" i="98"/>
  <c r="L81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0" i="98" s="1"/>
  <c r="L83" i="99"/>
  <c r="L82" i="99"/>
  <c r="L81" i="99"/>
  <c r="L80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79" i="99" s="1"/>
  <c r="L83" i="100"/>
  <c r="L82" i="100"/>
  <c r="L81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77" i="100" s="1"/>
  <c r="L78" i="100" s="1"/>
  <c r="L79" i="100" s="1"/>
  <c r="L80" i="100" s="1"/>
  <c r="L83" i="101"/>
  <c r="L82" i="101"/>
  <c r="L81" i="101"/>
  <c r="L79" i="101"/>
  <c r="L80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L78" i="83" s="1"/>
  <c r="L79" i="83" s="1"/>
  <c r="L80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O79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S78" i="94" s="1"/>
  <c r="S79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T78" i="94" s="1"/>
  <c r="T79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79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79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S79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O80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O80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O80" i="73" s="1"/>
  <c r="O81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T79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80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80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79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Q80" i="73" s="1"/>
  <c r="Q81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80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80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79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O78" i="94" s="1"/>
  <c r="O79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S80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S80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S79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T80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8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T80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T79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78" i="94" s="1"/>
  <c r="Q79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78" i="94" s="1"/>
  <c r="R79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8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N79" i="72" s="1"/>
  <c r="N80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M79" i="72" s="1"/>
  <c r="M80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N83" i="73"/>
  <c r="M83" i="73"/>
  <c r="K83" i="73"/>
  <c r="I83" i="73"/>
  <c r="N82" i="73"/>
  <c r="M82" i="73"/>
  <c r="K82" i="73"/>
  <c r="I82" i="73"/>
  <c r="M81" i="73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N78" i="73" s="1"/>
  <c r="N79" i="73" s="1"/>
  <c r="N80" i="73" s="1"/>
  <c r="N81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M80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I78" i="73" s="1"/>
  <c r="I79" i="73" s="1"/>
  <c r="I80" i="73" s="1"/>
  <c r="I81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M79" i="74"/>
  <c r="K79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M76" i="74" s="1"/>
  <c r="M77" i="74" s="1"/>
  <c r="M78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I78" i="74" s="1"/>
  <c r="I79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I80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N80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M78" i="75" s="1"/>
  <c r="M79" i="75" s="1"/>
  <c r="M80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0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M77" i="76" s="1"/>
  <c r="M78" i="76" s="1"/>
  <c r="M7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K79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I79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M80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N77" i="77" s="1"/>
  <c r="N78" i="77" s="1"/>
  <c r="N79" i="77" s="1"/>
  <c r="N8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I80" i="77" s="1"/>
  <c r="N83" i="78"/>
  <c r="M83" i="78"/>
  <c r="K83" i="78"/>
  <c r="I83" i="78"/>
  <c r="N82" i="78"/>
  <c r="M82" i="78"/>
  <c r="K82" i="78"/>
  <c r="I82" i="78"/>
  <c r="M81" i="78"/>
  <c r="M80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N78" i="78" s="1"/>
  <c r="N79" i="78" s="1"/>
  <c r="N80" i="78" s="1"/>
  <c r="N81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I80" i="78" s="1"/>
  <c r="I81" i="78" s="1"/>
  <c r="N83" i="79"/>
  <c r="M83" i="79"/>
  <c r="K83" i="79"/>
  <c r="I83" i="79"/>
  <c r="N82" i="79"/>
  <c r="M82" i="79"/>
  <c r="K82" i="79"/>
  <c r="I82" i="79"/>
  <c r="M81" i="79"/>
  <c r="I78" i="79"/>
  <c r="I79" i="79" s="1"/>
  <c r="I80" i="79" s="1"/>
  <c r="I8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N78" i="79" s="1"/>
  <c r="N79" i="79" s="1"/>
  <c r="N80" i="79" s="1"/>
  <c r="N8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M80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80" i="79" s="1"/>
  <c r="K81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79" i="80"/>
  <c r="M80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N77" i="80" s="1"/>
  <c r="N78" i="80" s="1"/>
  <c r="N79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K77" i="80" s="1"/>
  <c r="K78" i="80" s="1"/>
  <c r="K79" i="80" s="1"/>
  <c r="K80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I79" i="80" s="1"/>
  <c r="I80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N76" i="81" s="1"/>
  <c r="N77" i="81" s="1"/>
  <c r="N78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M76" i="81" s="1"/>
  <c r="M77" i="81" s="1"/>
  <c r="M78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I75" i="81" s="1"/>
  <c r="I76" i="81" s="1"/>
  <c r="I77" i="81" s="1"/>
  <c r="I78" i="81" s="1"/>
  <c r="N83" i="82"/>
  <c r="M83" i="82"/>
  <c r="K83" i="82"/>
  <c r="I83" i="82"/>
  <c r="N82" i="82"/>
  <c r="M82" i="82"/>
  <c r="K82" i="82"/>
  <c r="I82" i="82"/>
  <c r="I81" i="82"/>
  <c r="N79" i="82"/>
  <c r="N80" i="82" s="1"/>
  <c r="N81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M79" i="82" s="1"/>
  <c r="M80" i="82" s="1"/>
  <c r="M81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I79" i="82" s="1"/>
  <c r="I8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I80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N79" i="83" s="1"/>
  <c r="N80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M79" i="83" s="1"/>
  <c r="M80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I78" i="83" s="1"/>
  <c r="I7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N76" i="84" s="1"/>
  <c r="N77" i="84" s="1"/>
  <c r="N78" i="84" s="1"/>
  <c r="N79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M77" i="84" s="1"/>
  <c r="M78" i="84" s="1"/>
  <c r="M79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I79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M80" i="85"/>
  <c r="I80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N77" i="85" s="1"/>
  <c r="N78" i="85" s="1"/>
  <c r="N79" i="85" s="1"/>
  <c r="N80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M79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I77" i="85" s="1"/>
  <c r="I78" i="85" s="1"/>
  <c r="I79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M80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I78" i="86" s="1"/>
  <c r="I79" i="86" s="1"/>
  <c r="I80" i="86" s="1"/>
  <c r="N83" i="87"/>
  <c r="M83" i="87"/>
  <c r="K83" i="87"/>
  <c r="I83" i="87"/>
  <c r="N82" i="87"/>
  <c r="M82" i="87"/>
  <c r="K82" i="87"/>
  <c r="I82" i="87"/>
  <c r="N81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N80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M80" i="87" s="1"/>
  <c r="M81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M80" i="88"/>
  <c r="K80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N79" i="88" s="1"/>
  <c r="N80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M7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I79" i="88" s="1"/>
  <c r="I80" i="88" s="1"/>
  <c r="N83" i="89"/>
  <c r="M83" i="89"/>
  <c r="K83" i="89"/>
  <c r="I83" i="89"/>
  <c r="N82" i="89"/>
  <c r="M82" i="89"/>
  <c r="K82" i="89"/>
  <c r="I82" i="89"/>
  <c r="K80" i="89"/>
  <c r="K81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N77" i="89" s="1"/>
  <c r="N78" i="89" s="1"/>
  <c r="N79" i="89" s="1"/>
  <c r="N80" i="89" s="1"/>
  <c r="N8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M80" i="89" s="1"/>
  <c r="M81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I80" i="89" s="1"/>
  <c r="I8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N76" i="90"/>
  <c r="N77" i="90" s="1"/>
  <c r="N78" i="90" s="1"/>
  <c r="N7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M76" i="90" s="1"/>
  <c r="M77" i="90" s="1"/>
  <c r="M78" i="90" s="1"/>
  <c r="M79" i="90" s="1"/>
  <c r="M80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I77" i="90" s="1"/>
  <c r="I78" i="90" s="1"/>
  <c r="I79" i="90" s="1"/>
  <c r="I80" i="90" s="1"/>
  <c r="N83" i="91"/>
  <c r="M83" i="91"/>
  <c r="K83" i="91"/>
  <c r="I83" i="91"/>
  <c r="N82" i="91"/>
  <c r="M82" i="91"/>
  <c r="K82" i="91"/>
  <c r="I82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N8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M81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I81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K80" i="92"/>
  <c r="I80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N80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M77" i="92" s="1"/>
  <c r="M78" i="92" s="1"/>
  <c r="M79" i="92" s="1"/>
  <c r="M80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79" i="93"/>
  <c r="N80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M76" i="93" s="1"/>
  <c r="M77" i="93" s="1"/>
  <c r="M78" i="93" s="1"/>
  <c r="M79" i="93" s="1"/>
  <c r="M80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I79" i="93" s="1"/>
  <c r="I8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N77" i="94" s="1"/>
  <c r="N78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M77" i="94" s="1"/>
  <c r="M78" i="94" s="1"/>
  <c r="M79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I78" i="94" s="1"/>
  <c r="I79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N78" i="95" s="1"/>
  <c r="N79" i="95" s="1"/>
  <c r="N80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M78" i="95" s="1"/>
  <c r="M79" i="95" s="1"/>
  <c r="M80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N79" i="96"/>
  <c r="K79" i="96"/>
  <c r="K80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M77" i="96" s="1"/>
  <c r="M78" i="96" s="1"/>
  <c r="M79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I78" i="96" s="1"/>
  <c r="I79" i="96" s="1"/>
  <c r="I80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I80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N77" i="97" s="1"/>
  <c r="N78" i="97" s="1"/>
  <c r="N79" i="97" s="1"/>
  <c r="N80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M77" i="97" s="1"/>
  <c r="M78" i="97" s="1"/>
  <c r="M79" i="97" s="1"/>
  <c r="M80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K79" i="97" s="1"/>
  <c r="K80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I77" i="97" s="1"/>
  <c r="I78" i="97" s="1"/>
  <c r="I7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N78" i="98" s="1"/>
  <c r="N79" i="98" s="1"/>
  <c r="N80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M80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I77" i="98" s="1"/>
  <c r="I78" i="98" s="1"/>
  <c r="I79" i="98" s="1"/>
  <c r="I80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M77" i="99"/>
  <c r="M78" i="99" s="1"/>
  <c r="M79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N79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I76" i="99" s="1"/>
  <c r="I77" i="99" s="1"/>
  <c r="I78" i="99" s="1"/>
  <c r="I79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I80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N77" i="100" s="1"/>
  <c r="N78" i="100" s="1"/>
  <c r="N7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M79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K80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I7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N79" i="101" s="1"/>
  <c r="N8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M79" i="101" s="1"/>
  <c r="M80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K78" i="101" s="1"/>
  <c r="K79" i="101" s="1"/>
  <c r="K8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I79" i="101" s="1"/>
  <c r="I8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79" i="71"/>
  <c r="N80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M77" i="71" s="1"/>
  <c r="M78" i="71" s="1"/>
  <c r="M79" i="71" s="1"/>
  <c r="M8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K76" i="71" s="1"/>
  <c r="K77" i="71" s="1"/>
  <c r="K78" i="71" s="1"/>
  <c r="K79" i="71" s="1"/>
  <c r="K80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AA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U79" i="83" s="1"/>
  <c r="U80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R79" i="83" s="1"/>
  <c r="R80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O79" i="83" s="1"/>
  <c r="O80" i="83" s="1"/>
  <c r="F85" i="82"/>
  <c r="P7" i="3" s="1"/>
  <c r="E85" i="82"/>
  <c r="O7" i="3" s="1"/>
  <c r="C85" i="82"/>
  <c r="C84" i="82"/>
  <c r="AA83" i="82"/>
  <c r="AA82" i="82"/>
  <c r="AA81" i="82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14" i="72" s="1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80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T8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Q8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R8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S80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Q80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O80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S8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R80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Q8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8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T79" i="90" s="1"/>
  <c r="T8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S79" i="96" s="1"/>
  <c r="S80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O79" i="93" s="1"/>
  <c r="O80" i="93" s="1"/>
  <c r="Y84" i="77"/>
  <c r="V84" i="91"/>
  <c r="AB71" i="73"/>
  <c r="AB72" i="73" s="1"/>
  <c r="AB9" i="91"/>
  <c r="AB10" i="91" s="1"/>
  <c r="AB11" i="91" s="1"/>
  <c r="AB41" i="92"/>
  <c r="AB42" i="92" s="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T78" i="74" s="1"/>
  <c r="T79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S79" i="101" s="1"/>
  <c r="S80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T8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S8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O79" i="96" s="1"/>
  <c r="O80" i="96" s="1"/>
  <c r="AB11" i="71"/>
  <c r="AB35" i="71"/>
  <c r="AB36" i="71" s="1"/>
  <c r="AB77" i="71"/>
  <c r="AB78" i="71" s="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R80" i="73" s="1"/>
  <c r="R81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8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T79" i="96" s="1"/>
  <c r="T80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R78" i="74" s="1"/>
  <c r="R79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T80" i="78" s="1"/>
  <c r="T81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Q79" i="97" s="1"/>
  <c r="Q80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T80" i="82" s="1"/>
  <c r="T81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R80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Q80" i="82" s="1"/>
  <c r="Q81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S80" i="87" s="1"/>
  <c r="S81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R79" i="96" s="1"/>
  <c r="R80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Q79" i="96" s="1"/>
  <c r="Q80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Q78" i="81" s="1"/>
  <c r="S4" i="78"/>
  <c r="AB83" i="80"/>
  <c r="AB46" i="84"/>
  <c r="AB47" i="84" s="1"/>
  <c r="AB48" i="84" s="1"/>
  <c r="AB65" i="87"/>
  <c r="AB66" i="87" s="1"/>
  <c r="AB33" i="91"/>
  <c r="AB34" i="91" s="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R80" i="78" s="1"/>
  <c r="R81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S8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48" i="73" s="1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80" i="82" s="1"/>
  <c r="R81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R79" i="101" s="1"/>
  <c r="R80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Q80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I80" i="87" s="1"/>
  <c r="I81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T79" i="101" s="1"/>
  <c r="T80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R79" i="80" s="1"/>
  <c r="R80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T79" i="97" s="1"/>
  <c r="T80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T80" i="73" s="1"/>
  <c r="T81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Q79" i="101" s="1"/>
  <c r="Q80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T80" i="87" s="1"/>
  <c r="T81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O79" i="90" s="1"/>
  <c r="O80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Q8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R79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Q78" i="74" s="1"/>
  <c r="Q79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50" i="72" s="1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80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 s="1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70" i="81" s="1"/>
  <c r="AB18" i="71"/>
  <c r="AB19" i="71" s="1"/>
  <c r="AB20" i="71" s="1"/>
  <c r="AB21" i="71"/>
  <c r="AB22" i="71" s="1"/>
  <c r="AB23" i="71" s="1"/>
  <c r="AB24" i="71" s="1"/>
  <c r="AB25" i="71" s="1"/>
  <c r="AB81" i="71"/>
  <c r="AB15" i="72"/>
  <c r="AB28" i="72"/>
  <c r="AB36" i="73"/>
  <c r="AB37" i="73" s="1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80" i="79" s="1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9" i="76" s="1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80" i="87" s="1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83" i="88"/>
  <c r="AB77" i="94"/>
  <c r="AB78" i="94" s="1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79" i="101" s="1"/>
  <c r="AB80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79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2" i="88"/>
  <c r="AB3" i="88" s="1"/>
  <c r="AB26" i="88"/>
  <c r="AB27" i="88" s="1"/>
  <c r="AB28" i="88" s="1"/>
  <c r="AB29" i="88" s="1"/>
  <c r="AB32" i="88"/>
  <c r="AB56" i="88"/>
  <c r="AB74" i="88"/>
  <c r="AB9" i="88"/>
  <c r="AB21" i="88"/>
  <c r="AB22" i="88" s="1"/>
  <c r="AB33" i="88"/>
  <c r="AB39" i="88"/>
  <c r="AB57" i="88"/>
  <c r="AB58" i="88" s="1"/>
  <c r="AB75" i="88"/>
  <c r="AB76" i="88" s="1"/>
  <c r="AB77" i="88" s="1"/>
  <c r="AB78" i="88" s="1"/>
  <c r="AB79" i="88" s="1"/>
  <c r="AB80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4" i="83" s="1"/>
  <c r="AB75" i="83" s="1"/>
  <c r="AB79" i="83"/>
  <c r="AB2" i="83"/>
  <c r="AB3" i="83" s="1"/>
  <c r="AB14" i="83"/>
  <c r="AB15" i="83" s="1"/>
  <c r="AB44" i="83"/>
  <c r="AB56" i="83"/>
  <c r="AB62" i="83"/>
  <c r="AB68" i="83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81" i="82" s="1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6" i="81"/>
  <c r="AB77" i="81" s="1"/>
  <c r="AB78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80" i="78" s="1"/>
  <c r="AB81" i="78" s="1"/>
  <c r="AB2" i="78"/>
  <c r="AB26" i="78"/>
  <c r="AB32" i="78"/>
  <c r="AB38" i="78"/>
  <c r="AB56" i="78"/>
  <c r="AB68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20" i="72"/>
  <c r="AB21" i="72" s="1"/>
  <c r="AB22" i="72" s="1"/>
  <c r="AB26" i="72"/>
  <c r="AB38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T79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Q79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O8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S79" i="90" s="1"/>
  <c r="S8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Q79" i="85" s="1"/>
  <c r="Q8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T79" i="93" s="1"/>
  <c r="T80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S79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T79" i="85" s="1"/>
  <c r="T8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O79" i="80" s="1"/>
  <c r="O80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80" i="87" s="1"/>
  <c r="R81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Q8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O8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S7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R79" i="97" s="1"/>
  <c r="R80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S79" i="97" s="1"/>
  <c r="S80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7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80" i="78" s="1"/>
  <c r="O81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80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O79" i="97" s="1"/>
  <c r="O80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R79" i="93" s="1"/>
  <c r="R80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Q80" i="87" s="1"/>
  <c r="Q81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O8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S8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S80" i="73" s="1"/>
  <c r="S81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R79" i="85" s="1"/>
  <c r="R8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O80" i="87" s="1"/>
  <c r="O81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T8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S79" i="85" s="1"/>
  <c r="S8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79" i="93" s="1"/>
  <c r="Q80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Q80" i="78" s="1"/>
  <c r="Q81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8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S79" i="93" s="1"/>
  <c r="S80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S79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Q79" i="90" s="1"/>
  <c r="Q80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8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O79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T80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S80" i="78" s="1"/>
  <c r="S81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Q79" i="80" s="1"/>
  <c r="Q80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O79" i="101" s="1"/>
  <c r="O80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I80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R7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T79" i="80" s="1"/>
  <c r="T80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O81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R79" i="90" s="1"/>
  <c r="R8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S80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T7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T8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79" i="80" s="1"/>
  <c r="S80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0" i="82" s="1"/>
  <c r="S81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<sst xmlns="http://schemas.openxmlformats.org/spreadsheetml/2006/main" count="71608" uniqueCount="2378">
  <si>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</si>
  <si>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</si>
  <si>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</si>
  <si>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</si>
  <si>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</si>
  <si>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</si>
  <si>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</si>
  <si>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</si>
  <si>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</si>
  <si>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</si>
  <si>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</si>
  <si>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</si>
  <si>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</si>
  <si>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</si>
  <si>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</si>
  <si>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</si>
  <si>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</si>
  <si>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</si>
  <si>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</si>
  <si>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</si>
  <si>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</si>
  <si>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</si>
  <si>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</si>
  <si>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</si>
  <si>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</si>
  <si>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</si>
  <si>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</si>
  <si>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</si>
  <si>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</si>
  <si>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</si>
  <si>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</si>
  <si>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</si>
  <si>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</si>
  <si>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</si>
  <si>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</si>
  <si>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</si>
  <si>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</si>
  <si>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</si>
  <si>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</si>
  <si>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</si>
  <si>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</si>
  <si>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</si>
  <si>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</si>
  <si>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</si>
  <si>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</si>
  <si>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</si>
  <si>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</si>
  <si>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</si>
  <si>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</si>
  <si>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</si>
  <si>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</si>
  <si>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</si>
  <si>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</si>
  <si>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</si>
  <si>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</si>
  <si>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</si>
  <si>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</si>
  <si>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</si>
  <si>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</si>
  <si>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</si>
  <si>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</si>
  <si>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</si>
  <si>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</si>
  <si>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</si>
  <si>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</si>
  <si>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</si>
  <si>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</si>
  <si>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</si>
  <si>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</si>
  <si>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</si>
  <si>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</si>
  <si>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</si>
  <si>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</si>
  <si>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</si>
  <si>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</si>
  <si>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</si>
  <si>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</si>
  <si>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</si>
  <si>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</si>
  <si>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</si>
  <si>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</si>
  <si>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</si>
  <si>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</si>
  <si>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</si>
  <si>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</si>
  <si>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</si>
  <si>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</si>
  <si>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</si>
  <si>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</si>
  <si>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</si>
  <si>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</si>
  <si>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</si>
  <si>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</si>
  <si>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</si>
  <si>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</si>
  <si>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</si>
  <si>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</si>
  <si>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</si>
  <si>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</si>
  <si>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</si>
  <si>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</si>
  <si>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</si>
  <si>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</si>
  <si>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</si>
  <si>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</si>
  <si>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</si>
  <si>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</si>
  <si>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</si>
  <si>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</si>
  <si>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</si>
  <si>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</si>
  <si>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</si>
  <si>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</si>
  <si>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</si>
  <si>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</si>
  <si>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</si>
  <si>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</si>
  <si>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</si>
  <si>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</si>
  <si>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</si>
  <si>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</si>
  <si>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</si>
  <si>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</si>
  <si>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</si>
  <si>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</si>
  <si>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</si>
  <si>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</si>
  <si>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</si>
  <si>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</si>
  <si>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</si>
  <si>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</si>
  <si>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</si>
  <si>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</si>
  <si>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</si>
  <si>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</si>
  <si>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</si>
  <si>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</si>
  <si>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</si>
  <si>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</si>
  <si>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</si>
  <si>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</si>
  <si>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</si>
  <si>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</si>
  <si>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</si>
  <si>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</si>
  <si>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</si>
  <si>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</si>
  <si>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</si>
  <si>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</si>
  <si>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</si>
  <si>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</si>
  <si>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</si>
  <si>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</si>
  <si>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</si>
  <si>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</si>
  <si>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</si>
  <si>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</si>
  <si>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</si>
  <si>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</si>
  <si>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</si>
  <si>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</si>
  <si>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</si>
  <si>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</si>
  <si>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</si>
  <si>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</si>
  <si>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</si>
  <si>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</si>
  <si>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</si>
  <si>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</si>
  <si>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</si>
  <si>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</si>
  <si>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</si>
  <si>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</si>
  <si>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</si>
  <si>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</si>
  <si>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</si>
  <si>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</si>
  <si>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</si>
  <si>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</si>
  <si>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</si>
  <si>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</si>
  <si>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</si>
  <si>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</si>
  <si>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</si>
  <si>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</si>
  <si>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</si>
  <si>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</si>
  <si>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</si>
  <si>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</si>
  <si>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</si>
  <si>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</si>
  <si>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</si>
  <si>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</si>
  <si>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</si>
  <si>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</si>
  <si>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</si>
  <si>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</si>
  <si>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</si>
  <si>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</si>
  <si>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</si>
  <si>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</si>
  <si>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</si>
  <si>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</si>
  <si>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</si>
  <si>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</si>
  <si>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</si>
  <si>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</si>
  <si>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</si>
  <si>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</si>
  <si>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</si>
  <si>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</si>
  <si>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</si>
  <si>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</si>
  <si>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</si>
  <si>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</si>
  <si>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</si>
  <si>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</si>
  <si>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</si>
  <si>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</si>
  <si>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</si>
  <si>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</si>
  <si>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</si>
  <si>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</si>
  <si>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</si>
  <si>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</si>
  <si>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</si>
  <si>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</si>
  <si>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</si>
  <si>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</si>
  <si>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</si>
  <si>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</si>
  <si>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</si>
  <si>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</si>
  <si>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</si>
  <si>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</si>
  <si>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</si>
  <si>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</si>
  <si>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</si>
  <si>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</si>
  <si>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</si>
  <si>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</si>
  <si>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</si>
  <si>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</si>
  <si>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</si>
  <si>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</si>
  <si>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</si>
  <si>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</si>
  <si>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</si>
  <si>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</si>
  <si>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</si>
  <si>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</si>
  <si>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</si>
  <si>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</si>
  <si>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</si>
  <si>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</si>
  <si>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</si>
  <si>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</si>
  <si>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</si>
  <si>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</si>
  <si>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</si>
  <si>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</si>
  <si>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</si>
  <si>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</si>
  <si>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</si>
  <si>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</si>
  <si>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</si>
  <si>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</si>
  <si>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</si>
  <si>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</si>
  <si>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</si>
  <si>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</si>
  <si>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</si>
  <si>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</si>
  <si>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</si>
  <si>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</si>
  <si>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</si>
  <si>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</si>
  <si>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</si>
  <si>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</si>
  <si>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</si>
  <si>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</si>
  <si>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</si>
  <si>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</si>
  <si>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</si>
  <si>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</si>
  <si>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</si>
  <si>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</si>
  <si>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</si>
  <si>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</si>
  <si>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</si>
  <si>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</si>
  <si>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</si>
  <si>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</si>
  <si>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</si>
  <si>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</si>
  <si>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</si>
  <si>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</si>
  <si>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</si>
  <si>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</si>
  <si>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</si>
  <si>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</si>
  <si>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</si>
  <si>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</si>
  <si>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</si>
  <si>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</si>
  <si>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</si>
  <si>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</si>
  <si>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</si>
  <si>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</si>
  <si>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</si>
  <si>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</si>
  <si>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</si>
  <si>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</si>
  <si>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</si>
  <si>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</si>
  <si>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</si>
  <si>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</si>
  <si>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</si>
  <si>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</si>
  <si>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</si>
  <si>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</si>
  <si>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</si>
  <si>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</si>
  <si>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</si>
  <si>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</si>
  <si>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</si>
  <si>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</si>
  <si>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</si>
  <si>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</si>
  <si>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</si>
  <si>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</si>
  <si>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</si>
  <si>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</si>
  <si>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</si>
  <si>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</si>
  <si>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</si>
  <si>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</si>
  <si>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</si>
  <si>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</si>
  <si>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</si>
  <si>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</si>
  <si>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</si>
  <si>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</si>
  <si>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</si>
  <si>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</si>
  <si>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</si>
  <si>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</si>
  <si>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</si>
  <si>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</si>
  <si>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</si>
  <si>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</si>
  <si>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</si>
  <si>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</si>
  <si>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</si>
  <si>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</si>
  <si>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</si>
  <si>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</si>
  <si>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</si>
  <si>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</si>
  <si>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</si>
  <si>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</si>
  <si>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</si>
  <si>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</si>
  <si>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</si>
  <si>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</si>
  <si>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</si>
  <si>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</si>
  <si>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</si>
  <si>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</si>
  <si>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</si>
  <si>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</si>
  <si>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</si>
  <si>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</si>
  <si>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</si>
  <si>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</si>
  <si>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</si>
  <si>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</si>
  <si>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</si>
  <si>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</si>
  <si>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</si>
  <si>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</si>
  <si>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</si>
  <si>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</si>
  <si>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</si>
  <si>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</si>
  <si>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</si>
  <si>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</si>
  <si>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</si>
  <si>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</si>
  <si>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</si>
  <si>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</si>
  <si>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</si>
  <si>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</si>
  <si>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</si>
  <si>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</si>
  <si>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</si>
  <si>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</si>
  <si>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</si>
  <si>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</si>
  <si>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</si>
  <si>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</si>
  <si>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</si>
  <si>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</si>
  <si>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</si>
  <si>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</si>
  <si>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</si>
  <si>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</si>
  <si>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</si>
  <si>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</si>
  <si>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</si>
  <si>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</si>
  <si>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</si>
  <si>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</si>
  <si>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</si>
  <si>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</si>
  <si>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</si>
  <si>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</si>
  <si>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</si>
  <si>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</si>
  <si>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</si>
  <si>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</si>
  <si>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</si>
  <si>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</si>
  <si>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</si>
  <si>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</si>
  <si>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</si>
  <si>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</si>
  <si>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</si>
  <si>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</si>
  <si>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</si>
  <si>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</si>
  <si>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</si>
  <si>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</si>
  <si>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</si>
  <si>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</si>
  <si>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</si>
  <si>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</si>
  <si>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</si>
  <si>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</si>
  <si>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</si>
  <si>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</si>
  <si>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</si>
  <si>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</si>
  <si>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</si>
  <si>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</si>
  <si>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</si>
  <si>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</si>
  <si>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</si>
  <si>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</si>
  <si>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</si>
  <si>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</si>
  <si>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</si>
  <si>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</si>
  <si>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</si>
  <si>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</si>
  <si>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</si>
  <si>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</si>
  <si>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</si>
  <si>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</si>
  <si>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</si>
  <si>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</si>
  <si>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</si>
  <si>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</si>
  <si>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</si>
  <si>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</si>
  <si>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</si>
  <si>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</si>
  <si>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</si>
  <si>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</si>
  <si>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</si>
  <si>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</si>
  <si>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</si>
  <si>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</si>
  <si>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</si>
  <si>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</si>
  <si>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</si>
  <si>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</si>
  <si>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</si>
  <si>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</si>
  <si>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</si>
  <si>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</si>
  <si>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</si>
  <si>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</si>
  <si>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</si>
  <si>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</si>
  <si>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</si>
  <si>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</si>
  <si>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</si>
  <si>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</si>
  <si>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</si>
  <si>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</si>
  <si>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</si>
  <si>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</si>
  <si>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</si>
  <si>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</si>
  <si>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</si>
  <si>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</si>
  <si>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</si>
  <si>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</si>
  <si>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</si>
  <si>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</si>
  <si>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</si>
  <si>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</si>
  <si>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</si>
  <si>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</si>
  <si>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</si>
  <si>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</si>
  <si>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</si>
  <si>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</si>
  <si>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</si>
  <si>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</si>
  <si>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</si>
  <si>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</si>
  <si>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</si>
  <si>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</si>
  <si>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</si>
  <si>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</si>
  <si>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</si>
  <si>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</si>
  <si>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</si>
  <si>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</si>
  <si>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</si>
  <si>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</si>
  <si>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</si>
  <si>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</si>
  <si>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</si>
  <si>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</si>
  <si>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</si>
  <si>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</si>
  <si>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</si>
  <si>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</si>
  <si>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</si>
  <si>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</si>
  <si>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</si>
  <si>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</si>
  <si>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</si>
  <si>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</si>
  <si>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</si>
  <si>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</si>
  <si>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</si>
  <si>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</si>
  <si>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</si>
  <si>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</si>
  <si>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</si>
  <si>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</si>
  <si>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</si>
  <si>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</si>
  <si>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</si>
  <si>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</si>
  <si>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</si>
  <si>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</si>
  <si>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</si>
  <si>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</si>
  <si>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</si>
  <si>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</si>
  <si>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</si>
  <si>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</si>
  <si>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</si>
  <si>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</si>
  <si>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</si>
  <si>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</si>
  <si>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</si>
  <si>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</si>
  <si>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</si>
  <si>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</si>
  <si>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</si>
  <si>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</si>
  <si>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</si>
  <si>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</si>
  <si>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</si>
  <si>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</si>
  <si>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</si>
  <si>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</si>
  <si>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</si>
  <si>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</si>
  <si>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</si>
  <si>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</si>
  <si>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</si>
  <si>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</si>
  <si>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</si>
  <si>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</si>
  <si>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</si>
  <si>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</si>
  <si>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</si>
  <si>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</si>
  <si>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</si>
  <si>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</si>
  <si>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</si>
  <si>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</si>
  <si>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</si>
  <si>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</si>
  <si>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</si>
  <si>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</si>
  <si>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</si>
  <si>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</si>
  <si>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</si>
  <si>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</si>
  <si>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</si>
  <si>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</si>
  <si>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</si>
  <si>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</si>
  <si>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</si>
  <si>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</si>
  <si>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</si>
  <si>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</si>
  <si>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</si>
  <si>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</si>
  <si>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</si>
  <si>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</si>
  <si>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</si>
  <si>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</si>
  <si>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</si>
  <si>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</si>
  <si>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</si>
  <si>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</si>
  <si>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</si>
  <si>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</si>
  <si>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</si>
  <si>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</si>
  <si>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</si>
  <si>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</si>
  <si>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</si>
  <si>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</si>
  <si>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</si>
  <si>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</si>
  <si>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</si>
  <si>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</si>
  <si>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</si>
  <si>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</si>
  <si>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</si>
  <si>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</si>
  <si>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</si>
  <si>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</si>
  <si>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</si>
  <si>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</si>
  <si>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</si>
  <si>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</si>
  <si>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</si>
  <si>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</si>
  <si>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</si>
  <si>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</si>
  <si>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</si>
  <si>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</si>
  <si>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</si>
  <si>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</si>
  <si>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</si>
  <si>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</si>
  <si>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</si>
  <si>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</si>
  <si>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</si>
  <si>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</si>
  <si>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</si>
  <si>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</si>
  <si>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</si>
  <si>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</si>
  <si>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</si>
  <si>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</si>
  <si>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</si>
  <si>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</si>
  <si>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</si>
  <si>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</si>
  <si>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</si>
  <si>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</si>
  <si>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</si>
  <si>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</si>
  <si>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</si>
  <si>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</si>
  <si>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</si>
  <si>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</si>
  <si>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</si>
  <si>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</si>
  <si>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</si>
  <si>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</si>
  <si>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</si>
  <si>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</si>
  <si>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</si>
  <si>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</si>
  <si>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</si>
  <si>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</si>
  <si>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</si>
  <si>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</si>
  <si>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</si>
  <si>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</si>
  <si>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</si>
  <si>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</si>
  <si>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</si>
  <si>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</si>
  <si>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</si>
  <si>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</si>
  <si>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</si>
  <si>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</si>
  <si>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</si>
  <si>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</si>
  <si>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</si>
  <si>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</si>
  <si>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</si>
  <si>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</si>
  <si>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</si>
  <si>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</si>
  <si>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</si>
  <si>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</si>
  <si>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</si>
  <si>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</si>
  <si>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</si>
  <si>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</si>
  <si>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</si>
  <si>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</si>
  <si>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</si>
  <si>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</si>
  <si>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</si>
  <si>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</si>
  <si>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</si>
  <si>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</si>
  <si>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</si>
  <si>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</si>
  <si>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</si>
  <si>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</si>
  <si>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</si>
  <si>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</si>
  <si>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</si>
  <si>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</si>
  <si>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</si>
  <si>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</si>
  <si>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</si>
  <si>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</si>
  <si>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</si>
  <si>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</si>
  <si>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</si>
  <si>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</si>
  <si>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</si>
  <si>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</si>
  <si>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</si>
  <si>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</si>
  <si>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</si>
  <si>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</si>
  <si>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</si>
  <si>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</si>
  <si>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</si>
  <si>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</si>
  <si>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</si>
  <si>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</si>
  <si>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</si>
  <si>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</si>
  <si>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</si>
  <si>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</si>
  <si>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</si>
  <si>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</si>
  <si>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</si>
  <si>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</si>
  <si>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</si>
  <si>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</si>
  <si>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</si>
  <si>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</si>
  <si>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</si>
  <si>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</si>
  <si>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</si>
  <si>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</si>
  <si>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</si>
  <si>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</si>
  <si>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</si>
  <si>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</si>
  <si>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</si>
  <si>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</si>
  <si>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</si>
  <si>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</si>
  <si>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</si>
  <si>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</si>
  <si>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</si>
  <si>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</si>
  <si>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</si>
  <si>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</si>
  <si>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</si>
  <si>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</si>
  <si>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</si>
  <si>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</si>
  <si>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</si>
  <si>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</si>
  <si>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</si>
  <si>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</si>
  <si>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</si>
  <si>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</si>
  <si>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</si>
  <si>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</si>
  <si>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</si>
  <si>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</si>
  <si>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</si>
  <si>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</si>
  <si>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</si>
  <si>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</si>
  <si>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</si>
  <si>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</si>
  <si>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</si>
  <si>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</si>
  <si>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</si>
  <si>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</si>
  <si>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</si>
  <si>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</si>
  <si>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</si>
  <si>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</si>
  <si>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</si>
  <si>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</si>
  <si>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</si>
  <si>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</si>
  <si>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</si>
  <si>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</si>
  <si>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</si>
  <si>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</si>
  <si>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</si>
  <si>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</si>
  <si>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</si>
  <si>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</si>
  <si>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</si>
  <si>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</si>
  <si>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</si>
  <si>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</si>
  <si>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</si>
  <si>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</si>
  <si>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</si>
  <si>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</si>
  <si>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</si>
  <si>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</si>
  <si>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</si>
  <si>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</si>
  <si>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</si>
  <si>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</si>
  <si>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</si>
  <si>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</si>
  <si>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</si>
  <si>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</si>
  <si>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</si>
  <si>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</si>
  <si>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</si>
  <si>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</si>
  <si>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</si>
  <si>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</si>
  <si>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</si>
  <si>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</si>
  <si>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</si>
  <si>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</si>
  <si>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</si>
  <si>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</si>
  <si>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</si>
  <si>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</si>
  <si>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</si>
  <si>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</si>
  <si>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</si>
  <si>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</si>
  <si>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</si>
  <si>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</si>
  <si>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</si>
  <si>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</si>
  <si>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</si>
  <si>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</si>
  <si>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</si>
  <si>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</si>
  <si>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</si>
  <si>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</si>
  <si>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</si>
  <si>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</si>
  <si>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</si>
  <si>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</si>
  <si>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</si>
  <si>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</si>
  <si>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</si>
  <si>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</si>
  <si>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</si>
  <si>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</si>
  <si>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</si>
  <si>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</si>
  <si>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</si>
  <si>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</si>
  <si>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</si>
  <si>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</si>
  <si>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</si>
  <si>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</si>
  <si>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</si>
  <si>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</si>
  <si>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</si>
  <si>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</si>
  <si>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</si>
  <si>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</si>
  <si>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</si>
  <si>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</si>
  <si>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</si>
  <si>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</si>
  <si>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</si>
  <si>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</si>
  <si>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</si>
  <si>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</si>
  <si>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</si>
  <si>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</si>
  <si>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</si>
  <si>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</si>
  <si>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</si>
  <si>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</si>
  <si>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</si>
  <si>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</si>
  <si>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</si>
  <si>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</si>
  <si>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</si>
  <si>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</si>
  <si>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</si>
  <si>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</si>
  <si>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</si>
  <si>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</si>
  <si>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</si>
  <si>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</si>
  <si>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</si>
  <si>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</si>
  <si>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</si>
  <si>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</si>
  <si>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</si>
  <si>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</si>
  <si>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</si>
  <si>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</si>
  <si>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</si>
  <si>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</si>
  <si>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</si>
  <si>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</si>
  <si>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</si>
  <si>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</si>
  <si>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</si>
  <si>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</si>
  <si>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</si>
  <si>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</si>
  <si>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</si>
  <si>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</si>
  <si>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</si>
  <si>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</si>
  <si>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</si>
  <si>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</si>
  <si>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</si>
  <si>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</si>
  <si>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</si>
  <si>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</si>
  <si>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</si>
  <si>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</si>
  <si>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</si>
  <si>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</si>
  <si>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</si>
  <si>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</si>
  <si>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</si>
  <si>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</si>
  <si>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</si>
  <si>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</si>
  <si>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</si>
  <si>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</si>
  <si>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</si>
  <si>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</si>
  <si>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</si>
  <si>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</si>
  <si>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</si>
  <si>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</si>
  <si>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</si>
  <si>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</si>
  <si>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</si>
  <si>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</si>
  <si>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</si>
  <si>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</si>
  <si>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</si>
  <si>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</si>
  <si>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</si>
  <si>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</si>
  <si>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</si>
  <si>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</si>
  <si>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</si>
  <si>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</si>
  <si>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</si>
  <si>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</si>
  <si>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</si>
  <si>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</si>
  <si>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</si>
  <si>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</si>
  <si>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</si>
  <si>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</si>
  <si>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</si>
  <si>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</si>
  <si>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</si>
  <si>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</si>
  <si>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</si>
  <si>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</si>
  <si>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</si>
  <si>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</si>
  <si>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</si>
  <si>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</si>
  <si>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</si>
  <si>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</si>
  <si>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</si>
  <si>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</si>
  <si>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</si>
  <si>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</si>
  <si>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</si>
  <si>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</si>
  <si>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</si>
  <si>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</si>
  <si>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</si>
  <si>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</si>
  <si>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</si>
  <si>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</si>
  <si>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</si>
  <si>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</si>
  <si>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</si>
  <si>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</si>
  <si>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</si>
  <si>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</si>
  <si>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</si>
  <si>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</si>
  <si>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</si>
  <si>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</si>
  <si>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</si>
  <si>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</si>
  <si>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</si>
  <si>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</si>
  <si>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</si>
  <si>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</si>
  <si>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</si>
  <si>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</si>
  <si>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</si>
  <si>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</si>
  <si>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</si>
  <si>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</si>
  <si>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</si>
  <si>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</si>
  <si>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</si>
  <si>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</si>
  <si>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</si>
  <si>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</si>
  <si>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</si>
  <si>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</si>
  <si>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</si>
  <si>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</si>
  <si>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</si>
  <si>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</si>
  <si>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</si>
  <si>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</si>
  <si>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</si>
  <si>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</si>
  <si>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</si>
  <si>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</si>
  <si>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</si>
  <si>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</si>
  <si>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</si>
  <si>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</si>
  <si>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</si>
  <si>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</si>
  <si>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</si>
  <si>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</si>
  <si>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</si>
  <si>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</si>
  <si>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</si>
  <si>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</si>
  <si>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</si>
  <si>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</si>
  <si>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</si>
  <si>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</si>
  <si>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</si>
  <si>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</si>
  <si>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</si>
  <si>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</si>
  <si>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</si>
  <si>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</si>
  <si>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</si>
  <si>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</si>
  <si>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</si>
  <si>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</si>
  <si>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</si>
  <si>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</si>
  <si>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</si>
  <si>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</si>
  <si>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</si>
  <si>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</si>
  <si>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</si>
  <si>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</si>
  <si>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</si>
  <si>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</si>
  <si>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</si>
  <si>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</si>
  <si>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</si>
  <si>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</si>
  <si>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</si>
  <si>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</si>
  <si>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</si>
  <si>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</si>
  <si>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</si>
  <si>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</si>
  <si>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</si>
  <si>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</si>
  <si>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</si>
  <si>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</si>
  <si>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</si>
  <si>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</si>
  <si>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</si>
  <si>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</si>
  <si>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</si>
  <si>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</si>
  <si>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</si>
  <si>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</si>
  <si>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</si>
  <si>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</si>
  <si>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</si>
  <si>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</si>
  <si>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</si>
  <si>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</si>
  <si>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</si>
  <si>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</si>
  <si>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</si>
  <si>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</si>
  <si>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</si>
  <si>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</si>
  <si>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</si>
  <si>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</si>
  <si>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</si>
  <si>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</si>
  <si>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</si>
  <si>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</si>
  <si>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</si>
  <si>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</si>
  <si>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</si>
  <si>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</si>
  <si>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</si>
  <si>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</si>
  <si>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</si>
  <si>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</si>
  <si>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</si>
  <si>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</si>
  <si>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</si>
  <si>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</si>
  <si>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</si>
  <si>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</si>
  <si>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</si>
  <si>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</si>
  <si>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</si>
  <si>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</si>
  <si>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</si>
  <si>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</si>
  <si>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</si>
  <si>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</si>
  <si>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</si>
  <si>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</si>
  <si>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</si>
  <si>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</si>
  <si>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</si>
  <si>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</si>
  <si>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</si>
  <si>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</si>
  <si>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</si>
  <si>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</si>
  <si>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</si>
  <si>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</si>
  <si>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</si>
  <si>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</si>
  <si>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</si>
  <si>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</si>
  <si>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</si>
  <si>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</si>
  <si>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</si>
  <si>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</si>
  <si>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</si>
  <si>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</si>
  <si>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</si>
  <si>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</si>
  <si>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</si>
  <si>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</si>
  <si>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</si>
  <si>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</si>
  <si>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</si>
  <si>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</si>
  <si>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</si>
  <si>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</si>
  <si>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</si>
  <si>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</si>
  <si>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</si>
  <si>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</si>
  <si>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</si>
  <si>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</si>
  <si>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</si>
  <si>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</si>
  <si>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</si>
  <si>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</si>
  <si>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</si>
  <si>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</si>
  <si>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</si>
  <si>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</si>
  <si>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</si>
  <si>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</si>
  <si>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</si>
  <si>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</si>
  <si>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</si>
  <si>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</si>
  <si>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</si>
  <si>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</si>
  <si>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</si>
  <si>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</si>
  <si>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</si>
  <si>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</si>
  <si>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</si>
  <si>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</si>
  <si>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</si>
  <si>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</si>
  <si>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</si>
  <si>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</si>
  <si>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</si>
  <si>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</si>
  <si>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</si>
  <si>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</si>
  <si>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</si>
  <si>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</si>
  <si>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</si>
  <si>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</si>
  <si>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</si>
  <si>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</si>
  <si>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</si>
  <si>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</si>
  <si>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</si>
  <si>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</si>
  <si>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</si>
  <si>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</si>
  <si>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</si>
  <si>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</si>
  <si>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</si>
  <si>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</si>
  <si>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</si>
  <si>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</si>
  <si>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</si>
  <si>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</si>
  <si>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</si>
  <si>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</si>
  <si>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</si>
  <si>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</si>
  <si>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</si>
  <si>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</si>
  <si>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</si>
  <si>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</si>
  <si>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</si>
  <si>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</si>
  <si>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</si>
  <si>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</si>
  <si>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</si>
  <si>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</si>
  <si>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</si>
  <si>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</si>
  <si>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</si>
  <si>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</si>
  <si>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</si>
  <si>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</si>
  <si>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</si>
  <si>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</si>
  <si>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</si>
  <si>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</si>
  <si>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</si>
  <si>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</si>
  <si>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</si>
  <si>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</si>
  <si>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</si>
  <si>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</si>
  <si>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</si>
  <si>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</si>
  <si>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</si>
  <si>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</si>
  <si>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</si>
  <si>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</si>
  <si>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</si>
  <si>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</si>
  <si>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</si>
  <si>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</si>
  <si>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</si>
  <si>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</si>
  <si>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</si>
  <si>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</si>
  <si>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</si>
  <si>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</si>
  <si>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</si>
  <si>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</si>
  <si>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</si>
  <si>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</si>
  <si>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</si>
  <si>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</si>
  <si>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</si>
  <si>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</si>
  <si>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</si>
  <si>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</si>
  <si>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</si>
  <si>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</si>
  <si>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</si>
  <si>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</si>
  <si>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</si>
  <si>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</si>
  <si>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</si>
  <si>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</si>
  <si>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</si>
  <si>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</si>
  <si>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</si>
  <si>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</si>
  <si>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</si>
  <si>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</si>
  <si>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</si>
  <si>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</si>
  <si>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</si>
  <si>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</si>
  <si>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</si>
  <si>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</si>
  <si>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</si>
  <si>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</si>
  <si>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</si>
  <si>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</si>
  <si>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</si>
  <si>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</si>
  <si>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</si>
  <si>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</si>
  <si>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</si>
  <si>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</si>
  <si>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</si>
  <si>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</si>
  <si>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</si>
  <si>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</si>
  <si>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</si>
  <si>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</si>
  <si>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</si>
  <si>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</si>
  <si>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</si>
  <si>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</si>
  <si>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</si>
  <si>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</si>
  <si>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</si>
  <si>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</si>
  <si>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</si>
  <si>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</si>
  <si>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</si>
  <si>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</si>
  <si>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</si>
  <si>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</si>
  <si>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</si>
  <si>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</si>
  <si>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</si>
  <si>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</si>
  <si>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</si>
  <si>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</si>
  <si>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</si>
  <si>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</si>
  <si>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</si>
  <si>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</si>
  <si>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</si>
  <si>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</si>
  <si>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</si>
  <si>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</si>
  <si>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</si>
  <si>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</si>
  <si>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</si>
  <si>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</si>
  <si>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</si>
  <si>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</si>
  <si>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</si>
  <si>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</si>
  <si>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</si>
  <si>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</si>
  <si>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</si>
  <si>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</si>
  <si>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</si>
  <si>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</si>
  <si>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</si>
  <si>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</si>
  <si>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</si>
  <si>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</si>
  <si>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</si>
  <si>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</si>
  <si>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</si>
  <si>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</si>
  <si>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</si>
  <si>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</si>
  <si>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</si>
  <si>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</si>
  <si>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</si>
  <si>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</si>
  <si>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</si>
  <si>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</si>
  <si>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</si>
  <si>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</si>
  <si>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</si>
  <si>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</si>
  <si>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</si>
  <si>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</si>
  <si>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</si>
  <si>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</si>
  <si>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</si>
  <si>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</si>
  <si>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</si>
  <si>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</si>
  <si>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</si>
  <si>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</si>
  <si>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</si>
  <si>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</si>
  <si>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</si>
  <si>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</si>
  <si>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</si>
  <si>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</si>
  <si>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</si>
  <si>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</si>
  <si>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</si>
  <si>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</si>
  <si>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</si>
  <si>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</si>
  <si>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</si>
  <si>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</si>
  <si>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</si>
  <si>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</si>
  <si>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</si>
  <si>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</si>
  <si>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</si>
  <si>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</si>
  <si>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</si>
  <si>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</si>
  <si>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</si>
  <si>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</si>
  <si>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</si>
  <si>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</si>
  <si>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</si>
  <si>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</si>
  <si>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</si>
  <si>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</si>
  <si>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</si>
  <si>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</si>
  <si>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</si>
  <si>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</si>
  <si>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</si>
  <si>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</si>
  <si>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</si>
  <si>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</si>
  <si>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</si>
  <si>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</si>
  <si>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</si>
  <si>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</si>
  <si>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</si>
  <si>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</si>
  <si>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</si>
  <si>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</si>
  <si>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</si>
  <si>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</si>
  <si>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</si>
  <si>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</si>
  <si>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</si>
  <si>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</si>
  <si>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</si>
  <si>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</si>
  <si>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</si>
  <si>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</si>
  <si>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</si>
  <si>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</si>
  <si>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</si>
  <si>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</si>
  <si>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</si>
  <si>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</si>
  <si>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</si>
  <si>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</si>
  <si>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</si>
  <si>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</si>
  <si>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</si>
  <si>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</si>
  <si>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</si>
  <si>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</si>
  <si>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</si>
  <si>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</si>
  <si>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</si>
  <si>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</si>
  <si>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</si>
  <si>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</si>
  <si>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</si>
  <si>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</si>
  <si>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</si>
  <si>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</si>
  <si>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</si>
  <si>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</si>
  <si>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</si>
  <si>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</si>
  <si>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</si>
  <si>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</si>
  <si>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</si>
  <si>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</si>
  <si>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</si>
  <si>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</si>
  <si>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</si>
  <si>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</si>
  <si>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</si>
  <si>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</si>
  <si>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</si>
  <si>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</si>
  <si>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</si>
  <si>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</si>
  <si>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</si>
  <si>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</si>
  <si>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</si>
  <si>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</si>
  <si>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</si>
  <si>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</si>
  <si>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</si>
  <si>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</si>
  <si>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</si>
  <si>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</si>
  <si>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</si>
  <si>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</si>
  <si>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</si>
  <si>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</si>
  <si>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</si>
  <si>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</si>
  <si>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</si>
  <si>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</si>
  <si>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</si>
  <si>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</si>
  <si>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</si>
  <si>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</si>
  <si>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</si>
  <si>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</si>
  <si>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</si>
  <si>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</si>
  <si>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</si>
  <si>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</si>
  <si>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</si>
  <si>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</si>
  <si>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</si>
  <si>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</si>
  <si>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</si>
  <si>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</si>
  <si>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</si>
  <si>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</si>
  <si>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</si>
  <si>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</si>
  <si>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</si>
  <si>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</si>
  <si>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</si>
  <si>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</si>
  <si>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</si>
  <si>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</si>
  <si>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</si>
  <si>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</si>
  <si>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</si>
  <si>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</si>
  <si>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</si>
  <si>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</si>
  <si>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</si>
  <si>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</si>
  <si>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</si>
  <si>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</si>
  <si>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</si>
  <si>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</si>
  <si>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</si>
  <si>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</si>
  <si>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</si>
  <si>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</si>
  <si>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</si>
  <si>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</si>
  <si>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</si>
  <si>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</si>
  <si>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</si>
  <si>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</si>
  <si>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</si>
  <si>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</si>
  <si>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</si>
  <si>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</si>
  <si>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</si>
  <si>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</si>
  <si>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</si>
  <si>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</si>
  <si>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</si>
  <si>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</si>
  <si>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</si>
  <si>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</si>
  <si>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</si>
  <si>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</si>
  <si>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</si>
  <si>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</si>
  <si>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</si>
  <si>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</si>
  <si>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</si>
  <si>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</si>
  <si>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</si>
  <si>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</si>
  <si>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</si>
  <si>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</si>
  <si>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</si>
  <si>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</si>
  <si>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</si>
  <si>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</si>
  <si>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</si>
  <si>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</si>
  <si>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</si>
  <si>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</si>
  <si>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</si>
  <si>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</si>
  <si>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</si>
  <si>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</si>
  <si>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</si>
  <si>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</si>
  <si>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</si>
  <si>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</si>
  <si>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</si>
  <si>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</si>
  <si>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</si>
  <si>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</si>
  <si>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</si>
  <si>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</si>
  <si>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</si>
  <si>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</si>
  <si>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</si>
  <si>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</si>
  <si>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</si>
  <si>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</si>
  <si>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</si>
  <si>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</si>
  <si>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</si>
  <si>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</si>
  <si>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</si>
  <si>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</si>
  <si>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</si>
  <si>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</si>
  <si>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</si>
  <si>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</si>
  <si>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</si>
  <si>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</si>
  <si>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</si>
  <si>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</si>
  <si>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</si>
  <si>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</si>
  <si>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</si>
  <si>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</si>
  <si>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</si>
  <si>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</si>
  <si>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</si>
  <si>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</si>
  <si>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</si>
  <si>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</si>
  <si>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</si>
  <si>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</si>
  <si>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</si>
  <si>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</si>
  <si>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</si>
  <si>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</si>
  <si>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</si>
  <si>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</si>
  <si>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</si>
  <si>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</si>
  <si>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</si>
  <si>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</si>
  <si>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</si>
  <si>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</si>
  <si>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</si>
  <si>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</si>
  <si>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</si>
  <si>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</si>
  <si>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</si>
  <si>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</si>
  <si>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</si>
  <si>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</si>
  <si>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</si>
  <si>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</si>
  <si>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</si>
  <si>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</si>
  <si>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</si>
  <si>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</si>
  <si>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</si>
  <si>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</si>
  <si>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</si>
  <si>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</si>
  <si>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</si>
  <si>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</si>
  <si>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</si>
  <si>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</si>
  <si>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</si>
  <si>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</si>
  <si>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</si>
  <si>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</si>
  <si>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</si>
  <si>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</si>
  <si>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</si>
  <si>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</si>
  <si>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</si>
  <si>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</si>
  <si>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</si>
  <si>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</si>
  <si>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</si>
  <si>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</si>
  <si>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</si>
  <si>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</si>
  <si>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</si>
  <si>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</si>
  <si>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</si>
  <si>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</si>
  <si>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</si>
  <si>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</si>
  <si>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</si>
  <si>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</si>
  <si>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</si>
  <si>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</si>
  <si>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</si>
  <si>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</si>
  <si>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</si>
  <si>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</si>
  <si>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</si>
  <si>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</si>
  <si>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</si>
  <si>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</si>
  <si>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</si>
  <si>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</si>
  <si>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</si>
  <si>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</si>
  <si>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</si>
  <si>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</si>
  <si>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</si>
  <si>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</si>
  <si>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</si>
  <si>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</si>
  <si>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</si>
  <si>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</si>
  <si>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</si>
  <si>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</si>
  <si>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</si>
  <si>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</si>
  <si>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</si>
  <si>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</si>
  <si>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</si>
  <si>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</si>
  <si>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</si>
  <si>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</si>
  <si>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</si>
  <si>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</si>
  <si>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</si>
  <si>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</si>
  <si>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</si>
  <si>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</si>
  <si>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</si>
  <si>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</si>
  <si>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</si>
  <si>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</si>
  <si>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</si>
  <si>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</si>
  <si>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</si>
  <si>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</si>
  <si>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</si>
  <si>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</si>
  <si>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</si>
  <si>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</si>
  <si>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</si>
  <si>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</si>
  <si>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</si>
  <si>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</si>
  <si>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</si>
  <si>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</si>
  <si>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</si>
  <si>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</si>
  <si>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</si>
  <si>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</si>
  <si>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</si>
  <si>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</si>
  <si>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</si>
  <si>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</si>
  <si>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</si>
  <si>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</si>
  <si>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</si>
  <si>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</si>
  <si>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</si>
  <si>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</si>
  <si>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</si>
  <si>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</si>
  <si>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</si>
  <si>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</si>
  <si>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</si>
  <si>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</si>
  <si>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</si>
  <si>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</si>
  <si>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</si>
  <si>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</si>
  <si>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</si>
  <si>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</si>
  <si>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</si>
  <si>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</si>
  <si>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</si>
  <si>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</si>
  <si>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</si>
  <si>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</si>
  <si>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</si>
  <si>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</si>
  <si>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</si>
  <si>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</si>
  <si>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</si>
  <si>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</si>
  <si>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</si>
  <si>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</si>
  <si>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</si>
  <si>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</si>
  <si>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</si>
  <si>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</si>
  <si>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</si>
  <si>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</si>
  <si>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</si>
  <si>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</si>
  <si>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</si>
  <si>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</si>
  <si>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</si>
  <si>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</si>
  <si>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</si>
  <si>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</si>
  <si>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</si>
  <si>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</si>
  <si>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</si>
  <si>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</si>
  <si>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</si>
  <si>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</si>
  <si>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</si>
  <si>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</si>
  <si>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</si>
  <si>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</si>
  <si>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</si>
  <si>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</si>
  <si>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</si>
  <si>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</si>
  <si>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</si>
  <si>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</si>
  <si>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</si>
  <si>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</si>
  <si>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</si>
  <si>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</si>
  <si>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</si>
  <si>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</si>
  <si>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</si>
  <si>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</si>
  <si>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</si>
  <si>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</si>
  <si>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</si>
  <si>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</si>
  <si>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</si>
  <si>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</si>
  <si>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</si>
  <si>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</si>
  <si>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</si>
  <si>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</si>
  <si>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</si>
  <si>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</si>
  <si>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</si>
  <si>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</si>
  <si>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</si>
  <si>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</si>
  <si>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</si>
  <si>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</si>
  <si>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</si>
  <si>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</si>
  <si>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</si>
  <si>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</si>
  <si>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</si>
  <si>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</si>
  <si>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</si>
  <si>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</si>
  <si>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</si>
  <si>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</si>
  <si>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</si>
  <si>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</si>
  <si>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</si>
  <si>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</si>
  <si>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</si>
  <si>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</si>
  <si>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</si>
  <si>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</si>
  <si>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</si>
  <si>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</si>
  <si>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</si>
  <si>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</si>
  <si>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</si>
  <si>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</si>
  <si>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</si>
  <si>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</si>
  <si>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</si>
  <si>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</si>
  <si>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</si>
  <si>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</si>
  <si>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</si>
  <si>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</si>
  <si>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</si>
  <si>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</si>
  <si>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</si>
  <si>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</si>
  <si>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</si>
  <si>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</si>
  <si>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</si>
  <si>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</si>
  <si>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</si>
  <si>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</si>
  <si>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</si>
  <si>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</si>
  <si>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</si>
  <si>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</si>
  <si>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</si>
  <si>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</si>
  <si>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</si>
  <si>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</si>
  <si>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</si>
  <si>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</si>
  <si>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</si>
  <si>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</si>
  <si>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</si>
  <si>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</si>
  <si>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</si>
  <si>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</si>
  <si>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</si>
  <si>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</si>
  <si>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</si>
  <si>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</si>
  <si>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</si>
  <si>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</si>
  <si>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</si>
  <si>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</si>
  <si>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</si>
  <si>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</si>
  <si>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</si>
  <si>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</si>
  <si>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</si>
  <si>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</si>
  <si>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</si>
  <si>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</si>
  <si>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</si>
  <si>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</si>
  <si>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</si>
  <si>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</si>
  <si>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</si>
  <si>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</si>
  <si>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</si>
  <si>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</si>
  <si>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</si>
  <si>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</si>
  <si>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</si>
  <si>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</si>
  <si>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</si>
  <si>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</si>
  <si>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</si>
  <si>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</si>
  <si>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</si>
  <si>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</si>
  <si>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</si>
  <si>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</si>
  <si>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</si>
  <si>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</si>
  <si>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</si>
  <si>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</si>
  <si>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</si>
  <si>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</si>
  <si>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</si>
  <si>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</si>
  <si>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</si>
  <si>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</si>
  <si>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</si>
  <si>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</si>
  <si>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</si>
  <si>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</si>
  <si>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</si>
  <si>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</si>
  <si>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</si>
  <si>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</si>
  <si>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</si>
  <si>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</si>
  <si>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</si>
  <si>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</si>
  <si>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</si>
  <si>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</si>
  <si>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</si>
  <si>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</si>
  <si>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</si>
  <si>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</si>
  <si>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</si>
  <si>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</si>
  <si>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</si>
  <si>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</si>
  <si>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</si>
  <si>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</si>
  <si>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</si>
  <si>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</si>
  <si>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</si>
  <si>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</si>
  <si>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</si>
  <si>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</si>
  <si>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</si>
  <si>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</si>
  <si>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</si>
  <si>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</si>
  <si>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</si>
  <si>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</si>
  <si>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</si>
  <si>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</si>
  <si>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</si>
  <si>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</si>
  <si>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</si>
  <si>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</si>
  <si>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</si>
  <si>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</si>
  <si>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</si>
  <si>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</si>
  <si>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</si>
  <si>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</si>
  <si>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</si>
  <si>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</si>
  <si>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</si>
  <si>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</si>
  <si>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</si>
  <si>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</si>
  <si>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</si>
  <si>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</si>
  <si>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</si>
  <si>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</si>
  <si>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</si>
  <si>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</si>
  <si>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</si>
  <si>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</si>
  <si>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</si>
  <si>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</si>
  <si>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</si>
  <si>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</si>
  <si>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</si>
  <si>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</si>
  <si>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</si>
  <si>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</si>
  <si>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</si>
  <si>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</si>
  <si>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</si>
  <si>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</si>
  <si>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</si>
  <si>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</si>
  <si>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</si>
  <si>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</si>
  <si>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</si>
  <si>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</si>
  <si>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</si>
  <si>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</si>
  <si>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</si>
  <si>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</si>
  <si>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</si>
  <si>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</si>
  <si>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</si>
  <si>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</si>
  <si>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</si>
  <si>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</si>
  <si>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</si>
  <si>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</si>
  <si>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</si>
  <si>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</si>
  <si>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</si>
  <si>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</si>
  <si>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</si>
  <si>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</si>
  <si>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</si>
  <si>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</si>
  <si>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</si>
  <si>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</si>
  <si>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</si>
  <si>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</si>
  <si>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</si>
  <si>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</si>
  <si>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</si>
  <si>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</si>
  <si>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</si>
  <si>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</si>
  <si>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</si>
  <si>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</si>
  <si>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</si>
  <si>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</si>
  <si>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</si>
  <si>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</si>
  <si>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</si>
  <si>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</si>
  <si>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</si>
  <si>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</si>
  <si>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</si>
  <si>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</si>
  <si>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</si>
  <si>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</si>
  <si>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</si>
  <si>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</si>
  <si>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</si>
  <si>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</si>
  <si>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</si>
  <si>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</si>
  <si>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</si>
  <si>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</si>
  <si>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</si>
  <si>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</si>
  <si>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</si>
  <si>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</si>
  <si>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</si>
  <si>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</si>
  <si>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</si>
  <si>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</si>
  <si>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</si>
  <si>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</si>
  <si>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</si>
  <si>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</si>
  <si>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</si>
  <si>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</si>
  <si>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</si>
  <si>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</si>
  <si>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</si>
  <si>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</si>
  <si>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</si>
  <si>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</si>
  <si>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</si>
  <si>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</si>
  <si>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</si>
  <si>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</si>
  <si>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</si>
  <si>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</si>
  <si>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</si>
  <si>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</si>
  <si>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</si>
  <si>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</si>
  <si>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</si>
  <si>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</si>
  <si>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</si>
  <si>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</si>
  <si>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</si>
  <si>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</si>
  <si>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</si>
  <si>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</si>
  <si>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</si>
  <si>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</si>
  <si>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</si>
  <si>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</si>
  <si>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</si>
  <si>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</si>
  <si>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</si>
  <si>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</si>
  <si>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</si>
  <si>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</si>
  <si>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</si>
  <si>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</si>
  <si>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</si>
  <si>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</si>
  <si>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</si>
  <si>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</si>
  <si>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</si>
  <si>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</si>
  <si>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</si>
  <si>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</si>
  <si>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</si>
  <si>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</si>
  <si>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</si>
  <si>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</si>
  <si>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</si>
  <si>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</si>
  <si>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</si>
  <si>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</si>
  <si>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</si>
  <si>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</si>
  <si>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</si>
  <si>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</si>
  <si>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</si>
  <si>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</si>
  <si>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</si>
  <si>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</si>
  <si>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</si>
  <si>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</si>
  <si>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</si>
  <si>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</si>
  <si>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</si>
  <si>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</si>
  <si>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</si>
  <si>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</si>
  <si>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</si>
  <si>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</si>
  <si>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</si>
  <si>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</si>
  <si>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</si>
  <si>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</si>
  <si>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</si>
  <si>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</si>
  <si>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</si>
  <si>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</si>
  <si>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</si>
  <si>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</si>
  <si>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</si>
  <si>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</si>
  <si>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</si>
  <si>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</si>
  <si>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</si>
  <si>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</si>
  <si>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</si>
  <si>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</si>
  <si>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</si>
  <si>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</si>
  <si>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</si>
  <si>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</si>
  <si>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</si>
  <si>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</si>
  <si>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</si>
  <si>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</si>
  <si>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</si>
  <si>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</si>
  <si>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</si>
  <si>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</si>
  <si>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</si>
  <si>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</si>
  <si>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</si>
  <si>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</si>
  <si>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</si>
  <si>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</si>
  <si>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</si>
  <si>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</si>
  <si>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</si>
  <si>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</si>
  <si>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</si>
  <si>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</si>
  <si>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</si>
  <si>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</si>
  <si>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</si>
  <si>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</si>
  <si>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</si>
  <si>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</si>
  <si>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</si>
  <si>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</si>
  <si>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</si>
  <si>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</si>
  <si>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</si>
  <si>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</si>
  <si>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</si>
  <si>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</si>
  <si>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</si>
  <si>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</si>
  <si>
    <t>21-23-2</t>
  </si>
  <si>
    <t>20-11-7</t>
  </si>
  <si>
    <t>25-17-5</t>
  </si>
  <si>
    <t>8-27-4</t>
  </si>
  <si>
    <t>11-28-8</t>
  </si>
  <si>
    <t>17-18-6</t>
  </si>
  <si>
    <t>18-19-9</t>
  </si>
  <si>
    <t>32-10-6</t>
  </si>
  <si>
    <t>24-13-3</t>
  </si>
  <si>
    <t>19-5-1</t>
  </si>
  <si>
    <t>30-15-2</t>
  </si>
  <si>
    <t>10-23-7</t>
  </si>
  <si>
    <t>12-29-8</t>
  </si>
  <si>
    <t>23-22-3</t>
  </si>
  <si>
    <t>20-10-10</t>
  </si>
  <si>
    <t>23-15-9</t>
  </si>
  <si>
    <t>28-11-0</t>
  </si>
  <si>
    <t>17-8-0</t>
  </si>
  <si>
    <t>32-14-2</t>
  </si>
  <si>
    <t>9-10-5</t>
  </si>
  <si>
    <t>18-23-7</t>
  </si>
  <si>
    <t>23-16-9</t>
  </si>
  <si>
    <t>7-0-3</t>
  </si>
  <si>
    <t>17-19-4</t>
  </si>
  <si>
    <t>22-18-7</t>
  </si>
  <si>
    <t>21-19-1</t>
  </si>
  <si>
    <t>23-20-5</t>
  </si>
  <si>
    <t>22-19-6</t>
  </si>
  <si>
    <t>31-12-5</t>
  </si>
  <si>
    <t>16-22-9</t>
  </si>
  <si>
    <t>15-22-2</t>
  </si>
  <si>
    <t>13-9-2</t>
  </si>
  <si>
    <t>25-20-2</t>
  </si>
  <si>
    <t>24-10-5</t>
  </si>
  <si>
    <t>11-8-5</t>
  </si>
  <si>
    <t>22-15-3</t>
  </si>
  <si>
    <t>24-12-3</t>
  </si>
  <si>
    <t>14-21-5</t>
  </si>
  <si>
    <t>20-23-5</t>
  </si>
  <si>
    <t>6-17-3</t>
  </si>
  <si>
    <t>15-30-3</t>
  </si>
  <si>
    <t>22-21-4</t>
  </si>
  <si>
    <t>28-20-2</t>
  </si>
  <si>
    <t>24-14-2</t>
  </si>
  <si>
    <t>7-16-1</t>
  </si>
  <si>
    <t>13-32-3</t>
  </si>
  <si>
    <t>22-23-2</t>
  </si>
  <si>
    <t>29-13-4</t>
  </si>
  <si>
    <t>28-14-5</t>
  </si>
  <si>
    <t>14-24-2</t>
  </si>
  <si>
    <t>13-33-3</t>
  </si>
  <si>
    <t>29-14-4</t>
  </si>
  <si>
    <t>21-11-7</t>
  </si>
  <si>
    <t>26-17-5</t>
  </si>
  <si>
    <t>11-25-5</t>
  </si>
  <si>
    <t>11-29-8</t>
  </si>
  <si>
    <t>18-20-9</t>
  </si>
  <si>
    <t>23-13-4</t>
  </si>
  <si>
    <t>16-9-0</t>
  </si>
  <si>
    <t>28-15-5</t>
  </si>
  <si>
    <t>30-9-1</t>
  </si>
  <si>
    <t>33-12-3</t>
  </si>
  <si>
    <t>33-10-6</t>
  </si>
  <si>
    <t>18-18-4</t>
  </si>
  <si>
    <t>23-21-4</t>
  </si>
  <si>
    <t>23-16-2</t>
  </si>
  <si>
    <t>25-13-3</t>
  </si>
  <si>
    <t>20-5-1</t>
  </si>
  <si>
    <t>31-15-2</t>
  </si>
  <si>
    <t>21-18-2</t>
  </si>
  <si>
    <t>23-23-3</t>
  </si>
  <si>
    <t>11-7-6</t>
  </si>
  <si>
    <t>23-15-10</t>
  </si>
  <si>
    <t>29-11-0</t>
  </si>
  <si>
    <t>18-8-0</t>
  </si>
  <si>
    <t>33-14-2</t>
  </si>
  <si>
    <t>10-10-5</t>
  </si>
  <si>
    <t>19-23-7</t>
  </si>
  <si>
    <t>23-17-9</t>
  </si>
  <si>
    <t>21-12-7</t>
  </si>
  <si>
    <t>23-18-7</t>
  </si>
  <si>
    <t>23-8-9</t>
  </si>
  <si>
    <t>30-13-5</t>
  </si>
  <si>
    <t>23-20-6</t>
  </si>
  <si>
    <t>23-19-6</t>
  </si>
  <si>
    <t>25-13-2</t>
  </si>
  <si>
    <t>32-12-5</t>
  </si>
  <si>
    <t>14-16-10</t>
  </si>
  <si>
    <t>5-13-6</t>
  </si>
  <si>
    <t>16-22-10</t>
  </si>
  <si>
    <t>26-20-2</t>
  </si>
  <si>
    <t>25-18-5</t>
  </si>
  <si>
    <t>22-18-8</t>
  </si>
  <si>
    <t>23-23-2</t>
  </si>
  <si>
    <t>18-21-9</t>
  </si>
  <si>
    <t>29-14-5</t>
  </si>
  <si>
    <t>14-22-5</t>
  </si>
  <si>
    <t>20-24-5</t>
  </si>
  <si>
    <t>16-21-4</t>
  </si>
  <si>
    <t>19-16-6</t>
  </si>
  <si>
    <t>33-12-4</t>
  </si>
  <si>
    <t>27-18-4</t>
  </si>
  <si>
    <t>25-12-3</t>
  </si>
  <si>
    <t>23-9-9</t>
  </si>
  <si>
    <t>30-14-5</t>
  </si>
  <si>
    <t>18-18-5</t>
  </si>
  <si>
    <t>24-20-6</t>
  </si>
  <si>
    <t>23-13-5</t>
  </si>
  <si>
    <t>24-19-6</t>
  </si>
  <si>
    <t>14-16-11</t>
  </si>
  <si>
    <t>5-13-7</t>
  </si>
  <si>
    <t>16-22-11</t>
  </si>
  <si>
    <t>15-23-2</t>
  </si>
  <si>
    <t>26-21-2</t>
  </si>
  <si>
    <t>25-19-5</t>
  </si>
  <si>
    <t>17-21-3</t>
  </si>
  <si>
    <t>11-13-2</t>
  </si>
  <si>
    <t>23-24-3</t>
  </si>
  <si>
    <t>24-15-10</t>
  </si>
  <si>
    <t>30-11-0</t>
  </si>
  <si>
    <t>34-14-2</t>
  </si>
  <si>
    <t>23-14-4</t>
  </si>
  <si>
    <t>22-12-7</t>
  </si>
  <si>
    <t>24-18-7</t>
  </si>
  <si>
    <t>19-18-4</t>
  </si>
  <si>
    <t>24-21-4</t>
  </si>
  <si>
    <t>24-14-3</t>
  </si>
  <si>
    <t>28-8-4</t>
  </si>
  <si>
    <t>30-14-4</t>
  </si>
  <si>
    <t>26-18-5</t>
  </si>
  <si>
    <t>8-28-4</t>
  </si>
  <si>
    <t>7-15-3</t>
  </si>
  <si>
    <t>11-30-8</t>
  </si>
  <si>
    <t>17-20-4</t>
  </si>
  <si>
    <t>23-24-2</t>
  </si>
  <si>
    <t>16-17-7</t>
  </si>
  <si>
    <t>18-22-9</t>
  </si>
  <si>
    <t>27-9-5</t>
  </si>
  <si>
    <t>17-9-0</t>
  </si>
  <si>
    <t>29-15-5</t>
  </si>
  <si>
    <t>7-32-1</t>
  </si>
  <si>
    <t>15-31-3</t>
  </si>
  <si>
    <t>32-15-2</t>
  </si>
  <si>
    <t>35-10-5</t>
  </si>
  <si>
    <t>13-29-8</t>
  </si>
  <si>
    <t>19-24-7</t>
  </si>
  <si>
    <t>18-19-4</t>
  </si>
  <si>
    <t>25-18-7</t>
  </si>
  <si>
    <t>24-11-6</t>
  </si>
  <si>
    <t>30-15-5</t>
  </si>
  <si>
    <t>25-19-6</t>
  </si>
  <si>
    <t>26-13-2</t>
  </si>
  <si>
    <t>33-12-5</t>
  </si>
  <si>
    <t>16-20-5</t>
  </si>
  <si>
    <t>5-13-8</t>
  </si>
  <si>
    <t>16-22-12</t>
  </si>
  <si>
    <t>16-23-2</t>
  </si>
  <si>
    <t>27-21-2</t>
  </si>
  <si>
    <t>22-19-8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</si>
</sst>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theme" Target="theme/theme1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sharedStrings" Target="sharedString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>
      <selection activeCell="B14" sqref="B14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  <c r="B13" s="1">
        <v>2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2" x14ac:dyDescent="0.25">
      <c r="A17" s="16" t="s">
        <v>58</v>
      </c>
    </row>
    <row r="18" spans="1:2" x14ac:dyDescent="0.25">
      <c r="A18" s="16" t="s">
        <v>72</v>
      </c>
    </row>
    <row r="19" spans="1:2" x14ac:dyDescent="0.25">
      <c r="A19" s="16" t="s">
        <v>63</v>
      </c>
    </row>
    <row r="20" spans="1:2" x14ac:dyDescent="0.25">
      <c r="A20" s="16" t="s">
        <v>64</v>
      </c>
    </row>
    <row r="21" spans="1:2" x14ac:dyDescent="0.25">
      <c r="A21" s="16" t="s">
        <v>60</v>
      </c>
    </row>
    <row r="22" spans="1:2" x14ac:dyDescent="0.25">
      <c r="A22" s="16" t="s">
        <v>59</v>
      </c>
    </row>
    <row r="23" spans="1:2" x14ac:dyDescent="0.25">
      <c r="A23" s="16" t="s">
        <v>62</v>
      </c>
    </row>
    <row r="24" spans="1:2" x14ac:dyDescent="0.25">
      <c r="A24" s="16" t="s">
        <v>66</v>
      </c>
    </row>
    <row r="25" spans="1:2" x14ac:dyDescent="0.25">
      <c r="A25" s="16" t="s">
        <v>83</v>
      </c>
    </row>
    <row r="26" spans="1:2" x14ac:dyDescent="0.25">
      <c r="A26" s="16" t="s">
        <v>80</v>
      </c>
    </row>
    <row r="27" spans="1:2" x14ac:dyDescent="0.25">
      <c r="A27" s="16" t="s">
        <v>71</v>
      </c>
      <c r="B27" s="1">
        <v>1</v>
      </c>
    </row>
    <row r="28" spans="1:2" x14ac:dyDescent="0.25">
      <c r="A28" s="16" t="s">
        <v>55</v>
      </c>
    </row>
    <row r="29" spans="1:2" x14ac:dyDescent="0.25">
      <c r="A29" s="16" t="s">
        <v>54</v>
      </c>
    </row>
    <row r="30" spans="1:2" x14ac:dyDescent="0.25">
      <c r="A30" s="16" t="s">
        <v>76</v>
      </c>
    </row>
    <row r="31" spans="1:2" x14ac:dyDescent="0.25">
      <c r="A31" s="16" t="s">
        <v>77</v>
      </c>
    </row>
    <row r="32" spans="1:2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"/>
  <sheetViews>
    <sheetView workbookViewId="0">
      <selection activeCell="C1" sqref="C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4" t="s">
        <v>1871</v>
      </c>
      <c r="B178" s="54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 t="s">
        <v>20</v>
      </c>
    </row>
    <row r="191" spans="1:2" outlineLevel="1" x14ac:dyDescent="0.25">
      <c r="A191" s="28" t="s">
        <v>33</v>
      </c>
      <c r="B191" s="31" t="s">
        <v>20</v>
      </c>
    </row>
    <row r="192" spans="1:2" outlineLevel="1" x14ac:dyDescent="0.25">
      <c r="A192" s="28" t="s">
        <v>34</v>
      </c>
      <c r="B192" s="31" t="s">
        <v>20</v>
      </c>
    </row>
    <row r="193" spans="1:2" outlineLevel="1" x14ac:dyDescent="0.25">
      <c r="A193" s="28" t="s">
        <v>35</v>
      </c>
      <c r="B193" s="31" t="s">
        <v>20</v>
      </c>
    </row>
    <row r="194" spans="1:2" outlineLevel="1" x14ac:dyDescent="0.25">
      <c r="A194" s="28" t="s">
        <v>36</v>
      </c>
      <c r="B194" s="31" t="s">
        <v>20</v>
      </c>
    </row>
    <row r="195" spans="1:2" outlineLevel="1" x14ac:dyDescent="0.25">
      <c r="A195" s="28" t="s">
        <v>37</v>
      </c>
      <c r="B195" s="31" t="s">
        <v>20</v>
      </c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  <hyperlink ref="B183" location="Standings_4_4_24!A1" display="Standings" xr:uid="{00000000-0004-0000-0100-0000A9000000}"/>
    <hyperlink ref="B184" location="Standings_4_5_24!A1" display="Standings" xr:uid="{00000000-0004-0000-0100-0000AA000000}"/>
    <hyperlink ref="B185" location="Standings_4_6_24!A1" display="Standings" xr:uid="{00000000-0004-0000-0100-0000AB000000}"/>
    <hyperlink ref="B186" location="Standings_4_7_24!A1" display="Standings" xr:uid="{00000000-0004-0000-0100-0000AC000000}"/>
    <hyperlink ref="B187" location="Standings_4_8_24!A1" display="Standings" xr:uid="{00000000-0004-0000-0100-0000AD000000}"/>
    <hyperlink ref="B188" location="Standings_4_9_24!A1" display="Standings" xr:uid="{00000000-0004-0000-0100-0000AE000000}"/>
    <hyperlink ref="B189" location="Standings_4_10_24!A1" display="Standings" xr:uid="{00000000-0004-0000-0100-0000AF000000}"/>
    <hyperlink ref="B190" location="Standings_4_11_24!A1" display="Standings" xr:uid="{00000000-0004-0000-0100-0000B0000000}"/>
    <hyperlink ref="B191" location="Standings_4_12_24!A1" display="Standings" xr:uid="{773B86F8-566A-4D75-8C2A-45743F05ADD3}"/>
    <hyperlink ref="B192" location="Standings_4_13_24!A1" display="Standings" xr:uid="{19B1770A-14C0-496C-A6F3-73B7AC877AA5}"/>
    <hyperlink ref="B193" location="Standings_4_14_24!A1" display="Standings" xr:uid="{6F0B324A-ADF6-4071-8745-42CDA2B7DF65}"/>
    <hyperlink ref="B194" location="Standings_4_15_24!A1" display="Standings" xr:uid="{F95EB3E8-DDF1-48E0-B3D5-5DE540278CE3}"/>
    <hyperlink ref="B195" location="Standings_4_16_24!A1" display="Standings" xr:uid="{A2E3F9C9-37B4-4165-A08C-069215C9351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78</v>
      </c>
      <c r="C31" s="1">
        <v>33</v>
      </c>
      <c r="D31" s="1">
        <v>40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2176</v>
      </c>
      <c r="M31" s="1" t="s">
        <v>1898</v>
      </c>
      <c r="N31" s="1" t="s">
        <v>2177</v>
      </c>
      <c r="O31" s="35">
        <v>239</v>
      </c>
      <c r="P31" s="36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T47"/>
  <sheetViews>
    <sheetView workbookViewId="0">
      <selection activeCell="F30" sqref="F30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78</v>
      </c>
      <c r="C40" s="1">
        <v>35</v>
      </c>
      <c r="D40" s="1">
        <v>38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2134</v>
      </c>
      <c r="M40" s="1" t="s">
        <v>909</v>
      </c>
      <c r="N40" s="1" t="s">
        <v>2219</v>
      </c>
      <c r="O40" s="35">
        <v>235</v>
      </c>
      <c r="P40" s="36">
        <v>258</v>
      </c>
      <c r="Q40" s="37">
        <v>-23</v>
      </c>
      <c r="R40" s="6" t="s">
        <v>27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200-000000000000}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80</v>
      </c>
      <c r="C28" s="1">
        <v>46</v>
      </c>
      <c r="D28" s="1">
        <v>29</v>
      </c>
      <c r="E28" s="36">
        <v>5</v>
      </c>
      <c r="F28" s="37">
        <v>97</v>
      </c>
      <c r="G28" s="36">
        <v>37</v>
      </c>
      <c r="H28" s="36">
        <v>43</v>
      </c>
      <c r="I28" s="36">
        <v>3</v>
      </c>
      <c r="J28" s="36">
        <v>0</v>
      </c>
      <c r="K28" s="6" t="s">
        <v>1792</v>
      </c>
      <c r="L28" s="1" t="s">
        <v>2227</v>
      </c>
      <c r="M28" s="1" t="s">
        <v>1033</v>
      </c>
      <c r="N28" s="1" t="s">
        <v>2261</v>
      </c>
      <c r="O28" s="35">
        <v>261</v>
      </c>
      <c r="P28" s="36">
        <v>240</v>
      </c>
      <c r="Q28" s="37">
        <v>21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79</v>
      </c>
      <c r="C30" s="1">
        <v>37</v>
      </c>
      <c r="D30" s="1">
        <v>32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2196</v>
      </c>
      <c r="M30" s="1" t="s">
        <v>1898</v>
      </c>
      <c r="N30" s="1" t="s">
        <v>2260</v>
      </c>
      <c r="O30" s="35">
        <v>239</v>
      </c>
      <c r="P30" s="36">
        <v>256</v>
      </c>
      <c r="Q30" s="37">
        <v>-17</v>
      </c>
      <c r="R30" s="6" t="s">
        <v>30</v>
      </c>
      <c r="S30" s="7" t="s">
        <v>222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78</v>
      </c>
      <c r="C36" s="1">
        <v>48</v>
      </c>
      <c r="D36" s="1">
        <v>24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1690</v>
      </c>
      <c r="M36" s="1" t="s">
        <v>1083</v>
      </c>
      <c r="N36" s="1" t="s">
        <v>2266</v>
      </c>
      <c r="O36" s="35">
        <v>281</v>
      </c>
      <c r="P36" s="36">
        <v>222</v>
      </c>
      <c r="Q36" s="37">
        <v>59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80</v>
      </c>
      <c r="C41" s="1">
        <v>26</v>
      </c>
      <c r="D41" s="1">
        <v>49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2018</v>
      </c>
      <c r="M41" s="1" t="s">
        <v>2263</v>
      </c>
      <c r="N41" s="1" t="s">
        <v>2264</v>
      </c>
      <c r="O41" s="35">
        <v>199</v>
      </c>
      <c r="P41" s="36">
        <v>291</v>
      </c>
      <c r="Q41" s="37">
        <v>-92</v>
      </c>
      <c r="R41" s="6" t="s">
        <v>27</v>
      </c>
      <c r="S41" s="7" t="s">
        <v>296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8BA56-7387-4B41-A519-B428E988DC81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80</v>
      </c>
      <c r="C27" s="1">
        <v>49</v>
      </c>
      <c r="D27" s="1">
        <v>25</v>
      </c>
      <c r="E27" s="36">
        <v>6</v>
      </c>
      <c r="F27" s="37">
        <v>104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1629</v>
      </c>
      <c r="M27" s="1" t="s">
        <v>1033</v>
      </c>
      <c r="N27" s="1" t="s">
        <v>2280</v>
      </c>
      <c r="O27" s="35">
        <v>296</v>
      </c>
      <c r="P27" s="36">
        <v>249</v>
      </c>
      <c r="Q27" s="37">
        <v>47</v>
      </c>
      <c r="R27" s="6" t="s">
        <v>27</v>
      </c>
      <c r="S27" s="7" t="s">
        <v>240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79</v>
      </c>
      <c r="C39" s="1">
        <v>33</v>
      </c>
      <c r="D39" s="1">
        <v>33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1700</v>
      </c>
      <c r="M39" s="1" t="s">
        <v>1077</v>
      </c>
      <c r="N39" s="1" t="s">
        <v>2275</v>
      </c>
      <c r="O39" s="35">
        <v>209</v>
      </c>
      <c r="P39" s="36">
        <v>225</v>
      </c>
      <c r="Q39" s="37">
        <v>-16</v>
      </c>
      <c r="R39" s="6" t="s">
        <v>30</v>
      </c>
      <c r="S39" s="7" t="s">
        <v>241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0D36F4B-644B-4C01-BC7F-30B6274F3742}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9FF1C-94E7-4BB9-878A-DF632434A98D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80</v>
      </c>
      <c r="C38" s="1">
        <v>44</v>
      </c>
      <c r="D38" s="1">
        <v>28</v>
      </c>
      <c r="E38" s="36">
        <v>8</v>
      </c>
      <c r="F38" s="37">
        <v>96</v>
      </c>
      <c r="G38" s="36">
        <v>33</v>
      </c>
      <c r="H38" s="36">
        <v>40</v>
      </c>
      <c r="I38" s="36">
        <v>4</v>
      </c>
      <c r="J38" s="36">
        <v>2</v>
      </c>
      <c r="K38" s="6" t="s">
        <v>1698</v>
      </c>
      <c r="L38" s="1" t="s">
        <v>2211</v>
      </c>
      <c r="M38" s="1" t="s">
        <v>939</v>
      </c>
      <c r="N38" s="1" t="s">
        <v>2314</v>
      </c>
      <c r="O38" s="35">
        <v>263</v>
      </c>
      <c r="P38" s="36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8ABBF5D-17D3-4BD5-A950-D006E9209F31}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B3AC-AE50-4108-82DE-5E77E688D05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81</v>
      </c>
      <c r="C4" s="4">
        <v>47</v>
      </c>
      <c r="D4" s="4">
        <v>19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2322</v>
      </c>
      <c r="M4" s="4" t="s">
        <v>1172</v>
      </c>
      <c r="N4" s="4" t="s">
        <v>2323</v>
      </c>
      <c r="O4" s="32">
        <v>266</v>
      </c>
      <c r="P4" s="33">
        <v>221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81</v>
      </c>
      <c r="C8" s="1">
        <v>40</v>
      </c>
      <c r="D8" s="1">
        <v>32</v>
      </c>
      <c r="E8" s="36">
        <v>9</v>
      </c>
      <c r="F8" s="37">
        <v>89</v>
      </c>
      <c r="G8" s="35">
        <v>27</v>
      </c>
      <c r="H8" s="36">
        <v>38</v>
      </c>
      <c r="I8" s="36">
        <v>2</v>
      </c>
      <c r="J8" s="37">
        <v>1</v>
      </c>
      <c r="K8" s="6" t="s">
        <v>2326</v>
      </c>
      <c r="L8" s="1" t="s">
        <v>2242</v>
      </c>
      <c r="M8" s="1" t="s">
        <v>914</v>
      </c>
      <c r="N8" s="1" t="s">
        <v>2327</v>
      </c>
      <c r="O8" s="35">
        <v>273</v>
      </c>
      <c r="P8" s="36">
        <v>270</v>
      </c>
      <c r="Q8" s="37">
        <v>3</v>
      </c>
      <c r="R8" s="6" t="s">
        <v>29</v>
      </c>
      <c r="S8" s="7" t="s">
        <v>245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81</v>
      </c>
      <c r="C10" s="1">
        <v>36</v>
      </c>
      <c r="D10" s="1">
        <v>41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2331</v>
      </c>
      <c r="M10" s="1" t="s">
        <v>939</v>
      </c>
      <c r="N10" s="1" t="s">
        <v>2332</v>
      </c>
      <c r="O10" s="35">
        <v>252</v>
      </c>
      <c r="P10" s="36">
        <v>280</v>
      </c>
      <c r="Q10" s="37">
        <v>-28</v>
      </c>
      <c r="R10" s="6" t="s">
        <v>27</v>
      </c>
      <c r="S10" s="7" t="s">
        <v>241</v>
      </c>
    </row>
    <row r="11" spans="1:20" ht="15.75" thickBot="1" x14ac:dyDescent="0.3">
      <c r="A11" s="12" t="s">
        <v>58</v>
      </c>
      <c r="B11" s="1">
        <v>81</v>
      </c>
      <c r="C11" s="1">
        <v>30</v>
      </c>
      <c r="D11" s="1">
        <v>36</v>
      </c>
      <c r="E11" s="39">
        <v>15</v>
      </c>
      <c r="F11" s="40">
        <v>75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2328</v>
      </c>
      <c r="M11" s="1" t="s">
        <v>2329</v>
      </c>
      <c r="N11" s="1" t="s">
        <v>2330</v>
      </c>
      <c r="O11" s="35">
        <v>232</v>
      </c>
      <c r="P11" s="36">
        <v>284</v>
      </c>
      <c r="Q11" s="37">
        <v>-52</v>
      </c>
      <c r="R11" s="6" t="s">
        <v>127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81</v>
      </c>
      <c r="C17" s="1">
        <v>39</v>
      </c>
      <c r="D17" s="1">
        <v>31</v>
      </c>
      <c r="E17" s="36">
        <v>11</v>
      </c>
      <c r="F17" s="37">
        <v>89</v>
      </c>
      <c r="G17" s="36">
        <v>31</v>
      </c>
      <c r="H17" s="36">
        <v>35</v>
      </c>
      <c r="I17" s="36">
        <v>4</v>
      </c>
      <c r="J17" s="36">
        <v>5</v>
      </c>
      <c r="K17" s="6" t="s">
        <v>2341</v>
      </c>
      <c r="L17" s="1" t="s">
        <v>2242</v>
      </c>
      <c r="M17" s="1" t="s">
        <v>783</v>
      </c>
      <c r="N17" s="1" t="s">
        <v>2342</v>
      </c>
      <c r="O17" s="35">
        <v>218</v>
      </c>
      <c r="P17" s="36">
        <v>256</v>
      </c>
      <c r="Q17" s="37">
        <v>-38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81</v>
      </c>
      <c r="C19" s="1">
        <v>38</v>
      </c>
      <c r="D19" s="1">
        <v>32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1861</v>
      </c>
      <c r="L19" s="1" t="s">
        <v>1895</v>
      </c>
      <c r="M19" s="1" t="s">
        <v>2295</v>
      </c>
      <c r="N19" s="1" t="s">
        <v>2296</v>
      </c>
      <c r="O19" s="35">
        <v>234</v>
      </c>
      <c r="P19" s="36">
        <v>259</v>
      </c>
      <c r="Q19" s="37">
        <v>-25</v>
      </c>
      <c r="R19" s="6" t="s">
        <v>29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79</v>
      </c>
      <c r="B37" s="1">
        <v>81</v>
      </c>
      <c r="C37" s="1">
        <v>43</v>
      </c>
      <c r="D37" s="1">
        <v>27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2298</v>
      </c>
      <c r="L37" s="1" t="s">
        <v>1933</v>
      </c>
      <c r="M37" s="1" t="s">
        <v>1080</v>
      </c>
      <c r="N37" s="1" t="s">
        <v>2348</v>
      </c>
      <c r="O37" s="35">
        <v>251</v>
      </c>
      <c r="P37" s="36">
        <v>211</v>
      </c>
      <c r="Q37" s="37">
        <v>40</v>
      </c>
      <c r="R37" s="6" t="s">
        <v>27</v>
      </c>
      <c r="S37" s="7" t="s">
        <v>241</v>
      </c>
    </row>
    <row r="38" spans="1:19" x14ac:dyDescent="0.25">
      <c r="A38" s="12" t="s">
        <v>77</v>
      </c>
      <c r="B38" s="1">
        <v>80</v>
      </c>
      <c r="C38" s="1">
        <v>44</v>
      </c>
      <c r="D38" s="1">
        <v>28</v>
      </c>
      <c r="E38" s="36">
        <v>8</v>
      </c>
      <c r="F38" s="37">
        <v>96</v>
      </c>
      <c r="G38" s="36">
        <v>33</v>
      </c>
      <c r="H38" s="36">
        <v>40</v>
      </c>
      <c r="I38" s="36">
        <v>4</v>
      </c>
      <c r="J38" s="36">
        <v>2</v>
      </c>
      <c r="K38" s="6" t="s">
        <v>1698</v>
      </c>
      <c r="L38" s="1" t="s">
        <v>2211</v>
      </c>
      <c r="M38" s="1" t="s">
        <v>939</v>
      </c>
      <c r="N38" s="1" t="s">
        <v>2314</v>
      </c>
      <c r="O38" s="35">
        <v>263</v>
      </c>
      <c r="P38" s="36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42F25B8-8723-4A9C-A999-05CD5B0ED03E}"/>
  </hyperlinks>
  <pageMargins left="0.7" right="0.7" top="0.75" bottom="0.75" header="0.3" footer="0.3"/>
  <pageSetup orientation="portrait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8ECAC-344F-498E-8515-F2DAFA65BA12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1">
        <v>82</v>
      </c>
      <c r="C5" s="1">
        <v>47</v>
      </c>
      <c r="D5" s="1">
        <v>20</v>
      </c>
      <c r="E5" s="36">
        <v>15</v>
      </c>
      <c r="F5" s="37">
        <v>109</v>
      </c>
      <c r="G5" s="35">
        <v>36</v>
      </c>
      <c r="H5" s="36">
        <v>43</v>
      </c>
      <c r="I5" s="36">
        <v>4</v>
      </c>
      <c r="J5" s="37">
        <v>3</v>
      </c>
      <c r="K5" s="6" t="s">
        <v>2367</v>
      </c>
      <c r="L5" s="1" t="s">
        <v>2322</v>
      </c>
      <c r="M5" s="1" t="s">
        <v>1174</v>
      </c>
      <c r="N5" s="1" t="s">
        <v>2368</v>
      </c>
      <c r="O5" s="35">
        <v>267</v>
      </c>
      <c r="P5" s="36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81</v>
      </c>
      <c r="C6" s="1">
        <v>46</v>
      </c>
      <c r="D6" s="1">
        <v>25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2198</v>
      </c>
      <c r="M6" s="1" t="s">
        <v>810</v>
      </c>
      <c r="N6" s="1" t="s">
        <v>2377</v>
      </c>
      <c r="O6" s="35">
        <v>299</v>
      </c>
      <c r="P6" s="36">
        <v>257</v>
      </c>
      <c r="Q6" s="37">
        <v>42</v>
      </c>
      <c r="R6" s="6" t="s">
        <v>127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82</v>
      </c>
      <c r="C17" s="1">
        <v>40</v>
      </c>
      <c r="D17" s="1">
        <v>31</v>
      </c>
      <c r="E17" s="36">
        <v>11</v>
      </c>
      <c r="F17" s="37">
        <v>91</v>
      </c>
      <c r="G17" s="36">
        <v>32</v>
      </c>
      <c r="H17" s="36">
        <v>36</v>
      </c>
      <c r="I17" s="36">
        <v>4</v>
      </c>
      <c r="J17" s="36">
        <v>5</v>
      </c>
      <c r="K17" s="6" t="s">
        <v>2341</v>
      </c>
      <c r="L17" s="1" t="s">
        <v>2365</v>
      </c>
      <c r="M17" s="1" t="s">
        <v>805</v>
      </c>
      <c r="N17" s="1" t="s">
        <v>2366</v>
      </c>
      <c r="O17" s="35">
        <v>220</v>
      </c>
      <c r="P17" s="36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81</v>
      </c>
      <c r="C26" s="1">
        <v>51</v>
      </c>
      <c r="D26" s="1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1" t="s">
        <v>2285</v>
      </c>
      <c r="M26" s="1" t="s">
        <v>2286</v>
      </c>
      <c r="N26" s="1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81</v>
      </c>
      <c r="C32" s="1">
        <v>23</v>
      </c>
      <c r="D32" s="1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2359</v>
      </c>
      <c r="M32" s="1" t="s">
        <v>2258</v>
      </c>
      <c r="N32" s="1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81</v>
      </c>
      <c r="C35" s="1">
        <v>50</v>
      </c>
      <c r="D35" s="1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2276</v>
      </c>
      <c r="M35" s="1" t="s">
        <v>2357</v>
      </c>
      <c r="N35" s="1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77</v>
      </c>
      <c r="B37" s="1">
        <v>81</v>
      </c>
      <c r="C37" s="1">
        <v>45</v>
      </c>
      <c r="D37" s="1">
        <v>28</v>
      </c>
      <c r="E37" s="36">
        <v>8</v>
      </c>
      <c r="F37" s="37">
        <v>98</v>
      </c>
      <c r="G37" s="36">
        <v>34</v>
      </c>
      <c r="H37" s="36">
        <v>41</v>
      </c>
      <c r="I37" s="36">
        <v>4</v>
      </c>
      <c r="J37" s="36">
        <v>2</v>
      </c>
      <c r="K37" s="6" t="s">
        <v>1763</v>
      </c>
      <c r="L37" s="1" t="s">
        <v>2211</v>
      </c>
      <c r="M37" s="1" t="s">
        <v>939</v>
      </c>
      <c r="N37" s="1" t="s">
        <v>2323</v>
      </c>
      <c r="O37" s="35">
        <v>266</v>
      </c>
      <c r="P37" s="36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1">
        <v>81</v>
      </c>
      <c r="C38" s="1">
        <v>43</v>
      </c>
      <c r="D38" s="1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1" t="s">
        <v>1933</v>
      </c>
      <c r="M38" s="1" t="s">
        <v>1080</v>
      </c>
      <c r="N38" s="1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1">
        <v>81</v>
      </c>
      <c r="C39" s="1">
        <v>33</v>
      </c>
      <c r="D39" s="1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2354</v>
      </c>
      <c r="M39" s="1" t="s">
        <v>1077</v>
      </c>
      <c r="N39" s="1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81</v>
      </c>
      <c r="C40" s="1">
        <v>37</v>
      </c>
      <c r="D40" s="1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1" t="s">
        <v>2352</v>
      </c>
      <c r="M40" s="1" t="s">
        <v>1111</v>
      </c>
      <c r="N40" s="1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7FB4DA6-93FA-4C01-8961-05121B8B4B6E}"/>
  </hyperlinks>
  <pageMargins left="0.7" right="0.7" top="0.75" bottom="0.75" header="0.3" footer="0.3"/>
  <pageSetup orientation="portrait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CD0CF-B5F7-4EB1-A3C9-9A0A5BE0ACA8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1">
        <v>82</v>
      </c>
      <c r="C5" s="1">
        <v>47</v>
      </c>
      <c r="D5" s="1">
        <v>20</v>
      </c>
      <c r="E5" s="36">
        <v>15</v>
      </c>
      <c r="F5" s="37">
        <v>109</v>
      </c>
      <c r="G5" s="35">
        <v>36</v>
      </c>
      <c r="H5" s="36">
        <v>43</v>
      </c>
      <c r="I5" s="36">
        <v>4</v>
      </c>
      <c r="J5" s="37">
        <v>3</v>
      </c>
      <c r="K5" s="6" t="s">
        <v>2367</v>
      </c>
      <c r="L5" s="1" t="s">
        <v>2322</v>
      </c>
      <c r="M5" s="1" t="s">
        <v>1174</v>
      </c>
      <c r="N5" s="1" t="s">
        <v>2368</v>
      </c>
      <c r="O5" s="35">
        <v>267</v>
      </c>
      <c r="P5" s="36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81</v>
      </c>
      <c r="C6" s="1">
        <v>46</v>
      </c>
      <c r="D6" s="1">
        <v>25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2198</v>
      </c>
      <c r="M6" s="1" t="s">
        <v>810</v>
      </c>
      <c r="N6" s="1" t="s">
        <v>2377</v>
      </c>
      <c r="O6" s="35">
        <v>299</v>
      </c>
      <c r="P6" s="36">
        <v>257</v>
      </c>
      <c r="Q6" s="37">
        <v>42</v>
      </c>
      <c r="R6" s="6" t="s">
        <v>127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82</v>
      </c>
      <c r="C17" s="1">
        <v>40</v>
      </c>
      <c r="D17" s="1">
        <v>31</v>
      </c>
      <c r="E17" s="36">
        <v>11</v>
      </c>
      <c r="F17" s="37">
        <v>91</v>
      </c>
      <c r="G17" s="36">
        <v>32</v>
      </c>
      <c r="H17" s="36">
        <v>36</v>
      </c>
      <c r="I17" s="36">
        <v>4</v>
      </c>
      <c r="J17" s="36">
        <v>5</v>
      </c>
      <c r="K17" s="6" t="s">
        <v>2341</v>
      </c>
      <c r="L17" s="1" t="s">
        <v>2365</v>
      </c>
      <c r="M17" s="1" t="s">
        <v>805</v>
      </c>
      <c r="N17" s="1" t="s">
        <v>2366</v>
      </c>
      <c r="O17" s="35">
        <v>220</v>
      </c>
      <c r="P17" s="36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81</v>
      </c>
      <c r="C26" s="1">
        <v>51</v>
      </c>
      <c r="D26" s="1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1" t="s">
        <v>2285</v>
      </c>
      <c r="M26" s="1" t="s">
        <v>2286</v>
      </c>
      <c r="N26" s="1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81</v>
      </c>
      <c r="C32" s="1">
        <v>23</v>
      </c>
      <c r="D32" s="1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2359</v>
      </c>
      <c r="M32" s="1" t="s">
        <v>2258</v>
      </c>
      <c r="N32" s="1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81</v>
      </c>
      <c r="C35" s="1">
        <v>50</v>
      </c>
      <c r="D35" s="1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2276</v>
      </c>
      <c r="M35" s="1" t="s">
        <v>2357</v>
      </c>
      <c r="N35" s="1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77</v>
      </c>
      <c r="B37" s="1">
        <v>81</v>
      </c>
      <c r="C37" s="1">
        <v>45</v>
      </c>
      <c r="D37" s="1">
        <v>28</v>
      </c>
      <c r="E37" s="36">
        <v>8</v>
      </c>
      <c r="F37" s="37">
        <v>98</v>
      </c>
      <c r="G37" s="36">
        <v>34</v>
      </c>
      <c r="H37" s="36">
        <v>41</v>
      </c>
      <c r="I37" s="36">
        <v>4</v>
      </c>
      <c r="J37" s="36">
        <v>2</v>
      </c>
      <c r="K37" s="6" t="s">
        <v>1763</v>
      </c>
      <c r="L37" s="1" t="s">
        <v>2211</v>
      </c>
      <c r="M37" s="1" t="s">
        <v>939</v>
      </c>
      <c r="N37" s="1" t="s">
        <v>2323</v>
      </c>
      <c r="O37" s="35">
        <v>266</v>
      </c>
      <c r="P37" s="36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1">
        <v>81</v>
      </c>
      <c r="C38" s="1">
        <v>43</v>
      </c>
      <c r="D38" s="1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1" t="s">
        <v>1933</v>
      </c>
      <c r="M38" s="1" t="s">
        <v>1080</v>
      </c>
      <c r="N38" s="1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1">
        <v>81</v>
      </c>
      <c r="C39" s="1">
        <v>33</v>
      </c>
      <c r="D39" s="1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2354</v>
      </c>
      <c r="M39" s="1" t="s">
        <v>1077</v>
      </c>
      <c r="N39" s="1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81</v>
      </c>
      <c r="C40" s="1">
        <v>37</v>
      </c>
      <c r="D40" s="1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1" t="s">
        <v>2352</v>
      </c>
      <c r="M40" s="1" t="s">
        <v>1111</v>
      </c>
      <c r="N40" s="1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FFEF234-146D-409B-AA87-08D663B32AFC}"/>
  </hyperlinks>
  <pageMargins left="0.7" right="0.7" top="0.75" bottom="0.75" header="0.3" footer="0.3"/>
  <pageSetup orientation="portrait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82</v>
      </c>
      <c r="C4" s="4">
        <f>Boston_Bruins!$I$84</f>
        <v>47</v>
      </c>
      <c r="D4" s="4">
        <f>Boston_Bruins!$J$84</f>
        <v>20</v>
      </c>
      <c r="E4" s="33">
        <f>Boston_Bruins!$L$84</f>
        <v>15</v>
      </c>
      <c r="F4" s="34">
        <f>(C4*2)+E4</f>
        <v>109</v>
      </c>
      <c r="G4" s="32">
        <f>C4-(Boston_Bruins!$K$84+I4)</f>
        <v>36</v>
      </c>
      <c r="H4" s="33">
        <f>C4-I4</f>
        <v>43</v>
      </c>
      <c r="I4" s="33">
        <f>Boston_Bruins!$M$84</f>
        <v>4</v>
      </c>
      <c r="J4" s="34">
        <f>Boston_Bruins!$N$84</f>
        <v>3</v>
      </c>
      <c r="K4" s="3" t="str">
        <f>Boston_Bruins!$O$85</f>
        <v>24-11-6</v>
      </c>
      <c r="L4" s="4" t="str">
        <f>Boston_Bruins!$R$85</f>
        <v>23-9-9</v>
      </c>
      <c r="M4" s="4" t="str">
        <f>Boston_Bruins!$U$85</f>
        <v>18-5-3</v>
      </c>
      <c r="N4" s="4" t="str">
        <f>Boston_Bruins!$X$85</f>
        <v>30-15-5</v>
      </c>
      <c r="O4" s="32">
        <f>Boston_Bruins!$E$85</f>
        <v>267</v>
      </c>
      <c r="P4" s="33">
        <f>Boston_Bruins!$F$85</f>
        <v>224</v>
      </c>
      <c r="Q4" s="34">
        <f t="shared" ref="Q4:Q11" si="0">O4-P4</f>
        <v>43</v>
      </c>
      <c r="R4" s="3" t="str">
        <f>Boston_Bruins!$AA$85</f>
        <v>L2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82</v>
      </c>
      <c r="C5" s="1">
        <f>Buffalo_Sabres!$I$84</f>
        <v>39</v>
      </c>
      <c r="D5" s="1">
        <f>Buffalo_Sabres!$J$84</f>
        <v>37</v>
      </c>
      <c r="E5" s="36">
        <f>Buffalo_Sabres!$L$84</f>
        <v>6</v>
      </c>
      <c r="F5" s="37">
        <f t="shared" ref="F5:F11" si="1">(C5*2)+E5</f>
        <v>84</v>
      </c>
      <c r="G5" s="35">
        <f>C5-(Buffalo_Sabres!$K$84+I5)</f>
        <v>33</v>
      </c>
      <c r="H5" s="36">
        <f t="shared" ref="H5:H11" si="2">C5-I5</f>
        <v>37</v>
      </c>
      <c r="I5" s="36">
        <f>Buffalo_Sabres!$M$84</f>
        <v>2</v>
      </c>
      <c r="J5" s="37">
        <f>Buffalo_Sabres!$N$84</f>
        <v>1</v>
      </c>
      <c r="K5" s="6" t="str">
        <f>Buffalo_Sabres!$O$85</f>
        <v>21-19-1</v>
      </c>
      <c r="L5" s="1" t="str">
        <f>Buffalo_Sabres!$R$85</f>
        <v>18-18-5</v>
      </c>
      <c r="M5" s="1" t="str">
        <f>Buffalo_Sabres!$U$85</f>
        <v>11-12-3</v>
      </c>
      <c r="N5" s="1" t="str">
        <f>Buffalo_Sabres!$X$85</f>
        <v>24-20-6</v>
      </c>
      <c r="O5" s="35">
        <f>Buffalo_Sabres!$E$85</f>
        <v>246</v>
      </c>
      <c r="P5" s="36">
        <f>Buffalo_Sabres!$F$85</f>
        <v>244</v>
      </c>
      <c r="Q5" s="37">
        <f t="shared" si="0"/>
        <v>2</v>
      </c>
      <c r="R5" s="6" t="str">
        <f>Buffalo_Sabres!$AA$85</f>
        <v>W1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82</v>
      </c>
      <c r="C6" s="1">
        <f>Detroit_Red_Wings!$I$84</f>
        <v>41</v>
      </c>
      <c r="D6" s="1">
        <f>Detroit_Red_Wings!$J$84</f>
        <v>32</v>
      </c>
      <c r="E6" s="36">
        <f>Detroit_Red_Wings!$L$84</f>
        <v>9</v>
      </c>
      <c r="F6" s="37">
        <f t="shared" si="1"/>
        <v>91</v>
      </c>
      <c r="G6" s="35">
        <f>C6-(Detroit_Red_Wings!$K$84+I6)</f>
        <v>27</v>
      </c>
      <c r="H6" s="36">
        <f t="shared" si="2"/>
        <v>38</v>
      </c>
      <c r="I6" s="36">
        <f>Detroit_Red_Wings!$M$84</f>
        <v>3</v>
      </c>
      <c r="J6" s="37">
        <f>Detroit_Red_Wings!$N$84</f>
        <v>1</v>
      </c>
      <c r="K6" s="6" t="str">
        <f>Detroit_Red_Wings!$O$85</f>
        <v>23-13-5</v>
      </c>
      <c r="L6" s="1" t="str">
        <f>Detroit_Red_Wings!$R$85</f>
        <v>18-19-4</v>
      </c>
      <c r="M6" s="1" t="str">
        <f>Detroit_Red_Wings!$U$85</f>
        <v>14-7-4</v>
      </c>
      <c r="N6" s="1" t="str">
        <f>Detroit_Red_Wings!$X$85</f>
        <v>25-19-6</v>
      </c>
      <c r="O6" s="35">
        <f>Detroit_Red_Wings!$E$85</f>
        <v>278</v>
      </c>
      <c r="P6" s="36">
        <f>Detroit_Red_Wings!$F$85</f>
        <v>274</v>
      </c>
      <c r="Q6" s="37">
        <f t="shared" si="0"/>
        <v>4</v>
      </c>
      <c r="R6" s="6" t="str">
        <f>Detroit_Red_Wings!$AA$85</f>
        <v>W3</v>
      </c>
      <c r="S6" s="7" t="str">
        <f>Detroit_Red_Wings!$AD$85</f>
        <v>5-3-2</v>
      </c>
    </row>
    <row r="7" spans="1:20" x14ac:dyDescent="0.25">
      <c r="A7" s="12" t="s">
        <v>52</v>
      </c>
      <c r="B7" s="1">
        <f>Florida_Panthers!$C$86</f>
        <v>82</v>
      </c>
      <c r="C7" s="1">
        <f>Florida_Panthers!$I$84</f>
        <v>52</v>
      </c>
      <c r="D7" s="1">
        <f>Florida_Panthers!$J$84</f>
        <v>24</v>
      </c>
      <c r="E7" s="36">
        <f>Florida_Panthers!$L$84</f>
        <v>6</v>
      </c>
      <c r="F7" s="37">
        <f t="shared" si="1"/>
        <v>110</v>
      </c>
      <c r="G7" s="35">
        <f>C7-(Florida_Panthers!$K$84+I7)</f>
        <v>42</v>
      </c>
      <c r="H7" s="36">
        <f t="shared" si="2"/>
        <v>49</v>
      </c>
      <c r="I7" s="36">
        <f>Florida_Panthers!$M$84</f>
        <v>3</v>
      </c>
      <c r="J7" s="37">
        <f>Florida_Panthers!$N$84</f>
        <v>2</v>
      </c>
      <c r="K7" s="6" t="str">
        <f>Florida_Panthers!$O$85</f>
        <v>26-13-2</v>
      </c>
      <c r="L7" s="1" t="str">
        <f>Florida_Panthers!$R$85</f>
        <v>26-11-4</v>
      </c>
      <c r="M7" s="1" t="str">
        <f>Florida_Panthers!$U$85</f>
        <v>17-5-4</v>
      </c>
      <c r="N7" s="1" t="str">
        <f>Florida_Panthers!$X$85</f>
        <v>33-12-5</v>
      </c>
      <c r="O7" s="35">
        <f>Florida_Panthers!$E$85</f>
        <v>268</v>
      </c>
      <c r="P7" s="36">
        <f>Florida_Panthers!$F$85</f>
        <v>200</v>
      </c>
      <c r="Q7" s="37">
        <f t="shared" si="0"/>
        <v>68</v>
      </c>
      <c r="R7" s="6" t="str">
        <f>Florida_Panthers!$AA$85</f>
        <v>W4</v>
      </c>
      <c r="S7" s="7" t="str">
        <f>Florida_Panthers!$AD$85</f>
        <v>6-3-1</v>
      </c>
    </row>
    <row r="8" spans="1:20" x14ac:dyDescent="0.25">
      <c r="A8" s="12" t="s">
        <v>58</v>
      </c>
      <c r="B8" s="1">
        <f>Montreal_Canadiens!$C$86</f>
        <v>82</v>
      </c>
      <c r="C8" s="1">
        <f>Montreal_Canadiens!$I$84</f>
        <v>30</v>
      </c>
      <c r="D8" s="1">
        <f>Montreal_Canadiens!$J$84</f>
        <v>36</v>
      </c>
      <c r="E8" s="36">
        <f>Montreal_Canadiens!$L$84</f>
        <v>16</v>
      </c>
      <c r="F8" s="37">
        <f t="shared" si="1"/>
        <v>76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8</v>
      </c>
      <c r="K8" s="6" t="str">
        <f>Montreal_Canadiens!$O$85</f>
        <v>16-20-5</v>
      </c>
      <c r="L8" s="1" t="str">
        <f>Montreal_Canadiens!$R$85</f>
        <v>14-16-11</v>
      </c>
      <c r="M8" s="1" t="str">
        <f>Montreal_Canadiens!$U$85</f>
        <v>5-13-8</v>
      </c>
      <c r="N8" s="1" t="str">
        <f>Montreal_Canadiens!$X$85</f>
        <v>16-22-12</v>
      </c>
      <c r="O8" s="35">
        <f>Montreal_Canadiens!$E$85</f>
        <v>236</v>
      </c>
      <c r="P8" s="36">
        <f>Montreal_Canadiens!$F$85</f>
        <v>289</v>
      </c>
      <c r="Q8" s="37">
        <f t="shared" si="0"/>
        <v>-53</v>
      </c>
      <c r="R8" s="6" t="str">
        <f>Montreal_Canadiens!$AA$85</f>
        <v>L4</v>
      </c>
      <c r="S8" s="7" t="str">
        <f>Montreal_Canadiens!$AD$85</f>
        <v>2-4-4</v>
      </c>
    </row>
    <row r="9" spans="1:20" x14ac:dyDescent="0.25">
      <c r="A9" s="12" t="s">
        <v>59</v>
      </c>
      <c r="B9" s="1">
        <f>Ottawa_Senators!$C$86</f>
        <v>82</v>
      </c>
      <c r="C9" s="1">
        <f>Ottawa_Senators!$I$84</f>
        <v>37</v>
      </c>
      <c r="D9" s="1">
        <f>Ottawa_Senators!$J$84</f>
        <v>41</v>
      </c>
      <c r="E9" s="36">
        <f>Ottawa_Senators!$L$84</f>
        <v>4</v>
      </c>
      <c r="F9" s="37">
        <f t="shared" si="1"/>
        <v>78</v>
      </c>
      <c r="G9" s="35">
        <f>C9-(Ottawa_Senators!$K$84+I9)</f>
        <v>25</v>
      </c>
      <c r="H9" s="36">
        <f t="shared" si="2"/>
        <v>32</v>
      </c>
      <c r="I9" s="36">
        <f>Ottawa_Senators!$M$84</f>
        <v>5</v>
      </c>
      <c r="J9" s="37">
        <f>Ottawa_Senators!$N$84</f>
        <v>0</v>
      </c>
      <c r="K9" s="6" t="str">
        <f>Ottawa_Senators!$O$85</f>
        <v>21-18-2</v>
      </c>
      <c r="L9" s="1" t="str">
        <f>Ottawa_Senators!$R$85</f>
        <v>16-23-2</v>
      </c>
      <c r="M9" s="1" t="str">
        <f>Ottawa_Senators!$U$85</f>
        <v>15-9-2</v>
      </c>
      <c r="N9" s="1" t="str">
        <f>Ottawa_Senators!$X$85</f>
        <v>27-21-2</v>
      </c>
      <c r="O9" s="35">
        <f>Ottawa_Senators!$E$85</f>
        <v>255</v>
      </c>
      <c r="P9" s="36">
        <f>Ottawa_Senators!$F$85</f>
        <v>281</v>
      </c>
      <c r="Q9" s="37">
        <f t="shared" si="0"/>
        <v>-26</v>
      </c>
      <c r="R9" s="6" t="str">
        <f>Ottawa_Senators!$AA$85</f>
        <v>W1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82</v>
      </c>
      <c r="C10" s="1">
        <f>Tampa_Bay_Lightning!$I$84</f>
        <v>45</v>
      </c>
      <c r="D10" s="1">
        <f>Tampa_Bay_Lightning!$J$84</f>
        <v>29</v>
      </c>
      <c r="E10" s="36">
        <f>Tampa_Bay_Lightning!$L$84</f>
        <v>8</v>
      </c>
      <c r="F10" s="37">
        <f t="shared" si="1"/>
        <v>98</v>
      </c>
      <c r="G10" s="35">
        <f>C10-(Tampa_Bay_Lightning!$K$84+I10)</f>
        <v>37</v>
      </c>
      <c r="H10" s="36">
        <f t="shared" si="2"/>
        <v>42</v>
      </c>
      <c r="I10" s="36">
        <f>Tampa_Bay_Lightning!$M$84</f>
        <v>3</v>
      </c>
      <c r="J10" s="37">
        <f>Tampa_Bay_Lightning!$N$84</f>
        <v>1</v>
      </c>
      <c r="K10" s="6" t="str">
        <f>Tampa_Bay_Lightning!$O$85</f>
        <v>25-11-5</v>
      </c>
      <c r="L10" s="1" t="str">
        <f>Tampa_Bay_Lightning!$R$85</f>
        <v>20-18-3</v>
      </c>
      <c r="M10" s="1" t="str">
        <f>Tampa_Bay_Lightning!$U$85</f>
        <v>12-9-5</v>
      </c>
      <c r="N10" s="1" t="str">
        <f>Tampa_Bay_Lightning!$X$85</f>
        <v>26-19-5</v>
      </c>
      <c r="O10" s="35">
        <f>Tampa_Bay_Lightning!$E$85</f>
        <v>291</v>
      </c>
      <c r="P10" s="36">
        <f>Tampa_Bay_Lightning!$F$85</f>
        <v>268</v>
      </c>
      <c r="Q10" s="37">
        <f t="shared" si="0"/>
        <v>23</v>
      </c>
      <c r="R10" s="6" t="str">
        <f>Tampa_Bay_Lightning!$AA$85</f>
        <v>W1</v>
      </c>
      <c r="S10" s="7" t="str">
        <f>Tampa_Bay_Lightning!$AD$85</f>
        <v>5-4-1</v>
      </c>
    </row>
    <row r="11" spans="1:20" ht="15.75" thickBot="1" x14ac:dyDescent="0.3">
      <c r="A11" s="12" t="s">
        <v>54</v>
      </c>
      <c r="B11" s="1">
        <f>Toronto_Maple_Leafs!$C$86</f>
        <v>82</v>
      </c>
      <c r="C11" s="1">
        <f>Toronto_Maple_Leafs!$I$84</f>
        <v>46</v>
      </c>
      <c r="D11" s="1">
        <f>Toronto_Maple_Leafs!$J$84</f>
        <v>26</v>
      </c>
      <c r="E11" s="39">
        <f>Toronto_Maple_Leafs!$L$84</f>
        <v>10</v>
      </c>
      <c r="F11" s="40">
        <f t="shared" si="1"/>
        <v>102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22-15-4</v>
      </c>
      <c r="L11" s="1" t="str">
        <f>Toronto_Maple_Leafs!$R$85</f>
        <v>24-11-6</v>
      </c>
      <c r="M11" s="1" t="str">
        <f>Toronto_Maple_Leafs!$U$85</f>
        <v>11-12-3</v>
      </c>
      <c r="N11" s="1" t="str">
        <f>Toronto_Maple_Leafs!$X$85</f>
        <v>22-20-8</v>
      </c>
      <c r="O11" s="35">
        <f>Toronto_Maple_Leafs!$E$85</f>
        <v>303</v>
      </c>
      <c r="P11" s="36">
        <f>Toronto_Maple_Leafs!$F$85</f>
        <v>263</v>
      </c>
      <c r="Q11" s="37">
        <f t="shared" si="0"/>
        <v>40</v>
      </c>
      <c r="R11" s="6" t="str">
        <f>Toronto_Maple_Leafs!$AA$85</f>
        <v>L4</v>
      </c>
      <c r="S11" s="7" t="str">
        <f>Toronto_Maple_Leafs!$AD$85</f>
        <v>5-4-1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82</v>
      </c>
      <c r="C14" s="1">
        <f>Carolina_Hurricanes!$I$84</f>
        <v>52</v>
      </c>
      <c r="D14" s="1">
        <f>Carolina_Hurricanes!$J$84</f>
        <v>23</v>
      </c>
      <c r="E14" s="36">
        <f>Carolina_Hurricanes!$L$84</f>
        <v>7</v>
      </c>
      <c r="F14" s="34">
        <f>(C14*2)+E14</f>
        <v>111</v>
      </c>
      <c r="G14" s="36">
        <f>C14-(Carolina_Hurricanes!$K$84+I14)</f>
        <v>44</v>
      </c>
      <c r="H14" s="36">
        <f>C14-I14</f>
        <v>50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25-13-3</v>
      </c>
      <c r="M14" s="1" t="str">
        <f>Carolina_Hurricanes!$U$85</f>
        <v>16-6-4</v>
      </c>
      <c r="N14" s="1" t="str">
        <f>Carolina_Hurricanes!$X$85</f>
        <v>35-10-5</v>
      </c>
      <c r="O14" s="35">
        <f>Carolina_Hurricanes!$E$85</f>
        <v>279</v>
      </c>
      <c r="P14" s="36">
        <f>Carolina_Hurricanes!$F$85</f>
        <v>216</v>
      </c>
      <c r="Q14" s="37">
        <f t="shared" ref="Q14:Q21" si="3">O14-P14</f>
        <v>63</v>
      </c>
      <c r="R14" s="6" t="str">
        <f>Carolina_Hurricanes!$AA$85</f>
        <v>L1</v>
      </c>
      <c r="S14" s="7" t="str">
        <f>Carolina_Hurricanes!$AD$85</f>
        <v>7-3-0</v>
      </c>
    </row>
    <row r="15" spans="1:20" x14ac:dyDescent="0.25">
      <c r="A15" s="12" t="s">
        <v>67</v>
      </c>
      <c r="B15" s="1">
        <f>Columbus_Blue_Jackets!$C$86</f>
        <v>82</v>
      </c>
      <c r="C15" s="1">
        <f>Columbus_Blue_Jackets!$I$84</f>
        <v>27</v>
      </c>
      <c r="D15" s="1">
        <f>Columbus_Blue_Jackets!$J$84</f>
        <v>43</v>
      </c>
      <c r="E15" s="36">
        <f>Columbus_Blue_Jackets!$L$84</f>
        <v>12</v>
      </c>
      <c r="F15" s="37">
        <f t="shared" ref="F15:F21" si="4">(C15*2)+E15</f>
        <v>66</v>
      </c>
      <c r="G15" s="36">
        <f>C15-(Columbus_Blue_Jackets!$K$84+I15)</f>
        <v>21</v>
      </c>
      <c r="H15" s="36">
        <f t="shared" ref="H15:H21" si="5">C15-I15</f>
        <v>24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17-19-5</v>
      </c>
      <c r="L15" s="1" t="str">
        <f>Columbus_Blue_Jackets!$R$85</f>
        <v>10-24-7</v>
      </c>
      <c r="M15" s="1" t="str">
        <f>Columbus_Blue_Jackets!$U$85</f>
        <v>7-16-3</v>
      </c>
      <c r="N15" s="1" t="str">
        <f>Columbus_Blue_Jackets!$X$85</f>
        <v>13-29-8</v>
      </c>
      <c r="O15" s="35">
        <f>Columbus_Blue_Jackets!$E$85</f>
        <v>237</v>
      </c>
      <c r="P15" s="36">
        <f>Columbus_Blue_Jackets!$F$85</f>
        <v>300</v>
      </c>
      <c r="Q15" s="37">
        <f t="shared" si="3"/>
        <v>-63</v>
      </c>
      <c r="R15" s="6" t="str">
        <f>Columbus_Blue_Jackets!$AA$85</f>
        <v>W1</v>
      </c>
      <c r="S15" s="7" t="str">
        <f>Columbus_Blue_Jackets!$AD$85</f>
        <v>4-6-0</v>
      </c>
    </row>
    <row r="16" spans="1:20" x14ac:dyDescent="0.25">
      <c r="A16" s="12" t="s">
        <v>63</v>
      </c>
      <c r="B16" s="1">
        <f>New_Jersey_Devils!$C$86</f>
        <v>82</v>
      </c>
      <c r="C16" s="1">
        <f>New_Jersey_Devils!$I$84</f>
        <v>38</v>
      </c>
      <c r="D16" s="1">
        <f>New_Jersey_Devils!$J$84</f>
        <v>39</v>
      </c>
      <c r="E16" s="36">
        <f>New_Jersey_Devils!$L$84</f>
        <v>5</v>
      </c>
      <c r="F16" s="37">
        <f t="shared" si="4"/>
        <v>81</v>
      </c>
      <c r="G16" s="36">
        <f>C16-(New_Jersey_Devils!$K$84+I16)</f>
        <v>33</v>
      </c>
      <c r="H16" s="36">
        <f t="shared" si="5"/>
        <v>38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17-21-3</v>
      </c>
      <c r="L16" s="1" t="str">
        <f>New_Jersey_Devils!$R$85</f>
        <v>21-18-2</v>
      </c>
      <c r="M16" s="1" t="str">
        <f>New_Jersey_Devils!$U$85</f>
        <v>11-13-2</v>
      </c>
      <c r="N16" s="1" t="str">
        <f>New_Jersey_Devils!$X$85</f>
        <v>23-24-3</v>
      </c>
      <c r="O16" s="35">
        <f>New_Jersey_Devils!$E$85</f>
        <v>264</v>
      </c>
      <c r="P16" s="36">
        <f>New_Jersey_Devils!$F$85</f>
        <v>283</v>
      </c>
      <c r="Q16" s="37">
        <f t="shared" si="3"/>
        <v>-19</v>
      </c>
      <c r="R16" s="6" t="str">
        <f>New_Jersey_Devils!$AA$85</f>
        <v>L2</v>
      </c>
      <c r="S16" s="7" t="str">
        <f>New_Jersey_Devils!$AD$85</f>
        <v>3-6-1</v>
      </c>
    </row>
    <row r="17" spans="1:19" x14ac:dyDescent="0.25">
      <c r="A17" s="12" t="s">
        <v>64</v>
      </c>
      <c r="B17" s="1">
        <f>New_York_Islanders!$C$86</f>
        <v>82</v>
      </c>
      <c r="C17" s="1">
        <f>New_York_Islanders!$I$84</f>
        <v>39</v>
      </c>
      <c r="D17" s="1">
        <f>New_York_Islanders!$J$84</f>
        <v>27</v>
      </c>
      <c r="E17" s="36">
        <f>New_York_Islanders!$L$84</f>
        <v>16</v>
      </c>
      <c r="F17" s="37">
        <f t="shared" si="4"/>
        <v>94</v>
      </c>
      <c r="G17" s="36">
        <f>C17-(New_York_Islanders!$K$84+I17)</f>
        <v>29</v>
      </c>
      <c r="H17" s="36">
        <f t="shared" si="5"/>
        <v>38</v>
      </c>
      <c r="I17" s="36">
        <f>New_York_Islanders!$M$84</f>
        <v>1</v>
      </c>
      <c r="J17" s="36">
        <f>New_York_Islanders!$N$84</f>
        <v>5</v>
      </c>
      <c r="K17" s="6" t="str">
        <f>New_York_Islanders!$O$85</f>
        <v>21-10-10</v>
      </c>
      <c r="L17" s="1" t="str">
        <f>New_York_Islanders!$R$85</f>
        <v>18-17-6</v>
      </c>
      <c r="M17" s="1" t="str">
        <f>New_York_Islanders!$U$85</f>
        <v>13-7-6</v>
      </c>
      <c r="N17" s="1" t="str">
        <f>New_York_Islanders!$X$85</f>
        <v>25-15-10</v>
      </c>
      <c r="O17" s="35">
        <f>New_York_Islanders!$E$85</f>
        <v>246</v>
      </c>
      <c r="P17" s="36">
        <f>New_York_Islanders!$F$85</f>
        <v>263</v>
      </c>
      <c r="Q17" s="37">
        <f t="shared" si="3"/>
        <v>-17</v>
      </c>
      <c r="R17" s="6" t="str">
        <f>New_York_Islanders!$AA$85</f>
        <v>W2</v>
      </c>
      <c r="S17" s="7" t="str">
        <f>New_York_Islanders!$AD$85</f>
        <v>8-1-1</v>
      </c>
    </row>
    <row r="18" spans="1:19" x14ac:dyDescent="0.25">
      <c r="A18" s="12" t="s">
        <v>60</v>
      </c>
      <c r="B18" s="1">
        <f>New_York_Rangers!$C$86</f>
        <v>82</v>
      </c>
      <c r="C18" s="1">
        <f>New_York_Rangers!$I$84</f>
        <v>55</v>
      </c>
      <c r="D18" s="1">
        <f>New_York_Rangers!$J$84</f>
        <v>23</v>
      </c>
      <c r="E18" s="36">
        <f>New_York_Rangers!$L$84</f>
        <v>4</v>
      </c>
      <c r="F18" s="37">
        <f t="shared" si="4"/>
        <v>114</v>
      </c>
      <c r="G18" s="36">
        <f>C18-(New_York_Rangers!$K$84+I18)</f>
        <v>43</v>
      </c>
      <c r="H18" s="36">
        <f t="shared" si="5"/>
        <v>51</v>
      </c>
      <c r="I18" s="36">
        <f>New_York_Rangers!$M$84</f>
        <v>4</v>
      </c>
      <c r="J18" s="36">
        <f>New_York_Rangers!$N$84</f>
        <v>3</v>
      </c>
      <c r="K18" s="6" t="str">
        <f>New_York_Rangers!$O$85</f>
        <v>30-11-0</v>
      </c>
      <c r="L18" s="1" t="str">
        <f>New_York_Rangers!$R$85</f>
        <v>25-12-4</v>
      </c>
      <c r="M18" s="1" t="str">
        <f>New_York_Rangers!$U$85</f>
        <v>18-8-0</v>
      </c>
      <c r="N18" s="1" t="str">
        <f>New_York_Rangers!$X$85</f>
        <v>34-14-2</v>
      </c>
      <c r="O18" s="35">
        <f>New_York_Rangers!$E$85</f>
        <v>282</v>
      </c>
      <c r="P18" s="36">
        <f>New_York_Rangers!$F$85</f>
        <v>229</v>
      </c>
      <c r="Q18" s="37">
        <f t="shared" si="3"/>
        <v>53</v>
      </c>
      <c r="R18" s="6" t="str">
        <f>New_York_Rangers!$AA$85</f>
        <v>W2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82</v>
      </c>
      <c r="C19" s="1">
        <f>Philadelphia_Flyers!$I$84</f>
        <v>38</v>
      </c>
      <c r="D19" s="1">
        <f>Philadelphia_Flyers!$J$84</f>
        <v>33</v>
      </c>
      <c r="E19" s="36">
        <f>Philadelphia_Flyers!$L$84</f>
        <v>11</v>
      </c>
      <c r="F19" s="37">
        <f t="shared" si="4"/>
        <v>87</v>
      </c>
      <c r="G19" s="36">
        <f>C19-(Philadelphia_Flyers!$K$84+I19)</f>
        <v>30</v>
      </c>
      <c r="H19" s="36">
        <f t="shared" si="5"/>
        <v>34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20-17-4</v>
      </c>
      <c r="L19" s="1" t="str">
        <f>Philadelphia_Flyers!$R$85</f>
        <v>18-16-7</v>
      </c>
      <c r="M19" s="1" t="str">
        <f>Philadelphia_Flyers!$U$85</f>
        <v>10-11-5</v>
      </c>
      <c r="N19" s="1" t="str">
        <f>Philadelphia_Flyers!$X$85</f>
        <v>19-24-7</v>
      </c>
      <c r="O19" s="35">
        <f>Philadelphia_Flyers!$E$85</f>
        <v>235</v>
      </c>
      <c r="P19" s="36">
        <f>Philadelphia_Flyers!$F$85</f>
        <v>261</v>
      </c>
      <c r="Q19" s="37">
        <f t="shared" si="3"/>
        <v>-26</v>
      </c>
      <c r="R19" s="6" t="str">
        <f>Philadelphia_Flyers!$AA$85</f>
        <v>L1</v>
      </c>
      <c r="S19" s="7" t="str">
        <f>Philadelphia_Flyers!$AD$85</f>
        <v>2-6-2</v>
      </c>
    </row>
    <row r="20" spans="1:19" x14ac:dyDescent="0.25">
      <c r="A20" s="12" t="s">
        <v>66</v>
      </c>
      <c r="B20" s="1">
        <f>Pittsburgh_Penguins!$C$86</f>
        <v>82</v>
      </c>
      <c r="C20" s="1">
        <f>Pittsburgh_Penguins!$I$84</f>
        <v>38</v>
      </c>
      <c r="D20" s="1">
        <f>Pittsburgh_Penguins!$J$84</f>
        <v>32</v>
      </c>
      <c r="E20" s="36">
        <f>Pittsburgh_Penguins!$L$84</f>
        <v>12</v>
      </c>
      <c r="F20" s="37">
        <f t="shared" si="4"/>
        <v>88</v>
      </c>
      <c r="G20" s="36">
        <f>C20-(Pittsburgh_Penguins!$K$84+I20)</f>
        <v>32</v>
      </c>
      <c r="H20" s="36">
        <f t="shared" si="5"/>
        <v>36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23-14-4</v>
      </c>
      <c r="L20" s="1" t="str">
        <f>Pittsburgh_Penguins!$R$85</f>
        <v>15-18-8</v>
      </c>
      <c r="M20" s="1" t="str">
        <f>Pittsburgh_Penguins!$U$85</f>
        <v>13-8-5</v>
      </c>
      <c r="N20" s="1" t="str">
        <f>Pittsburgh_Penguins!$X$85</f>
        <v>23-18-9</v>
      </c>
      <c r="O20" s="35">
        <f>Pittsburgh_Penguins!$E$85</f>
        <v>255</v>
      </c>
      <c r="P20" s="36">
        <f>Pittsburgh_Penguins!$F$85</f>
        <v>251</v>
      </c>
      <c r="Q20" s="37">
        <f t="shared" si="3"/>
        <v>4</v>
      </c>
      <c r="R20" s="6" t="str">
        <f>Pittsburgh_Penguins!$AA$85</f>
        <v>L1</v>
      </c>
      <c r="S20" s="7" t="str">
        <f>Pittsburgh_Penguins!$AD$85</f>
        <v>6-2-2</v>
      </c>
    </row>
    <row r="21" spans="1:19" ht="15.75" thickBot="1" x14ac:dyDescent="0.3">
      <c r="A21" s="13" t="s">
        <v>65</v>
      </c>
      <c r="B21" s="9">
        <f>Washington_Capitals!$C$86</f>
        <v>82</v>
      </c>
      <c r="C21" s="9">
        <f>Washington_Capitals!$I$84</f>
        <v>40</v>
      </c>
      <c r="D21" s="9">
        <f>Washington_Capitals!$J$84</f>
        <v>31</v>
      </c>
      <c r="E21" s="39">
        <f>Washington_Capitals!$L$84</f>
        <v>11</v>
      </c>
      <c r="F21" s="40">
        <f t="shared" si="4"/>
        <v>91</v>
      </c>
      <c r="G21" s="39">
        <f>C21-(Washington_Capitals!$K$84+I21)</f>
        <v>32</v>
      </c>
      <c r="H21" s="39">
        <f t="shared" si="5"/>
        <v>36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22-12-7</v>
      </c>
      <c r="L21" s="9" t="str">
        <f>Washington_Capitals!$R$85</f>
        <v>18-19-4</v>
      </c>
      <c r="M21" s="9" t="str">
        <f>Washington_Capitals!$U$85</f>
        <v>16-9-1</v>
      </c>
      <c r="N21" s="9" t="str">
        <f>Washington_Capitals!$X$85</f>
        <v>25-18-7</v>
      </c>
      <c r="O21" s="38">
        <f>Washington_Capitals!$E$85</f>
        <v>220</v>
      </c>
      <c r="P21" s="39">
        <f>Washington_Capitals!$F$85</f>
        <v>257</v>
      </c>
      <c r="Q21" s="40">
        <f t="shared" si="3"/>
        <v>-37</v>
      </c>
      <c r="R21" s="8" t="str">
        <f>Washington_Capitals!$AA$85</f>
        <v>W3</v>
      </c>
      <c r="S21" s="10" t="str">
        <f>Washington_Capitals!$AD$85</f>
        <v>4-4-2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81</v>
      </c>
      <c r="C25" s="4">
        <f>Arizona_Coyotes!$I$84</f>
        <v>35</v>
      </c>
      <c r="D25" s="4">
        <f>Arizona_Coyotes!$J$84</f>
        <v>41</v>
      </c>
      <c r="E25" s="33">
        <f>Arizona_Coyotes!$L$84</f>
        <v>5</v>
      </c>
      <c r="F25" s="34">
        <f>(C25*2)+E25</f>
        <v>75</v>
      </c>
      <c r="G25" s="33">
        <f>C25-(Arizona_Coyotes!$K$84+I25)</f>
        <v>27</v>
      </c>
      <c r="H25" s="33">
        <f>C25-I25</f>
        <v>33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14-22-5</v>
      </c>
      <c r="M25" s="4" t="str">
        <f>Arizona_Coyotes!$U$85</f>
        <v>9-14-3</v>
      </c>
      <c r="N25" s="4" t="str">
        <f>Arizona_Coyotes!$X$85</f>
        <v>20-24-5</v>
      </c>
      <c r="O25" s="32">
        <f>Arizona_Coyotes!$E$85</f>
        <v>251</v>
      </c>
      <c r="P25" s="33">
        <f>Arizona_Coyotes!$F$85</f>
        <v>272</v>
      </c>
      <c r="Q25" s="34">
        <f t="shared" ref="Q25:Q32" si="6">O25-P25</f>
        <v>-21</v>
      </c>
      <c r="R25" s="3" t="str">
        <f>Arizona_Coyotes!$AA$85</f>
        <v>L1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81</v>
      </c>
      <c r="C26" s="1">
        <f>Chicago_Blackhawks!$I$84</f>
        <v>23</v>
      </c>
      <c r="D26" s="1">
        <f>Chicago_Blackhawks!$J$84</f>
        <v>53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16-21-4</v>
      </c>
      <c r="L26" s="1" t="str">
        <f>Chicago_Blackhawks!$R$85</f>
        <v>7-32-1</v>
      </c>
      <c r="M26" s="1" t="str">
        <f>Chicago_Blackhawks!$U$85</f>
        <v>6-17-3</v>
      </c>
      <c r="N26" s="1" t="str">
        <f>Chicago_Blackhawks!$X$85</f>
        <v>15-31-3</v>
      </c>
      <c r="O26" s="35">
        <f>Chicago_Blackhawks!$E$85</f>
        <v>175</v>
      </c>
      <c r="P26" s="36">
        <f>Chicago_Blackhawks!$F$85</f>
        <v>285</v>
      </c>
      <c r="Q26" s="37">
        <f t="shared" si="6"/>
        <v>-110</v>
      </c>
      <c r="R26" s="6" t="str">
        <f>Chicago_Blackhawks!$AA$85</f>
        <v>L5</v>
      </c>
      <c r="S26" s="7" t="str">
        <f>Chicago_Blackhawks!$AD$85</f>
        <v>3-7-0</v>
      </c>
    </row>
    <row r="27" spans="1:19" x14ac:dyDescent="0.25">
      <c r="A27" s="12" t="s">
        <v>69</v>
      </c>
      <c r="B27" s="1">
        <f>Colorado_Avalanche!$C$86</f>
        <v>81</v>
      </c>
      <c r="C27" s="1">
        <f>Colorado_Avalanche!$I$84</f>
        <v>49</v>
      </c>
      <c r="D27" s="1">
        <f>Colorado_Avalanche!$J$84</f>
        <v>25</v>
      </c>
      <c r="E27" s="36">
        <f>Colorado_Avalanche!$L$84</f>
        <v>7</v>
      </c>
      <c r="F27" s="37">
        <f t="shared" si="7"/>
        <v>105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30-9-1</v>
      </c>
      <c r="L27" s="1" t="str">
        <f>Colorado_Avalanche!$R$85</f>
        <v>19-16-6</v>
      </c>
      <c r="M27" s="1" t="str">
        <f>Colorado_Avalanche!$U$85</f>
        <v>16-8-2</v>
      </c>
      <c r="N27" s="1" t="str">
        <f>Colorado_Avalanche!$X$85</f>
        <v>33-12-4</v>
      </c>
      <c r="O27" s="35">
        <f>Colorado_Avalanche!$E$85</f>
        <v>299</v>
      </c>
      <c r="P27" s="36">
        <f>Colorado_Avalanche!$F$85</f>
        <v>253</v>
      </c>
      <c r="Q27" s="37">
        <f t="shared" si="6"/>
        <v>46</v>
      </c>
      <c r="R27" s="6" t="str">
        <f>Colorado_Avalanche!$AA$85</f>
        <v>L2</v>
      </c>
      <c r="S27" s="7" t="str">
        <f>Colorado_Avalanche!$AD$85</f>
        <v>3-5-2</v>
      </c>
    </row>
    <row r="28" spans="1:19" x14ac:dyDescent="0.25">
      <c r="A28" s="12" t="s">
        <v>68</v>
      </c>
      <c r="B28" s="1">
        <f>Dallas_Stars!$C$86</f>
        <v>81</v>
      </c>
      <c r="C28" s="1">
        <f>Dallas_Stars!$I$84</f>
        <v>51</v>
      </c>
      <c r="D28" s="1">
        <f>Dallas_Stars!$J$84</f>
        <v>21</v>
      </c>
      <c r="E28" s="36">
        <f>Dallas_Stars!$L$84</f>
        <v>9</v>
      </c>
      <c r="F28" s="37">
        <f t="shared" si="7"/>
        <v>111</v>
      </c>
      <c r="G28" s="36">
        <f>C28-(Dallas_Stars!$K$84+I28)</f>
        <v>40</v>
      </c>
      <c r="H28" s="36">
        <f t="shared" si="8"/>
        <v>48</v>
      </c>
      <c r="I28" s="36">
        <f>Dallas_Stars!$M$84</f>
        <v>3</v>
      </c>
      <c r="J28" s="36">
        <f>Dallas_Stars!$N$84</f>
        <v>2</v>
      </c>
      <c r="K28" s="6" t="str">
        <f>Dallas_Stars!$O$85</f>
        <v>25-11-4</v>
      </c>
      <c r="L28" s="1" t="str">
        <f>Dallas_Stars!$R$85</f>
        <v>26-10-5</v>
      </c>
      <c r="M28" s="1" t="str">
        <f>Dallas_Stars!$U$85</f>
        <v>16-7-2</v>
      </c>
      <c r="N28" s="1" t="str">
        <f>Dallas_Stars!$X$85</f>
        <v>33-10-6</v>
      </c>
      <c r="O28" s="35">
        <f>Dallas_Stars!$E$85</f>
        <v>296</v>
      </c>
      <c r="P28" s="36">
        <f>Dallas_Stars!$F$85</f>
        <v>233</v>
      </c>
      <c r="Q28" s="37">
        <f t="shared" si="6"/>
        <v>63</v>
      </c>
      <c r="R28" s="6" t="str">
        <f>Dallas_Stars!$AA$85</f>
        <v>W1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81</v>
      </c>
      <c r="C29" s="1">
        <f>Minnesota_Wild!$I$84</f>
        <v>39</v>
      </c>
      <c r="D29" s="1">
        <f>Minnesota_Wild!$J$84</f>
        <v>32</v>
      </c>
      <c r="E29" s="36">
        <f>Minnesota_Wild!$L$84</f>
        <v>10</v>
      </c>
      <c r="F29" s="37">
        <f t="shared" si="7"/>
        <v>88</v>
      </c>
      <c r="G29" s="36">
        <f>C29-(Minnesota_Wild!$K$84+I29)</f>
        <v>32</v>
      </c>
      <c r="H29" s="36">
        <f t="shared" si="8"/>
        <v>36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19-18-4</v>
      </c>
      <c r="M29" s="1" t="str">
        <f>Minnesota_Wild!$U$85</f>
        <v>9-14-3</v>
      </c>
      <c r="N29" s="1" t="str">
        <f>Minnesota_Wild!$X$85</f>
        <v>24-21-4</v>
      </c>
      <c r="O29" s="35">
        <f>Minnesota_Wild!$E$85</f>
        <v>248</v>
      </c>
      <c r="P29" s="36">
        <f>Minnesota_Wild!$F$85</f>
        <v>259</v>
      </c>
      <c r="Q29" s="37">
        <f t="shared" si="6"/>
        <v>-11</v>
      </c>
      <c r="R29" s="6" t="str">
        <f>Minnesota_Wild!$AA$85</f>
        <v>W2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82</v>
      </c>
      <c r="C30" s="1">
        <f>Nashville_Predators!$I$84</f>
        <v>47</v>
      </c>
      <c r="D30" s="1">
        <f>Nashville_Predators!$J$84</f>
        <v>30</v>
      </c>
      <c r="E30" s="36">
        <f>Nashville_Predators!$L$84</f>
        <v>5</v>
      </c>
      <c r="F30" s="37">
        <f t="shared" si="7"/>
        <v>99</v>
      </c>
      <c r="G30" s="36">
        <f>C30-(Nashville_Predators!$K$84+I30)</f>
        <v>38</v>
      </c>
      <c r="H30" s="36">
        <f t="shared" si="8"/>
        <v>44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23-16-2</v>
      </c>
      <c r="L30" s="1" t="str">
        <f>Nashville_Predators!$R$85</f>
        <v>24-14-3</v>
      </c>
      <c r="M30" s="1" t="str">
        <f>Nashville_Predators!$U$85</f>
        <v>16-8-2</v>
      </c>
      <c r="N30" s="1" t="str">
        <f>Nashville_Predators!$X$85</f>
        <v>28-20-2</v>
      </c>
      <c r="O30" s="35">
        <f>Nashville_Predators!$E$85</f>
        <v>269</v>
      </c>
      <c r="P30" s="36">
        <f>Nashville_Predators!$F$85</f>
        <v>248</v>
      </c>
      <c r="Q30" s="37">
        <f t="shared" si="6"/>
        <v>21</v>
      </c>
      <c r="R30" s="6" t="str">
        <f>Nashville_Predators!$AA$85</f>
        <v>L1</v>
      </c>
      <c r="S30" s="7" t="str">
        <f>Nashville_Predators!$AD$85</f>
        <v>4-5-1</v>
      </c>
    </row>
    <row r="31" spans="1:19" x14ac:dyDescent="0.25">
      <c r="A31" s="12" t="s">
        <v>71</v>
      </c>
      <c r="B31" s="1">
        <f>St_Louis_Blues!$C$86</f>
        <v>81</v>
      </c>
      <c r="C31" s="1">
        <f>St_Louis_Blues!$I$84</f>
        <v>43</v>
      </c>
      <c r="D31" s="1">
        <f>St_Louis_Blues!$J$84</f>
        <v>33</v>
      </c>
      <c r="E31" s="36">
        <f>St_Louis_Blues!$L$84</f>
        <v>5</v>
      </c>
      <c r="F31" s="37">
        <f t="shared" si="7"/>
        <v>91</v>
      </c>
      <c r="G31" s="36">
        <f>C31-(St_Louis_Blues!$K$84+I31)</f>
        <v>31</v>
      </c>
      <c r="H31" s="36">
        <f t="shared" si="8"/>
        <v>38</v>
      </c>
      <c r="I31" s="36">
        <f>St_Louis_Blues!$M$84</f>
        <v>5</v>
      </c>
      <c r="J31" s="36">
        <f>St_Louis_Blues!$N$84</f>
        <v>1</v>
      </c>
      <c r="K31" s="6" t="str">
        <f>St_Louis_Blues!$O$85</f>
        <v>25-14-2</v>
      </c>
      <c r="L31" s="1" t="str">
        <f>St_Louis_Blues!$R$85</f>
        <v>18-19-3</v>
      </c>
      <c r="M31" s="1" t="str">
        <f>St_Louis_Blues!$U$85</f>
        <v>11-13-1</v>
      </c>
      <c r="N31" s="1" t="str">
        <f>St_Louis_Blues!$X$85</f>
        <v>27-18-4</v>
      </c>
      <c r="O31" s="35">
        <f>St_Louis_Blues!$E$85</f>
        <v>238</v>
      </c>
      <c r="P31" s="36">
        <f>St_Louis_Blues!$F$85</f>
        <v>248</v>
      </c>
      <c r="Q31" s="37">
        <f t="shared" si="6"/>
        <v>-10</v>
      </c>
      <c r="R31" s="6" t="str">
        <f>St_Louis_Blues!$AA$85</f>
        <v>W1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81</v>
      </c>
      <c r="C32" s="1">
        <f>Winnipeg_Jets!$I$84</f>
        <v>51</v>
      </c>
      <c r="D32" s="1">
        <f>Winnipeg_Jets!$J$84</f>
        <v>24</v>
      </c>
      <c r="E32" s="36">
        <f>Winnipeg_Jets!$L$84</f>
        <v>6</v>
      </c>
      <c r="F32" s="40">
        <f t="shared" si="7"/>
        <v>108</v>
      </c>
      <c r="G32" s="36">
        <f>C32-(Winnipeg_Jets!$K$84+I32)</f>
        <v>45</v>
      </c>
      <c r="H32" s="36">
        <f t="shared" si="8"/>
        <v>51</v>
      </c>
      <c r="I32" s="36">
        <f>Winnipeg_Jets!$M$84</f>
        <v>0</v>
      </c>
      <c r="J32" s="36">
        <f>Winnipeg_Jets!$N$84</f>
        <v>1</v>
      </c>
      <c r="K32" s="6" t="str">
        <f>Winnipeg_Jets!$O$85</f>
        <v>26-11-3</v>
      </c>
      <c r="L32" s="1" t="str">
        <f>Winnipeg_Jets!$R$85</f>
        <v>25-13-3</v>
      </c>
      <c r="M32" s="1" t="str">
        <f>Winnipeg_Jets!$U$85</f>
        <v>20-5-1</v>
      </c>
      <c r="N32" s="1" t="str">
        <f>Winnipeg_Jets!$X$85</f>
        <v>32-15-2</v>
      </c>
      <c r="O32" s="35">
        <f>Winnipeg_Jets!$E$85</f>
        <v>255</v>
      </c>
      <c r="P32" s="36">
        <f>Winnipeg_Jets!$F$85</f>
        <v>197</v>
      </c>
      <c r="Q32" s="37">
        <f t="shared" si="6"/>
        <v>58</v>
      </c>
      <c r="R32" s="6" t="str">
        <f>Winnipeg_Jets!$AA$85</f>
        <v>W7</v>
      </c>
      <c r="S32" s="7" t="str">
        <f>Winnipeg_Jets!$AD$85</f>
        <v>7-2-1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81</v>
      </c>
      <c r="C35" s="1">
        <f>Anaheim_Ducks!$I$84</f>
        <v>26</v>
      </c>
      <c r="D35" s="1">
        <f>Anaheim_Ducks!$J$84</f>
        <v>50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12-26-3</v>
      </c>
      <c r="L35" s="1" t="str">
        <f>Anaheim_Ducks!$R$85</f>
        <v>14-24-2</v>
      </c>
      <c r="M35" s="1" t="str">
        <f>Anaheim_Ducks!$U$85</f>
        <v>7-17-1</v>
      </c>
      <c r="N35" s="1" t="str">
        <f>Anaheim_Ducks!$X$85</f>
        <v>13-33-3</v>
      </c>
      <c r="O35" s="35">
        <f>Anaheim_Ducks!$E$85</f>
        <v>200</v>
      </c>
      <c r="P35" s="36">
        <f>Anaheim_Ducks!$F$85</f>
        <v>294</v>
      </c>
      <c r="Q35" s="37">
        <f t="shared" ref="Q35:Q42" si="9">O35-P35</f>
        <v>-94</v>
      </c>
      <c r="R35" s="6" t="str">
        <f>Anaheim_Ducks!$AA$85</f>
        <v>L2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81</v>
      </c>
      <c r="C36" s="1">
        <f>Calgary_Flames!$I$84</f>
        <v>37</v>
      </c>
      <c r="D36" s="1">
        <f>Calgary_Flames!$J$84</f>
        <v>39</v>
      </c>
      <c r="E36" s="36">
        <f>Calgary_Flames!$L$84</f>
        <v>5</v>
      </c>
      <c r="F36" s="37">
        <f t="shared" ref="F36:F42" si="10">(C36*2)+E36</f>
        <v>79</v>
      </c>
      <c r="G36" s="36">
        <f>C36-(Calgary_Flames!$K$84+I36)</f>
        <v>31</v>
      </c>
      <c r="H36" s="36">
        <f t="shared" ref="H36:H42" si="11">C36-I36</f>
        <v>37</v>
      </c>
      <c r="I36" s="36">
        <f>Calgary_Flames!$M$84</f>
        <v>0</v>
      </c>
      <c r="J36" s="36">
        <f>Calgary_Flames!$N$84</f>
        <v>4</v>
      </c>
      <c r="K36" s="6" t="str">
        <f>Calgary_Flames!$O$85</f>
        <v>20-19-1</v>
      </c>
      <c r="L36" s="1" t="str">
        <f>Calgary_Flames!$R$85</f>
        <v>17-20-4</v>
      </c>
      <c r="M36" s="1" t="str">
        <f>Calgary_Flames!$U$85</f>
        <v>12-12-1</v>
      </c>
      <c r="N36" s="1" t="str">
        <f>Calgary_Flames!$X$85</f>
        <v>23-24-2</v>
      </c>
      <c r="O36" s="35">
        <f>Calgary_Flames!$E$85</f>
        <v>248</v>
      </c>
      <c r="P36" s="36">
        <f>Calgary_Flames!$F$85</f>
        <v>270</v>
      </c>
      <c r="Q36" s="37">
        <f t="shared" si="9"/>
        <v>-22</v>
      </c>
      <c r="R36" s="6" t="str">
        <f>Calgary_Flames!$AA$85</f>
        <v>L1</v>
      </c>
      <c r="S36" s="7" t="str">
        <f>Calgary_Flames!$AD$85</f>
        <v>4-6-0</v>
      </c>
    </row>
    <row r="37" spans="1:19" x14ac:dyDescent="0.25">
      <c r="A37" s="12" t="s">
        <v>78</v>
      </c>
      <c r="B37" s="1">
        <f>Edmonton_Oilers!$C$86</f>
        <v>80</v>
      </c>
      <c r="C37" s="1">
        <f>Edmonton_Oilers!$I$84</f>
        <v>49</v>
      </c>
      <c r="D37" s="1">
        <f>Edmonton_Oilers!$J$84</f>
        <v>25</v>
      </c>
      <c r="E37" s="36">
        <f>Edmonton_Oilers!$L$84</f>
        <v>6</v>
      </c>
      <c r="F37" s="37">
        <f t="shared" si="10"/>
        <v>104</v>
      </c>
      <c r="G37" s="36">
        <f>C37-(Edmonton_Oilers!$K$84+I37)</f>
        <v>39</v>
      </c>
      <c r="H37" s="36">
        <f t="shared" si="11"/>
        <v>47</v>
      </c>
      <c r="I37" s="36">
        <f>Edmonton_Oilers!$M$84</f>
        <v>2</v>
      </c>
      <c r="J37" s="36">
        <f>Edmonton_Oilers!$N$84</f>
        <v>1</v>
      </c>
      <c r="K37" s="6" t="str">
        <f>Edmonton_Oilers!$O$85</f>
        <v>28-8-4</v>
      </c>
      <c r="L37" s="1" t="str">
        <f>Edmonton_Oilers!$R$85</f>
        <v>21-17-2</v>
      </c>
      <c r="M37" s="1" t="str">
        <f>Edmonton_Oilers!$U$85</f>
        <v>18-8-0</v>
      </c>
      <c r="N37" s="1" t="str">
        <f>Edmonton_Oilers!$X$85</f>
        <v>30-14-4</v>
      </c>
      <c r="O37" s="35">
        <f>Edmonton_Oilers!$E$85</f>
        <v>291</v>
      </c>
      <c r="P37" s="36">
        <f>Edmonton_Oilers!$F$85</f>
        <v>227</v>
      </c>
      <c r="Q37" s="37">
        <f t="shared" si="9"/>
        <v>64</v>
      </c>
      <c r="R37" s="6" t="str">
        <f>Edmonton_Oilers!$AA$85</f>
        <v>W1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81</v>
      </c>
      <c r="C38" s="1">
        <f>Los_Angeles_Kings!$I$84</f>
        <v>43</v>
      </c>
      <c r="D38" s="1">
        <f>Los_Angeles_Kings!$J$84</f>
        <v>27</v>
      </c>
      <c r="E38" s="36">
        <f>Los_Angeles_Kings!$L$84</f>
        <v>11</v>
      </c>
      <c r="F38" s="37">
        <f t="shared" si="10"/>
        <v>97</v>
      </c>
      <c r="G38" s="36">
        <f>C38-(Los_Angeles_Kings!$K$84+I38)</f>
        <v>37</v>
      </c>
      <c r="H38" s="36">
        <f t="shared" si="11"/>
        <v>41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21-12-7</v>
      </c>
      <c r="L38" s="1" t="str">
        <f>Los_Angeles_Kings!$R$85</f>
        <v>22-15-4</v>
      </c>
      <c r="M38" s="1" t="str">
        <f>Los_Angeles_Kings!$U$85</f>
        <v>15-7-4</v>
      </c>
      <c r="N38" s="1" t="str">
        <f>Los_Angeles_Kings!$X$85</f>
        <v>26-18-5</v>
      </c>
      <c r="O38" s="35">
        <f>Los_Angeles_Kings!$E$85</f>
        <v>251</v>
      </c>
      <c r="P38" s="36">
        <f>Los_Angeles_Kings!$F$85</f>
        <v>211</v>
      </c>
      <c r="Q38" s="37">
        <f t="shared" si="9"/>
        <v>40</v>
      </c>
      <c r="R38" s="6" t="str">
        <f>Los_Angeles_Kings!$AA$85</f>
        <v>L1</v>
      </c>
      <c r="S38" s="7" t="str">
        <f>Los_Angeles_Kings!$AD$85</f>
        <v>5-5-0</v>
      </c>
    </row>
    <row r="39" spans="1:19" x14ac:dyDescent="0.25">
      <c r="A39" s="12" t="s">
        <v>83</v>
      </c>
      <c r="B39" s="1">
        <f>San_Jose_Sharks!$C$86</f>
        <v>81</v>
      </c>
      <c r="C39" s="1">
        <f>San_Jose_Sharks!$I$84</f>
        <v>19</v>
      </c>
      <c r="D39" s="1">
        <f>San_Jose_Sharks!$J$84</f>
        <v>53</v>
      </c>
      <c r="E39" s="36">
        <f>San_Jose_Sharks!$L$84</f>
        <v>9</v>
      </c>
      <c r="F39" s="37">
        <f t="shared" si="10"/>
        <v>47</v>
      </c>
      <c r="G39" s="36">
        <f>C39-(San_Jose_Sharks!$K$84+I39)</f>
        <v>14</v>
      </c>
      <c r="H39" s="36">
        <f t="shared" si="11"/>
        <v>18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11-25-5</v>
      </c>
      <c r="L39" s="1" t="str">
        <f>San_Jose_Sharks!$R$85</f>
        <v>8-28-4</v>
      </c>
      <c r="M39" s="1" t="str">
        <f>San_Jose_Sharks!$U$85</f>
        <v>7-15-3</v>
      </c>
      <c r="N39" s="1" t="str">
        <f>San_Jose_Sharks!$X$85</f>
        <v>11-30-8</v>
      </c>
      <c r="O39" s="35">
        <f>San_Jose_Sharks!$E$85</f>
        <v>180</v>
      </c>
      <c r="P39" s="36">
        <f>San_Jose_Sharks!$F$85</f>
        <v>326</v>
      </c>
      <c r="Q39" s="37">
        <f t="shared" si="9"/>
        <v>-146</v>
      </c>
      <c r="R39" s="6" t="str">
        <f>San_Jose_Sharks!$AA$85</f>
        <v>L2</v>
      </c>
      <c r="S39" s="7" t="str">
        <f>San_Jose_Sharks!$AD$85</f>
        <v>3-6-1</v>
      </c>
    </row>
    <row r="40" spans="1:19" x14ac:dyDescent="0.25">
      <c r="A40" s="12" t="s">
        <v>80</v>
      </c>
      <c r="B40" s="1">
        <f>Seattle_Kraken!$C$86</f>
        <v>81</v>
      </c>
      <c r="C40" s="1">
        <f>Seattle_Kraken!$I$84</f>
        <v>33</v>
      </c>
      <c r="D40" s="1">
        <f>Seattle_Kraken!$J$84</f>
        <v>35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17-18-6</v>
      </c>
      <c r="L40" s="1" t="str">
        <f>Seattle_Kraken!$R$85</f>
        <v>16-17-7</v>
      </c>
      <c r="M40" s="1" t="str">
        <f>Seattle_Kraken!$U$85</f>
        <v>12-10-4</v>
      </c>
      <c r="N40" s="1" t="str">
        <f>Seattle_Kraken!$X$85</f>
        <v>18-22-9</v>
      </c>
      <c r="O40" s="35">
        <f>Seattle_Kraken!$E$85</f>
        <v>213</v>
      </c>
      <c r="P40" s="36">
        <f>Seattle_Kraken!$F$85</f>
        <v>233</v>
      </c>
      <c r="Q40" s="37">
        <f t="shared" si="9"/>
        <v>-20</v>
      </c>
      <c r="R40" s="6" t="str">
        <f>Seattle_Kraken!$AA$85</f>
        <v>L4</v>
      </c>
      <c r="S40" s="7" t="str">
        <f>Seattle_Kraken!$AD$85</f>
        <v>4-6-0</v>
      </c>
    </row>
    <row r="41" spans="1:19" x14ac:dyDescent="0.25">
      <c r="A41" s="12" t="s">
        <v>76</v>
      </c>
      <c r="B41" s="1">
        <f>Vancouver_Canucks!$C$86</f>
        <v>81</v>
      </c>
      <c r="C41" s="1">
        <f>Vancouver_Canucks!$I$84</f>
        <v>50</v>
      </c>
      <c r="D41" s="1">
        <f>Vancouver_Canucks!$J$84</f>
        <v>22</v>
      </c>
      <c r="E41" s="36">
        <f>Vancouver_Canucks!$L$84</f>
        <v>9</v>
      </c>
      <c r="F41" s="37">
        <f t="shared" si="10"/>
        <v>109</v>
      </c>
      <c r="G41" s="36">
        <f>C41-(Vancouver_Canucks!$K$84+I41)</f>
        <v>44</v>
      </c>
      <c r="H41" s="36">
        <f t="shared" si="11"/>
        <v>50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27-9-5</v>
      </c>
      <c r="L41" s="1" t="str">
        <f>Vancouver_Canucks!$R$85</f>
        <v>23-13-4</v>
      </c>
      <c r="M41" s="1" t="str">
        <f>Vancouver_Canucks!$U$85</f>
        <v>17-9-0</v>
      </c>
      <c r="N41" s="1" t="str">
        <f>Vancouver_Canucks!$X$85</f>
        <v>29-15-5</v>
      </c>
      <c r="O41" s="35">
        <f>Vancouver_Canucks!$E$85</f>
        <v>277</v>
      </c>
      <c r="P41" s="36">
        <f>Vancouver_Canucks!$F$85</f>
        <v>219</v>
      </c>
      <c r="Q41" s="37">
        <f t="shared" si="9"/>
        <v>58</v>
      </c>
      <c r="R41" s="6" t="str">
        <f>Vancouver_Canucks!$AA$85</f>
        <v>W2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81</v>
      </c>
      <c r="C42" s="9">
        <f>Vegas_Golden_Knights!$I$84</f>
        <v>45</v>
      </c>
      <c r="D42" s="9">
        <f>Vegas_Golden_Knights!$J$84</f>
        <v>28</v>
      </c>
      <c r="E42" s="39">
        <f>Vegas_Golden_Knights!$L$84</f>
        <v>8</v>
      </c>
      <c r="F42" s="40">
        <f t="shared" si="10"/>
        <v>98</v>
      </c>
      <c r="G42" s="39">
        <f>C42-(Vegas_Golden_Knights!$K$84+I42)</f>
        <v>34</v>
      </c>
      <c r="H42" s="39">
        <f t="shared" si="11"/>
        <v>41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27-11-2</v>
      </c>
      <c r="L42" s="9" t="str">
        <f>Vegas_Golden_Knights!$R$85</f>
        <v>18-17-6</v>
      </c>
      <c r="M42" s="9" t="str">
        <f>Vegas_Golden_Knights!$U$85</f>
        <v>14-9-2</v>
      </c>
      <c r="N42" s="9" t="str">
        <f>Vegas_Golden_Knights!$X$85</f>
        <v>30-14-5</v>
      </c>
      <c r="O42" s="38">
        <f>Vegas_Golden_Knights!$E$85</f>
        <v>266</v>
      </c>
      <c r="P42" s="39">
        <f>Vegas_Golden_Knights!$F$85</f>
        <v>241</v>
      </c>
      <c r="Q42" s="40">
        <f t="shared" si="9"/>
        <v>25</v>
      </c>
      <c r="R42" s="8" t="str">
        <f>Vegas_Golden_Knights!$AA$85</f>
        <v>W3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81</v>
      </c>
      <c r="E81" s="1">
        <v>3</v>
      </c>
      <c r="F81" s="1">
        <v>6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49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2</v>
      </c>
      <c r="O81" s="1">
        <f t="shared" si="38"/>
        <v>12</v>
      </c>
      <c r="P81" s="1">
        <f t="shared" si="44"/>
        <v>26</v>
      </c>
      <c r="Q81" s="1">
        <f t="shared" si="45"/>
        <v>3</v>
      </c>
      <c r="R81" s="1">
        <f t="shared" si="39"/>
        <v>14</v>
      </c>
      <c r="S81" s="1">
        <f t="shared" si="46"/>
        <v>23</v>
      </c>
      <c r="T81" s="1">
        <f t="shared" si="47"/>
        <v>2</v>
      </c>
      <c r="U81" s="1">
        <f t="shared" si="48"/>
        <v>7</v>
      </c>
      <c r="V81" s="1">
        <f t="shared" si="49"/>
        <v>16</v>
      </c>
      <c r="W81" s="1">
        <f t="shared" si="50"/>
        <v>1</v>
      </c>
      <c r="X81" s="1">
        <f t="shared" si="51"/>
        <v>13</v>
      </c>
      <c r="Y81" s="1">
        <f t="shared" si="52"/>
        <v>32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79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50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2</v>
      </c>
      <c r="O82" s="1">
        <f t="shared" si="38"/>
        <v>12</v>
      </c>
      <c r="P82" s="1">
        <f t="shared" si="44"/>
        <v>26</v>
      </c>
      <c r="Q82" s="1">
        <f t="shared" si="45"/>
        <v>3</v>
      </c>
      <c r="R82" s="1">
        <f t="shared" si="39"/>
        <v>14</v>
      </c>
      <c r="S82" s="1">
        <f t="shared" si="46"/>
        <v>24</v>
      </c>
      <c r="T82" s="1">
        <f t="shared" si="47"/>
        <v>2</v>
      </c>
      <c r="U82" s="1">
        <f t="shared" si="48"/>
        <v>7</v>
      </c>
      <c r="V82" s="1">
        <f t="shared" si="49"/>
        <v>17</v>
      </c>
      <c r="W82" s="1">
        <f t="shared" si="50"/>
        <v>1</v>
      </c>
      <c r="X82" s="1">
        <f t="shared" si="51"/>
        <v>13</v>
      </c>
      <c r="Y82" s="1">
        <f t="shared" si="52"/>
        <v>33</v>
      </c>
      <c r="Z82" s="1">
        <f t="shared" si="53"/>
        <v>3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2</v>
      </c>
      <c r="AE82" s="1">
        <f t="shared" si="55"/>
        <v>7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26</v>
      </c>
      <c r="J84" s="1">
        <f t="shared" si="57"/>
        <v>50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26</v>
      </c>
      <c r="Q84" s="1">
        <f t="shared" si="58"/>
        <v>3</v>
      </c>
      <c r="R84" s="1">
        <f t="shared" si="58"/>
        <v>14</v>
      </c>
      <c r="S84" s="1">
        <f t="shared" si="58"/>
        <v>24</v>
      </c>
      <c r="T84" s="1">
        <f t="shared" si="58"/>
        <v>2</v>
      </c>
      <c r="U84" s="1">
        <f t="shared" si="58"/>
        <v>7</v>
      </c>
      <c r="V84" s="1">
        <f t="shared" si="58"/>
        <v>17</v>
      </c>
      <c r="W84" s="1">
        <f t="shared" si="58"/>
        <v>1</v>
      </c>
      <c r="X84" s="1">
        <f t="shared" si="58"/>
        <v>13</v>
      </c>
      <c r="Y84" s="1">
        <f t="shared" si="58"/>
        <v>33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294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12-26-3</v>
      </c>
      <c r="R85" s="1" t="str">
        <f>IF(R84="","0-0-0",CONCATENATE(R84,"-",S84,"-",T84))</f>
        <v>14-24-2</v>
      </c>
      <c r="U85" s="1" t="str">
        <f>IF(U84="","0-0-0",CONCATENATE(U84,"-",V84,"-",W84))</f>
        <v>7-17-1</v>
      </c>
      <c r="X85" s="1" t="str">
        <f>IF(X84="","0-0-0",CONCATENATE(X84,"-",Y84,"-",Z84))</f>
        <v>13-33-3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78</v>
      </c>
      <c r="E81" s="1">
        <v>3</v>
      </c>
      <c r="F81" s="1">
        <v>2</v>
      </c>
      <c r="G81" s="1" t="s">
        <v>111</v>
      </c>
      <c r="H81" s="1" t="s">
        <v>112</v>
      </c>
      <c r="I81" s="1">
        <f t="shared" si="34"/>
        <v>35</v>
      </c>
      <c r="J81" s="1">
        <f t="shared" si="42"/>
        <v>40</v>
      </c>
      <c r="K81" s="1">
        <f t="shared" si="35"/>
        <v>6</v>
      </c>
      <c r="L81" s="1">
        <f t="shared" si="43"/>
        <v>5</v>
      </c>
      <c r="M81" s="1">
        <f t="shared" si="36"/>
        <v>2</v>
      </c>
      <c r="N81" s="1">
        <f t="shared" si="37"/>
        <v>0</v>
      </c>
      <c r="O81" s="1">
        <f t="shared" si="38"/>
        <v>21</v>
      </c>
      <c r="P81" s="1">
        <f t="shared" si="44"/>
        <v>19</v>
      </c>
      <c r="Q81" s="1">
        <f t="shared" si="45"/>
        <v>0</v>
      </c>
      <c r="R81" s="1">
        <f t="shared" si="39"/>
        <v>14</v>
      </c>
      <c r="S81" s="1">
        <f t="shared" si="46"/>
        <v>21</v>
      </c>
      <c r="T81" s="1">
        <f t="shared" si="47"/>
        <v>5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20</v>
      </c>
      <c r="Y81" s="1">
        <f t="shared" si="52"/>
        <v>23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81</v>
      </c>
      <c r="E82" s="1">
        <v>5</v>
      </c>
      <c r="F82" s="1">
        <v>6</v>
      </c>
      <c r="G82" s="1" t="s">
        <v>112</v>
      </c>
      <c r="H82" s="1" t="s">
        <v>112</v>
      </c>
      <c r="I82" s="1">
        <f t="shared" si="34"/>
        <v>35</v>
      </c>
      <c r="J82" s="1">
        <f t="shared" si="42"/>
        <v>41</v>
      </c>
      <c r="K82" s="1">
        <f t="shared" si="35"/>
        <v>6</v>
      </c>
      <c r="L82" s="1">
        <f t="shared" si="43"/>
        <v>5</v>
      </c>
      <c r="M82" s="1">
        <f t="shared" si="36"/>
        <v>2</v>
      </c>
      <c r="N82" s="1">
        <f t="shared" si="37"/>
        <v>0</v>
      </c>
      <c r="O82" s="1">
        <f t="shared" si="38"/>
        <v>21</v>
      </c>
      <c r="P82" s="1">
        <f t="shared" si="44"/>
        <v>19</v>
      </c>
      <c r="Q82" s="1">
        <f t="shared" si="45"/>
        <v>0</v>
      </c>
      <c r="R82" s="1">
        <f t="shared" si="39"/>
        <v>14</v>
      </c>
      <c r="S82" s="1">
        <f t="shared" si="46"/>
        <v>22</v>
      </c>
      <c r="T82" s="1">
        <f t="shared" si="47"/>
        <v>5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20</v>
      </c>
      <c r="Y82" s="1">
        <f t="shared" si="52"/>
        <v>24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35</v>
      </c>
      <c r="J84" s="1">
        <f t="shared" si="57"/>
        <v>41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14</v>
      </c>
      <c r="S84" s="1">
        <f t="shared" si="58"/>
        <v>22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20</v>
      </c>
      <c r="Y84" s="1">
        <f t="shared" si="58"/>
        <v>24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272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14-22-5</v>
      </c>
      <c r="U85" s="1" t="str">
        <f>IF(U84="","0-0-0",CONCATENATE(U84,"-",V84,"-",W84))</f>
        <v>9-14-3</v>
      </c>
      <c r="X85" s="1" t="str">
        <f>IF(X84="","0-0-0",CONCATENATE(X84,"-",Y84,"-",Z84))</f>
        <v>20-24-5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66</v>
      </c>
      <c r="E81" s="1">
        <v>6</v>
      </c>
      <c r="F81" s="1">
        <v>4</v>
      </c>
      <c r="G81" s="1" t="s">
        <v>112</v>
      </c>
      <c r="H81" s="1" t="s">
        <v>112</v>
      </c>
      <c r="I81" s="1">
        <f t="shared" si="34"/>
        <v>47</v>
      </c>
      <c r="J81" s="1">
        <f t="shared" si="42"/>
        <v>18</v>
      </c>
      <c r="K81" s="1">
        <f t="shared" si="35"/>
        <v>7</v>
      </c>
      <c r="L81" s="1">
        <f t="shared" si="43"/>
        <v>15</v>
      </c>
      <c r="M81" s="1">
        <f t="shared" si="36"/>
        <v>4</v>
      </c>
      <c r="N81" s="1">
        <f t="shared" si="37"/>
        <v>3</v>
      </c>
      <c r="O81" s="1">
        <f t="shared" si="38"/>
        <v>24</v>
      </c>
      <c r="P81" s="1">
        <f t="shared" si="44"/>
        <v>10</v>
      </c>
      <c r="Q81" s="1">
        <f t="shared" si="45"/>
        <v>6</v>
      </c>
      <c r="R81" s="1">
        <f t="shared" si="39"/>
        <v>23</v>
      </c>
      <c r="S81" s="1">
        <f t="shared" si="46"/>
        <v>8</v>
      </c>
      <c r="T81" s="1">
        <f t="shared" si="47"/>
        <v>9</v>
      </c>
      <c r="U81" s="1">
        <f t="shared" si="48"/>
        <v>18</v>
      </c>
      <c r="V81" s="1">
        <f t="shared" si="49"/>
        <v>4</v>
      </c>
      <c r="W81" s="1">
        <f t="shared" si="50"/>
        <v>3</v>
      </c>
      <c r="X81" s="1">
        <f t="shared" si="51"/>
        <v>30</v>
      </c>
      <c r="Y81" s="1">
        <f t="shared" si="52"/>
        <v>13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65</v>
      </c>
      <c r="E82" s="1">
        <v>0</v>
      </c>
      <c r="F82" s="1">
        <v>2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19</v>
      </c>
      <c r="K82" s="1">
        <f t="shared" si="35"/>
        <v>7</v>
      </c>
      <c r="L82" s="1">
        <f t="shared" si="43"/>
        <v>15</v>
      </c>
      <c r="M82" s="1">
        <f t="shared" si="36"/>
        <v>4</v>
      </c>
      <c r="N82" s="1">
        <f t="shared" si="37"/>
        <v>3</v>
      </c>
      <c r="O82" s="1">
        <f t="shared" si="38"/>
        <v>24</v>
      </c>
      <c r="P82" s="1">
        <f t="shared" si="44"/>
        <v>10</v>
      </c>
      <c r="Q82" s="1">
        <f t="shared" si="45"/>
        <v>6</v>
      </c>
      <c r="R82" s="1">
        <f t="shared" si="39"/>
        <v>23</v>
      </c>
      <c r="S82" s="1">
        <f t="shared" si="46"/>
        <v>9</v>
      </c>
      <c r="T82" s="1">
        <f t="shared" si="47"/>
        <v>9</v>
      </c>
      <c r="U82" s="1">
        <f t="shared" si="48"/>
        <v>18</v>
      </c>
      <c r="V82" s="1">
        <f t="shared" si="49"/>
        <v>4</v>
      </c>
      <c r="W82" s="1">
        <f t="shared" si="50"/>
        <v>3</v>
      </c>
      <c r="X82" s="1">
        <f t="shared" si="51"/>
        <v>30</v>
      </c>
      <c r="Y82" s="1">
        <f t="shared" si="52"/>
        <v>14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59</v>
      </c>
      <c r="E83" s="1">
        <v>1</v>
      </c>
      <c r="F83" s="1">
        <v>3</v>
      </c>
      <c r="G83" s="1" t="s">
        <v>112</v>
      </c>
      <c r="H83" s="1" t="s">
        <v>112</v>
      </c>
      <c r="I83" s="1">
        <f t="shared" si="34"/>
        <v>47</v>
      </c>
      <c r="J83" s="1">
        <f t="shared" si="42"/>
        <v>20</v>
      </c>
      <c r="K83" s="1">
        <f t="shared" si="35"/>
        <v>7</v>
      </c>
      <c r="L83" s="1">
        <f t="shared" si="43"/>
        <v>15</v>
      </c>
      <c r="M83" s="1">
        <f t="shared" si="36"/>
        <v>4</v>
      </c>
      <c r="N83" s="1">
        <f t="shared" si="37"/>
        <v>3</v>
      </c>
      <c r="O83" s="1">
        <f t="shared" si="38"/>
        <v>24</v>
      </c>
      <c r="P83" s="1">
        <f t="shared" si="44"/>
        <v>11</v>
      </c>
      <c r="Q83" s="1">
        <f t="shared" si="45"/>
        <v>6</v>
      </c>
      <c r="R83" s="1">
        <f t="shared" si="39"/>
        <v>23</v>
      </c>
      <c r="S83" s="1">
        <f t="shared" si="46"/>
        <v>9</v>
      </c>
      <c r="T83" s="1">
        <f t="shared" si="47"/>
        <v>9</v>
      </c>
      <c r="U83" s="1">
        <f t="shared" si="48"/>
        <v>18</v>
      </c>
      <c r="V83" s="1">
        <f t="shared" si="49"/>
        <v>5</v>
      </c>
      <c r="W83" s="1">
        <f>IF(E83="","",IF(AND(E83&lt;F83,COUNTIF($AO$1:$AO$7,D83)=1,OR(G83=$AK$1,H83=$AK$1)), W82+1, W82))</f>
        <v>3</v>
      </c>
      <c r="X83" s="1">
        <f t="shared" si="51"/>
        <v>30</v>
      </c>
      <c r="Y83" s="1">
        <f t="shared" si="52"/>
        <v>15</v>
      </c>
      <c r="Z83" s="1">
        <f t="shared" si="53"/>
        <v>5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6</v>
      </c>
      <c r="AE83" s="1">
        <f t="shared" si="55"/>
        <v>4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47</v>
      </c>
      <c r="J84" s="1">
        <f t="shared" si="57"/>
        <v>20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6</v>
      </c>
      <c r="R84" s="1">
        <f t="shared" si="58"/>
        <v>23</v>
      </c>
      <c r="S84" s="1">
        <f t="shared" si="58"/>
        <v>9</v>
      </c>
      <c r="T84" s="1">
        <f t="shared" si="58"/>
        <v>9</v>
      </c>
      <c r="U84" s="1">
        <f t="shared" si="58"/>
        <v>18</v>
      </c>
      <c r="V84" s="1">
        <f t="shared" si="58"/>
        <v>5</v>
      </c>
      <c r="W84" s="1">
        <f t="shared" si="58"/>
        <v>3</v>
      </c>
      <c r="X84" s="1">
        <f t="shared" si="58"/>
        <v>30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267</v>
      </c>
      <c r="F85" s="1">
        <f>SUM(F2:F83)</f>
        <v>224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24-11-6</v>
      </c>
      <c r="R85" s="1" t="str">
        <f>IF(R84="","0-0-0",CONCATENATE(R84,"-",S84,"-",T84))</f>
        <v>23-9-9</v>
      </c>
      <c r="U85" s="1" t="str">
        <f>IF(U84="","0-0-0",CONCATENATE(U84,"-",V84,"-",W84))</f>
        <v>18-5-3</v>
      </c>
      <c r="X85" s="1" t="str">
        <f>IF(X84="","0-0-0",CONCATENATE(X84,"-",Y84,"-",Z84))</f>
        <v>30-15-5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4</v>
      </c>
      <c r="L81" s="1">
        <f t="shared" si="43"/>
        <v>5</v>
      </c>
      <c r="M81" s="1">
        <f t="shared" si="36"/>
        <v>2</v>
      </c>
      <c r="N81" s="1">
        <f t="shared" si="37"/>
        <v>1</v>
      </c>
      <c r="O81" s="1">
        <f t="shared" si="38"/>
        <v>21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18</v>
      </c>
      <c r="T81" s="1">
        <f t="shared" si="47"/>
        <v>4</v>
      </c>
      <c r="U81" s="1">
        <f t="shared" si="48"/>
        <v>10</v>
      </c>
      <c r="V81" s="1">
        <f t="shared" si="49"/>
        <v>12</v>
      </c>
      <c r="W81" s="1">
        <f t="shared" si="50"/>
        <v>2</v>
      </c>
      <c r="X81" s="1">
        <f t="shared" si="51"/>
        <v>23</v>
      </c>
      <c r="Y81" s="1">
        <f t="shared" si="52"/>
        <v>20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52</v>
      </c>
      <c r="E82" s="1">
        <v>2</v>
      </c>
      <c r="F82" s="1">
        <v>3</v>
      </c>
      <c r="G82" s="1" t="s">
        <v>111</v>
      </c>
      <c r="H82" s="1" t="s">
        <v>112</v>
      </c>
      <c r="I82" s="1">
        <f t="shared" si="34"/>
        <v>38</v>
      </c>
      <c r="J82" s="1">
        <f t="shared" si="42"/>
        <v>37</v>
      </c>
      <c r="K82" s="1">
        <f t="shared" si="35"/>
        <v>4</v>
      </c>
      <c r="L82" s="1">
        <f t="shared" si="43"/>
        <v>6</v>
      </c>
      <c r="M82" s="1">
        <f t="shared" si="36"/>
        <v>2</v>
      </c>
      <c r="N82" s="1">
        <f t="shared" si="37"/>
        <v>1</v>
      </c>
      <c r="O82" s="1">
        <f t="shared" si="38"/>
        <v>21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18</v>
      </c>
      <c r="T82" s="1">
        <f t="shared" si="47"/>
        <v>5</v>
      </c>
      <c r="U82" s="1">
        <f t="shared" si="48"/>
        <v>10</v>
      </c>
      <c r="V82" s="1">
        <f t="shared" si="49"/>
        <v>12</v>
      </c>
      <c r="W82" s="1">
        <f t="shared" si="50"/>
        <v>3</v>
      </c>
      <c r="X82" s="1">
        <f t="shared" si="51"/>
        <v>23</v>
      </c>
      <c r="Y82" s="1">
        <f t="shared" si="52"/>
        <v>20</v>
      </c>
      <c r="Z82" s="1">
        <f t="shared" si="53"/>
        <v>6</v>
      </c>
      <c r="AA82" s="1" t="str">
        <f t="shared" si="33"/>
        <v>L</v>
      </c>
      <c r="AB82" s="1">
        <f t="shared" si="40"/>
        <v>1</v>
      </c>
      <c r="AC82" s="1" t="str">
        <f t="shared" si="41"/>
        <v>OTL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55</v>
      </c>
      <c r="E83" s="1">
        <v>4</v>
      </c>
      <c r="F83" s="1">
        <v>2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37</v>
      </c>
      <c r="K83" s="1">
        <f t="shared" si="35"/>
        <v>4</v>
      </c>
      <c r="L83" s="1">
        <f t="shared" si="43"/>
        <v>6</v>
      </c>
      <c r="M83" s="1">
        <f t="shared" si="36"/>
        <v>2</v>
      </c>
      <c r="N83" s="1">
        <f t="shared" si="37"/>
        <v>1</v>
      </c>
      <c r="O83" s="1">
        <f t="shared" si="38"/>
        <v>21</v>
      </c>
      <c r="P83" s="1">
        <f t="shared" si="44"/>
        <v>19</v>
      </c>
      <c r="Q83" s="1">
        <f t="shared" si="45"/>
        <v>1</v>
      </c>
      <c r="R83" s="1">
        <f t="shared" si="39"/>
        <v>18</v>
      </c>
      <c r="S83" s="1">
        <f t="shared" si="46"/>
        <v>18</v>
      </c>
      <c r="T83" s="1">
        <f t="shared" si="47"/>
        <v>5</v>
      </c>
      <c r="U83" s="1">
        <f t="shared" si="48"/>
        <v>11</v>
      </c>
      <c r="V83" s="1">
        <f t="shared" si="49"/>
        <v>12</v>
      </c>
      <c r="W83" s="1">
        <f>IF(E83="","",IF(AND(E83&lt;F83,COUNTIF($AO$1:$AO$7,D83)=1,OR(G83=$AK$1,H83=$AK$1)), W82+1, W82))</f>
        <v>3</v>
      </c>
      <c r="X83" s="1">
        <f t="shared" si="51"/>
        <v>24</v>
      </c>
      <c r="Y83" s="1">
        <f t="shared" si="52"/>
        <v>20</v>
      </c>
      <c r="Z83" s="1">
        <f t="shared" si="53"/>
        <v>6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39</v>
      </c>
      <c r="J84" s="1">
        <f t="shared" si="57"/>
        <v>37</v>
      </c>
      <c r="K84" s="1">
        <f t="shared" si="57"/>
        <v>4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18</v>
      </c>
      <c r="S84" s="1">
        <f t="shared" si="58"/>
        <v>18</v>
      </c>
      <c r="T84" s="1">
        <f t="shared" si="58"/>
        <v>5</v>
      </c>
      <c r="U84" s="1">
        <f t="shared" si="58"/>
        <v>11</v>
      </c>
      <c r="V84" s="1">
        <f t="shared" si="58"/>
        <v>12</v>
      </c>
      <c r="W84" s="1">
        <f t="shared" si="58"/>
        <v>3</v>
      </c>
      <c r="X84" s="1">
        <f t="shared" si="58"/>
        <v>24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244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18-18-5</v>
      </c>
      <c r="U85" s="1" t="str">
        <f>IF(U84="","0-0-0",CONCATENATE(U84,"-",V84,"-",W84))</f>
        <v>11-12-3</v>
      </c>
      <c r="X85" s="1" t="str">
        <f>IF(X84="","0-0-0",CONCATENATE(X84,"-",Y84,"-",Z84))</f>
        <v>24-20-6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45393</v>
      </c>
      <c r="B79" s="1">
        <v>78</v>
      </c>
      <c r="C79" s="1" t="s">
        <v>4</v>
      </c>
      <c r="D79" s="1" t="s">
        <v>79</v>
      </c>
      <c r="E79" s="1">
        <v>1</v>
      </c>
      <c r="F79" s="1">
        <v>4</v>
      </c>
      <c r="G79" s="1" t="s">
        <v>112</v>
      </c>
      <c r="H79" s="1" t="s">
        <v>112</v>
      </c>
      <c r="I79" s="1">
        <f t="shared" si="34"/>
        <v>35</v>
      </c>
      <c r="J79" s="1">
        <f t="shared" si="42"/>
        <v>38</v>
      </c>
      <c r="K79" s="1">
        <f t="shared" si="35"/>
        <v>6</v>
      </c>
      <c r="L79" s="1">
        <f t="shared" si="43"/>
        <v>5</v>
      </c>
      <c r="M79" s="1">
        <f t="shared" si="36"/>
        <v>0</v>
      </c>
      <c r="N79" s="1">
        <f t="shared" si="37"/>
        <v>4</v>
      </c>
      <c r="O79" s="1">
        <f t="shared" si="38"/>
        <v>19</v>
      </c>
      <c r="P79" s="1">
        <f t="shared" si="44"/>
        <v>19</v>
      </c>
      <c r="Q79" s="1">
        <f t="shared" si="45"/>
        <v>1</v>
      </c>
      <c r="R79" s="1">
        <f t="shared" si="39"/>
        <v>16</v>
      </c>
      <c r="S79" s="1">
        <f t="shared" si="46"/>
        <v>19</v>
      </c>
      <c r="T79" s="1">
        <f t="shared" si="47"/>
        <v>4</v>
      </c>
      <c r="U79" s="1">
        <f t="shared" si="48"/>
        <v>11</v>
      </c>
      <c r="V79" s="1">
        <f t="shared" si="49"/>
        <v>11</v>
      </c>
      <c r="W79" s="1">
        <f t="shared" si="50"/>
        <v>1</v>
      </c>
      <c r="X79" s="1">
        <f t="shared" si="51"/>
        <v>21</v>
      </c>
      <c r="Y79" s="1">
        <f t="shared" si="52"/>
        <v>23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2</v>
      </c>
      <c r="AE79" s="1">
        <f t="shared" si="55"/>
        <v>8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82</v>
      </c>
      <c r="E80" s="1">
        <v>6</v>
      </c>
      <c r="F80" s="1">
        <v>3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38</v>
      </c>
      <c r="K80" s="1">
        <f t="shared" si="35"/>
        <v>6</v>
      </c>
      <c r="L80" s="1">
        <f t="shared" si="43"/>
        <v>5</v>
      </c>
      <c r="M80" s="1">
        <f t="shared" si="36"/>
        <v>0</v>
      </c>
      <c r="N80" s="1">
        <f t="shared" si="37"/>
        <v>4</v>
      </c>
      <c r="O80" s="1">
        <f t="shared" si="38"/>
        <v>19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12</v>
      </c>
      <c r="V80" s="1">
        <f t="shared" si="49"/>
        <v>11</v>
      </c>
      <c r="W80" s="1">
        <f t="shared" si="50"/>
        <v>1</v>
      </c>
      <c r="X80" s="1">
        <f t="shared" si="51"/>
        <v>22</v>
      </c>
      <c r="Y80" s="1">
        <f t="shared" si="52"/>
        <v>23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74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38</v>
      </c>
      <c r="K81" s="1">
        <f t="shared" si="35"/>
        <v>6</v>
      </c>
      <c r="L81" s="1">
        <f t="shared" si="43"/>
        <v>5</v>
      </c>
      <c r="M81" s="1">
        <f t="shared" si="36"/>
        <v>0</v>
      </c>
      <c r="N81" s="1">
        <f t="shared" si="37"/>
        <v>4</v>
      </c>
      <c r="O81" s="1">
        <f t="shared" si="38"/>
        <v>20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11</v>
      </c>
      <c r="W81" s="1">
        <f t="shared" si="50"/>
        <v>1</v>
      </c>
      <c r="X81" s="1">
        <f t="shared" si="51"/>
        <v>23</v>
      </c>
      <c r="Y81" s="1">
        <f t="shared" si="52"/>
        <v>23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76</v>
      </c>
      <c r="E82" s="1">
        <v>1</v>
      </c>
      <c r="F82" s="1">
        <v>4</v>
      </c>
      <c r="G82" s="1" t="s">
        <v>112</v>
      </c>
      <c r="H82" s="1" t="s">
        <v>112</v>
      </c>
      <c r="I82" s="1">
        <f t="shared" si="34"/>
        <v>37</v>
      </c>
      <c r="J82" s="1">
        <f t="shared" si="42"/>
        <v>39</v>
      </c>
      <c r="K82" s="1">
        <f t="shared" si="35"/>
        <v>6</v>
      </c>
      <c r="L82" s="1">
        <f t="shared" si="43"/>
        <v>5</v>
      </c>
      <c r="M82" s="1">
        <f t="shared" si="36"/>
        <v>0</v>
      </c>
      <c r="N82" s="1">
        <f t="shared" si="37"/>
        <v>4</v>
      </c>
      <c r="O82" s="1">
        <f t="shared" si="38"/>
        <v>20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20</v>
      </c>
      <c r="T82" s="1">
        <f t="shared" si="47"/>
        <v>4</v>
      </c>
      <c r="U82" s="1">
        <f t="shared" si="48"/>
        <v>12</v>
      </c>
      <c r="V82" s="1">
        <f t="shared" si="49"/>
        <v>12</v>
      </c>
      <c r="W82" s="1">
        <f t="shared" si="50"/>
        <v>1</v>
      </c>
      <c r="X82" s="1">
        <f t="shared" si="51"/>
        <v>23</v>
      </c>
      <c r="Y82" s="1">
        <f t="shared" si="52"/>
        <v>24</v>
      </c>
      <c r="Z82" s="1">
        <f t="shared" si="53"/>
        <v>2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6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39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20</v>
      </c>
      <c r="T84" s="1">
        <f t="shared" si="58"/>
        <v>4</v>
      </c>
      <c r="U84" s="1">
        <f t="shared" si="58"/>
        <v>12</v>
      </c>
      <c r="V84" s="1">
        <f t="shared" si="58"/>
        <v>12</v>
      </c>
      <c r="W84" s="1">
        <f t="shared" si="58"/>
        <v>1</v>
      </c>
      <c r="X84" s="1">
        <f t="shared" si="58"/>
        <v>23</v>
      </c>
      <c r="Y84" s="1">
        <f t="shared" si="58"/>
        <v>24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248</v>
      </c>
      <c r="F85" s="1">
        <f>SUM(F2:F83)</f>
        <v>270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17-20-4</v>
      </c>
      <c r="U85" s="1" t="str">
        <f>IF(U84="","0-0-0",CONCATENATE(U84,"-",V84,"-",W84))</f>
        <v>12-12-1</v>
      </c>
      <c r="X85" s="1" t="str">
        <f>IF(X84="","0-0-0",CONCATENATE(X84,"-",Y84,"-",Z84))</f>
        <v>23-24-2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71</v>
      </c>
      <c r="E81" s="1">
        <v>5</v>
      </c>
      <c r="F81" s="1">
        <v>2</v>
      </c>
      <c r="G81" s="1" t="s">
        <v>112</v>
      </c>
      <c r="H81" s="1" t="s">
        <v>112</v>
      </c>
      <c r="I81" s="1">
        <f t="shared" si="34"/>
        <v>51</v>
      </c>
      <c r="J81" s="1">
        <f t="shared" si="42"/>
        <v>22</v>
      </c>
      <c r="K81" s="1">
        <f t="shared" si="35"/>
        <v>6</v>
      </c>
      <c r="L81" s="1">
        <f t="shared" si="43"/>
        <v>7</v>
      </c>
      <c r="M81" s="1">
        <f t="shared" si="36"/>
        <v>2</v>
      </c>
      <c r="N81" s="1">
        <f t="shared" si="37"/>
        <v>5</v>
      </c>
      <c r="O81" s="1">
        <f t="shared" si="38"/>
        <v>27</v>
      </c>
      <c r="P81" s="1">
        <f t="shared" si="44"/>
        <v>10</v>
      </c>
      <c r="Q81" s="1">
        <f t="shared" si="45"/>
        <v>4</v>
      </c>
      <c r="R81" s="1">
        <f t="shared" si="39"/>
        <v>24</v>
      </c>
      <c r="S81" s="1">
        <f t="shared" si="46"/>
        <v>12</v>
      </c>
      <c r="T81" s="1">
        <f t="shared" si="47"/>
        <v>3</v>
      </c>
      <c r="U81" s="1">
        <f t="shared" si="48"/>
        <v>16</v>
      </c>
      <c r="V81" s="1">
        <f t="shared" si="49"/>
        <v>5</v>
      </c>
      <c r="W81" s="1">
        <f t="shared" si="50"/>
        <v>4</v>
      </c>
      <c r="X81" s="1">
        <f t="shared" si="51"/>
        <v>35</v>
      </c>
      <c r="Y81" s="1">
        <f t="shared" si="52"/>
        <v>9</v>
      </c>
      <c r="Z81" s="1">
        <f t="shared" si="53"/>
        <v>5</v>
      </c>
      <c r="AA81" s="1" t="str">
        <f t="shared" si="33"/>
        <v>W</v>
      </c>
      <c r="AB81" s="1">
        <f t="shared" si="40"/>
        <v>4</v>
      </c>
      <c r="AC81" s="1" t="str">
        <f t="shared" si="41"/>
        <v>W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75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52</v>
      </c>
      <c r="J82" s="1">
        <f t="shared" si="42"/>
        <v>22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5</v>
      </c>
      <c r="O82" s="1">
        <f t="shared" si="38"/>
        <v>27</v>
      </c>
      <c r="P82" s="1">
        <f t="shared" si="44"/>
        <v>10</v>
      </c>
      <c r="Q82" s="1">
        <f t="shared" si="45"/>
        <v>4</v>
      </c>
      <c r="R82" s="1">
        <f t="shared" si="39"/>
        <v>25</v>
      </c>
      <c r="S82" s="1">
        <f t="shared" si="46"/>
        <v>12</v>
      </c>
      <c r="T82" s="1">
        <f t="shared" si="47"/>
        <v>3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35</v>
      </c>
      <c r="Y82" s="1">
        <f t="shared" si="52"/>
        <v>9</v>
      </c>
      <c r="Z82" s="1">
        <f t="shared" si="53"/>
        <v>5</v>
      </c>
      <c r="AA82" s="1" t="str">
        <f t="shared" si="33"/>
        <v>W</v>
      </c>
      <c r="AB82" s="1">
        <f t="shared" si="40"/>
        <v>5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67</v>
      </c>
      <c r="E83" s="1">
        <v>3</v>
      </c>
      <c r="F83" s="1">
        <v>6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23</v>
      </c>
      <c r="K83" s="1">
        <f t="shared" si="35"/>
        <v>6</v>
      </c>
      <c r="L83" s="1">
        <f t="shared" si="43"/>
        <v>7</v>
      </c>
      <c r="M83" s="1">
        <f t="shared" si="36"/>
        <v>2</v>
      </c>
      <c r="N83" s="1">
        <f t="shared" si="37"/>
        <v>5</v>
      </c>
      <c r="O83" s="1">
        <f t="shared" si="38"/>
        <v>27</v>
      </c>
      <c r="P83" s="1">
        <f t="shared" si="44"/>
        <v>10</v>
      </c>
      <c r="Q83" s="1">
        <f t="shared" si="45"/>
        <v>4</v>
      </c>
      <c r="R83" s="1">
        <f t="shared" si="39"/>
        <v>25</v>
      </c>
      <c r="S83" s="1">
        <f t="shared" si="46"/>
        <v>13</v>
      </c>
      <c r="T83" s="1">
        <f t="shared" si="47"/>
        <v>3</v>
      </c>
      <c r="U83" s="1">
        <f t="shared" si="48"/>
        <v>16</v>
      </c>
      <c r="V83" s="1">
        <f t="shared" si="49"/>
        <v>6</v>
      </c>
      <c r="W83" s="1">
        <f>IF(E83="","",IF(AND(E83&lt;F83,COUNTIF($AO$1:$AO$7,D83)=1,OR(G83=$AK$1,H83=$AK$1)), W82+1, W82))</f>
        <v>4</v>
      </c>
      <c r="X83" s="1">
        <f t="shared" si="51"/>
        <v>35</v>
      </c>
      <c r="Y83" s="1">
        <f t="shared" si="52"/>
        <v>10</v>
      </c>
      <c r="Z83" s="1">
        <f t="shared" si="53"/>
        <v>5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7</v>
      </c>
      <c r="AE83" s="1">
        <f t="shared" si="55"/>
        <v>3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52</v>
      </c>
      <c r="J84" s="1">
        <f t="shared" si="57"/>
        <v>23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6</v>
      </c>
      <c r="W84" s="1">
        <f t="shared" si="58"/>
        <v>4</v>
      </c>
      <c r="X84" s="1">
        <f t="shared" si="58"/>
        <v>35</v>
      </c>
      <c r="Y84" s="1">
        <f t="shared" si="58"/>
        <v>10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279</v>
      </c>
      <c r="F85" s="1">
        <f>SUM(F2:F83)</f>
        <v>216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25-13-3</v>
      </c>
      <c r="U85" s="1" t="str">
        <f>IF(U84="","0-0-0",CONCATENATE(U84,"-",V84,"-",W84))</f>
        <v>16-6-4</v>
      </c>
      <c r="X85" s="1" t="str">
        <f>IF(X84="","0-0-0",CONCATENATE(X84,"-",Y84,"-",Z84))</f>
        <v>35-10-5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72</v>
      </c>
      <c r="E80" s="1">
        <v>1</v>
      </c>
      <c r="F80" s="1">
        <v>5</v>
      </c>
      <c r="G80" s="1" t="s">
        <v>112</v>
      </c>
      <c r="H80" s="1" t="s">
        <v>112</v>
      </c>
      <c r="I80" s="1">
        <f t="shared" si="34"/>
        <v>23</v>
      </c>
      <c r="J80" s="1">
        <f t="shared" si="42"/>
        <v>51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1</v>
      </c>
      <c r="O80" s="1">
        <f t="shared" si="38"/>
        <v>16</v>
      </c>
      <c r="P80" s="1">
        <f t="shared" si="44"/>
        <v>20</v>
      </c>
      <c r="Q80" s="1">
        <f t="shared" si="45"/>
        <v>4</v>
      </c>
      <c r="R80" s="1">
        <f t="shared" si="39"/>
        <v>7</v>
      </c>
      <c r="S80" s="1">
        <f t="shared" si="46"/>
        <v>31</v>
      </c>
      <c r="T80" s="1">
        <f t="shared" si="47"/>
        <v>1</v>
      </c>
      <c r="U80" s="1">
        <f t="shared" si="48"/>
        <v>6</v>
      </c>
      <c r="V80" s="1">
        <f t="shared" si="49"/>
        <v>17</v>
      </c>
      <c r="W80" s="1">
        <f t="shared" si="50"/>
        <v>3</v>
      </c>
      <c r="X80" s="1">
        <f t="shared" si="51"/>
        <v>15</v>
      </c>
      <c r="Y80" s="1">
        <f t="shared" si="52"/>
        <v>30</v>
      </c>
      <c r="Z80" s="1">
        <f t="shared" si="53"/>
        <v>3</v>
      </c>
      <c r="AA80" s="1" t="str">
        <f t="shared" si="33"/>
        <v>L</v>
      </c>
      <c r="AB80" s="1">
        <f t="shared" si="40"/>
        <v>3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61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23</v>
      </c>
      <c r="J81" s="1">
        <f t="shared" si="42"/>
        <v>52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1</v>
      </c>
      <c r="O81" s="1">
        <f t="shared" si="38"/>
        <v>16</v>
      </c>
      <c r="P81" s="1">
        <f t="shared" si="44"/>
        <v>21</v>
      </c>
      <c r="Q81" s="1">
        <f t="shared" si="45"/>
        <v>4</v>
      </c>
      <c r="R81" s="1">
        <f t="shared" si="39"/>
        <v>7</v>
      </c>
      <c r="S81" s="1">
        <f t="shared" si="46"/>
        <v>31</v>
      </c>
      <c r="T81" s="1">
        <f t="shared" si="47"/>
        <v>1</v>
      </c>
      <c r="U81" s="1">
        <f t="shared" si="48"/>
        <v>6</v>
      </c>
      <c r="V81" s="1">
        <f t="shared" si="49"/>
        <v>17</v>
      </c>
      <c r="W81" s="1">
        <f t="shared" si="50"/>
        <v>3</v>
      </c>
      <c r="X81" s="1">
        <f t="shared" si="51"/>
        <v>15</v>
      </c>
      <c r="Y81" s="1">
        <f t="shared" si="52"/>
        <v>30</v>
      </c>
      <c r="Z81" s="1">
        <f t="shared" si="53"/>
        <v>3</v>
      </c>
      <c r="AA81" s="1" t="str">
        <f t="shared" si="33"/>
        <v>L</v>
      </c>
      <c r="AB81" s="1">
        <f t="shared" si="40"/>
        <v>4</v>
      </c>
      <c r="AC81" s="1" t="str">
        <f t="shared" si="41"/>
        <v>L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77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23</v>
      </c>
      <c r="J82" s="1">
        <f t="shared" si="42"/>
        <v>53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1</v>
      </c>
      <c r="O82" s="1">
        <f t="shared" si="38"/>
        <v>16</v>
      </c>
      <c r="P82" s="1">
        <f t="shared" si="44"/>
        <v>21</v>
      </c>
      <c r="Q82" s="1">
        <f t="shared" si="45"/>
        <v>4</v>
      </c>
      <c r="R82" s="1">
        <f t="shared" si="39"/>
        <v>7</v>
      </c>
      <c r="S82" s="1">
        <f t="shared" si="46"/>
        <v>32</v>
      </c>
      <c r="T82" s="1">
        <f t="shared" si="47"/>
        <v>1</v>
      </c>
      <c r="U82" s="1">
        <f t="shared" si="48"/>
        <v>6</v>
      </c>
      <c r="V82" s="1">
        <f t="shared" si="49"/>
        <v>17</v>
      </c>
      <c r="W82" s="1">
        <f t="shared" si="50"/>
        <v>3</v>
      </c>
      <c r="X82" s="1">
        <f t="shared" si="51"/>
        <v>15</v>
      </c>
      <c r="Y82" s="1">
        <f t="shared" si="52"/>
        <v>31</v>
      </c>
      <c r="Z82" s="1">
        <f t="shared" si="53"/>
        <v>3</v>
      </c>
      <c r="AA82" s="1" t="str">
        <f t="shared" si="33"/>
        <v>L</v>
      </c>
      <c r="AB82" s="1">
        <f t="shared" si="40"/>
        <v>5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23</v>
      </c>
      <c r="J84" s="1">
        <f t="shared" si="57"/>
        <v>53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21</v>
      </c>
      <c r="Q84" s="1">
        <f t="shared" si="58"/>
        <v>4</v>
      </c>
      <c r="R84" s="1">
        <f t="shared" si="58"/>
        <v>7</v>
      </c>
      <c r="S84" s="1">
        <f t="shared" si="58"/>
        <v>32</v>
      </c>
      <c r="T84" s="1">
        <f t="shared" si="58"/>
        <v>1</v>
      </c>
      <c r="U84" s="1">
        <f t="shared" si="58"/>
        <v>6</v>
      </c>
      <c r="V84" s="1">
        <f t="shared" si="58"/>
        <v>17</v>
      </c>
      <c r="W84" s="1">
        <f t="shared" si="58"/>
        <v>3</v>
      </c>
      <c r="X84" s="1">
        <f t="shared" si="58"/>
        <v>15</v>
      </c>
      <c r="Y84" s="1">
        <f t="shared" si="58"/>
        <v>31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175</v>
      </c>
      <c r="F85" s="1">
        <f>SUM(F2:F83)</f>
        <v>285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16-21-4</v>
      </c>
      <c r="R85" s="1" t="str">
        <f>IF(R84="","0-0-0",CONCATENATE(R84,"-",S84,"-",T84))</f>
        <v>7-32-1</v>
      </c>
      <c r="U85" s="1" t="str">
        <f>IF(U84="","0-0-0",CONCATENATE(U84,"-",V84,"-",W84))</f>
        <v>6-17-3</v>
      </c>
      <c r="X85" s="1" t="str">
        <f>IF(X84="","0-0-0",CONCATENATE(X84,"-",Y84,"-",Z84))</f>
        <v>15-31-3</v>
      </c>
      <c r="AA85" s="1" t="str">
        <f>IF(AA84="","0-0",CONCATENATE(AA84,AB84))</f>
        <v>L5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70</v>
      </c>
      <c r="E81" s="1">
        <v>0</v>
      </c>
      <c r="F81" s="1">
        <v>7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6</v>
      </c>
      <c r="L81" s="1">
        <f t="shared" si="43"/>
        <v>6</v>
      </c>
      <c r="M81" s="1">
        <f t="shared" si="36"/>
        <v>2</v>
      </c>
      <c r="N81" s="1">
        <f t="shared" si="37"/>
        <v>2</v>
      </c>
      <c r="O81" s="1">
        <f t="shared" si="38"/>
        <v>30</v>
      </c>
      <c r="P81" s="1">
        <f t="shared" si="44"/>
        <v>9</v>
      </c>
      <c r="Q81" s="1">
        <f t="shared" si="45"/>
        <v>1</v>
      </c>
      <c r="R81" s="1">
        <f t="shared" si="39"/>
        <v>19</v>
      </c>
      <c r="S81" s="1">
        <f t="shared" si="46"/>
        <v>16</v>
      </c>
      <c r="T81" s="1">
        <f t="shared" si="47"/>
        <v>5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33</v>
      </c>
      <c r="Y81" s="1">
        <f t="shared" si="52"/>
        <v>12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77</v>
      </c>
      <c r="E82" s="1">
        <v>3</v>
      </c>
      <c r="F82" s="1">
        <v>4</v>
      </c>
      <c r="G82" s="1" t="s">
        <v>111</v>
      </c>
      <c r="H82" s="1" t="s">
        <v>112</v>
      </c>
      <c r="I82" s="1">
        <f t="shared" si="34"/>
        <v>49</v>
      </c>
      <c r="J82" s="1">
        <f t="shared" si="42"/>
        <v>25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2</v>
      </c>
      <c r="O82" s="1">
        <f t="shared" si="38"/>
        <v>30</v>
      </c>
      <c r="P82" s="1">
        <f t="shared" si="44"/>
        <v>9</v>
      </c>
      <c r="Q82" s="1">
        <f t="shared" si="45"/>
        <v>1</v>
      </c>
      <c r="R82" s="1">
        <f t="shared" si="39"/>
        <v>19</v>
      </c>
      <c r="S82" s="1">
        <f t="shared" si="46"/>
        <v>16</v>
      </c>
      <c r="T82" s="1">
        <f t="shared" si="47"/>
        <v>6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33</v>
      </c>
      <c r="Y82" s="1">
        <f t="shared" si="52"/>
        <v>12</v>
      </c>
      <c r="Z82" s="1">
        <f t="shared" si="53"/>
        <v>4</v>
      </c>
      <c r="AA82" s="1" t="str">
        <f t="shared" si="33"/>
        <v>L</v>
      </c>
      <c r="AB82" s="1">
        <f t="shared" si="40"/>
        <v>2</v>
      </c>
      <c r="AC82" s="1" t="str">
        <f t="shared" si="41"/>
        <v>OTL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49</v>
      </c>
      <c r="J84" s="1">
        <f t="shared" si="57"/>
        <v>25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9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6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33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299</v>
      </c>
      <c r="F85" s="1">
        <f>SUM(F2:F83)</f>
        <v>253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30-9-1</v>
      </c>
      <c r="R85" s="1" t="str">
        <f>IF(R84="","0-0-0",CONCATENATE(R84,"-",S84,"-",T84))</f>
        <v>19-16-6</v>
      </c>
      <c r="U85" s="1" t="str">
        <f>IF(U84="","0-0-0",CONCATENATE(U84,"-",V84,"-",W84))</f>
        <v>16-8-2</v>
      </c>
      <c r="X85" s="1" t="str">
        <f>IF(X84="","0-0-0",CONCATENATE(X84,"-",Y84,"-",Z84))</f>
        <v>33-12-4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52</v>
      </c>
      <c r="E81" s="1">
        <v>0</v>
      </c>
      <c r="F81" s="1">
        <v>4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42</v>
      </c>
      <c r="K81" s="1">
        <f t="shared" si="35"/>
        <v>3</v>
      </c>
      <c r="L81" s="1">
        <f t="shared" si="43"/>
        <v>12</v>
      </c>
      <c r="M81" s="1">
        <f t="shared" si="36"/>
        <v>3</v>
      </c>
      <c r="N81" s="1">
        <f t="shared" si="37"/>
        <v>2</v>
      </c>
      <c r="O81" s="1">
        <f t="shared" si="38"/>
        <v>16</v>
      </c>
      <c r="P81" s="1">
        <f t="shared" si="44"/>
        <v>19</v>
      </c>
      <c r="Q81" s="1">
        <f t="shared" si="45"/>
        <v>5</v>
      </c>
      <c r="R81" s="1">
        <f t="shared" si="39"/>
        <v>10</v>
      </c>
      <c r="S81" s="1">
        <f t="shared" si="46"/>
        <v>23</v>
      </c>
      <c r="T81" s="1">
        <f t="shared" si="47"/>
        <v>7</v>
      </c>
      <c r="U81" s="1">
        <f t="shared" si="48"/>
        <v>6</v>
      </c>
      <c r="V81" s="1">
        <f t="shared" si="49"/>
        <v>16</v>
      </c>
      <c r="W81" s="1">
        <f t="shared" si="50"/>
        <v>3</v>
      </c>
      <c r="X81" s="1">
        <f t="shared" si="51"/>
        <v>12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3</v>
      </c>
      <c r="AE81" s="1">
        <f t="shared" si="55"/>
        <v>7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72</v>
      </c>
      <c r="E82" s="1">
        <v>4</v>
      </c>
      <c r="F82" s="1">
        <v>6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43</v>
      </c>
      <c r="K82" s="1">
        <f t="shared" si="35"/>
        <v>3</v>
      </c>
      <c r="L82" s="1">
        <f t="shared" si="43"/>
        <v>12</v>
      </c>
      <c r="M82" s="1">
        <f t="shared" si="36"/>
        <v>3</v>
      </c>
      <c r="N82" s="1">
        <f t="shared" si="37"/>
        <v>2</v>
      </c>
      <c r="O82" s="1">
        <f t="shared" si="38"/>
        <v>16</v>
      </c>
      <c r="P82" s="1">
        <f t="shared" si="44"/>
        <v>19</v>
      </c>
      <c r="Q82" s="1">
        <f t="shared" si="45"/>
        <v>5</v>
      </c>
      <c r="R82" s="1">
        <f t="shared" si="39"/>
        <v>10</v>
      </c>
      <c r="S82" s="1">
        <f t="shared" si="46"/>
        <v>24</v>
      </c>
      <c r="T82" s="1">
        <f t="shared" si="47"/>
        <v>7</v>
      </c>
      <c r="U82" s="1">
        <f t="shared" si="48"/>
        <v>6</v>
      </c>
      <c r="V82" s="1">
        <f t="shared" si="49"/>
        <v>16</v>
      </c>
      <c r="W82" s="1">
        <f t="shared" si="50"/>
        <v>3</v>
      </c>
      <c r="X82" s="1">
        <f t="shared" si="51"/>
        <v>12</v>
      </c>
      <c r="Y82" s="1">
        <f t="shared" si="52"/>
        <v>29</v>
      </c>
      <c r="Z82" s="1">
        <f t="shared" si="53"/>
        <v>8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61</v>
      </c>
      <c r="E83" s="1">
        <v>6</v>
      </c>
      <c r="F83" s="1">
        <v>3</v>
      </c>
      <c r="G83" s="1" t="s">
        <v>112</v>
      </c>
      <c r="H83" s="1" t="s">
        <v>112</v>
      </c>
      <c r="I83" s="1">
        <f t="shared" si="34"/>
        <v>27</v>
      </c>
      <c r="J83" s="1">
        <f t="shared" si="42"/>
        <v>43</v>
      </c>
      <c r="K83" s="1">
        <f t="shared" si="35"/>
        <v>3</v>
      </c>
      <c r="L83" s="1">
        <f t="shared" si="43"/>
        <v>12</v>
      </c>
      <c r="M83" s="1">
        <f t="shared" si="36"/>
        <v>3</v>
      </c>
      <c r="N83" s="1">
        <f t="shared" si="37"/>
        <v>2</v>
      </c>
      <c r="O83" s="1">
        <f t="shared" si="38"/>
        <v>17</v>
      </c>
      <c r="P83" s="1">
        <f t="shared" si="44"/>
        <v>19</v>
      </c>
      <c r="Q83" s="1">
        <f t="shared" si="45"/>
        <v>5</v>
      </c>
      <c r="R83" s="1">
        <f t="shared" si="39"/>
        <v>10</v>
      </c>
      <c r="S83" s="1">
        <f t="shared" si="46"/>
        <v>24</v>
      </c>
      <c r="T83" s="1">
        <f t="shared" si="47"/>
        <v>7</v>
      </c>
      <c r="U83" s="1">
        <f t="shared" si="48"/>
        <v>7</v>
      </c>
      <c r="V83" s="1">
        <f t="shared" si="49"/>
        <v>16</v>
      </c>
      <c r="W83" s="1">
        <f>IF(E83="","",IF(AND(E83&lt;F83,COUNTIF($AO$1:$AO$7,D83)=1,OR(G83=$AK$1,H83=$AK$1)), W82+1, W82))</f>
        <v>3</v>
      </c>
      <c r="X83" s="1">
        <f t="shared" si="51"/>
        <v>13</v>
      </c>
      <c r="Y83" s="1">
        <f t="shared" si="52"/>
        <v>29</v>
      </c>
      <c r="Z83" s="1">
        <f t="shared" si="53"/>
        <v>8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4</v>
      </c>
      <c r="AE83" s="1">
        <f t="shared" si="55"/>
        <v>6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27</v>
      </c>
      <c r="J84" s="1">
        <f t="shared" si="57"/>
        <v>43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24</v>
      </c>
      <c r="T84" s="1">
        <f t="shared" si="58"/>
        <v>7</v>
      </c>
      <c r="U84" s="1">
        <f t="shared" si="58"/>
        <v>7</v>
      </c>
      <c r="V84" s="1">
        <f t="shared" si="58"/>
        <v>16</v>
      </c>
      <c r="W84" s="1">
        <f t="shared" si="58"/>
        <v>3</v>
      </c>
      <c r="X84" s="1">
        <f t="shared" si="58"/>
        <v>13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237</v>
      </c>
      <c r="F85" s="1">
        <f>SUM(F2:F83)</f>
        <v>300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17-19-5</v>
      </c>
      <c r="R85" s="1" t="str">
        <f>IF(R84="","0-0-0",CONCATENATE(R84,"-",S84,"-",T84))</f>
        <v>10-24-7</v>
      </c>
      <c r="U85" s="1" t="str">
        <f>IF(U84="","0-0-0",CONCATENATE(U84,"-",V84,"-",W84))</f>
        <v>7-16-3</v>
      </c>
      <c r="X85" s="1" t="str">
        <f>IF(X84="","0-0-0",CONCATENATE(X84,"-",Y84,"-",Z84))</f>
        <v>13-29-8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70</v>
      </c>
      <c r="E81" s="1">
        <v>0</v>
      </c>
      <c r="F81" s="1">
        <v>3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21</v>
      </c>
      <c r="K81" s="1">
        <f t="shared" si="35"/>
        <v>8</v>
      </c>
      <c r="L81" s="1">
        <f t="shared" si="43"/>
        <v>9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11</v>
      </c>
      <c r="Q81" s="1">
        <f t="shared" si="45"/>
        <v>4</v>
      </c>
      <c r="R81" s="1">
        <f t="shared" si="39"/>
        <v>26</v>
      </c>
      <c r="S81" s="1">
        <f t="shared" si="46"/>
        <v>10</v>
      </c>
      <c r="T81" s="1">
        <f t="shared" si="47"/>
        <v>5</v>
      </c>
      <c r="U81" s="1">
        <f t="shared" si="48"/>
        <v>16</v>
      </c>
      <c r="V81" s="1">
        <f t="shared" si="49"/>
        <v>7</v>
      </c>
      <c r="W81" s="1">
        <f t="shared" si="50"/>
        <v>2</v>
      </c>
      <c r="X81" s="1">
        <f t="shared" si="51"/>
        <v>32</v>
      </c>
      <c r="Y81" s="1">
        <f t="shared" si="52"/>
        <v>10</v>
      </c>
      <c r="Z81" s="1">
        <f t="shared" si="53"/>
        <v>6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8</v>
      </c>
      <c r="AE81" s="1">
        <f t="shared" si="55"/>
        <v>2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80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21</v>
      </c>
      <c r="K82" s="1">
        <f t="shared" si="35"/>
        <v>8</v>
      </c>
      <c r="L82" s="1">
        <f t="shared" si="43"/>
        <v>9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11</v>
      </c>
      <c r="Q82" s="1">
        <f t="shared" si="45"/>
        <v>4</v>
      </c>
      <c r="R82" s="1">
        <f t="shared" si="39"/>
        <v>26</v>
      </c>
      <c r="S82" s="1">
        <f t="shared" si="46"/>
        <v>10</v>
      </c>
      <c r="T82" s="1">
        <f t="shared" si="47"/>
        <v>5</v>
      </c>
      <c r="U82" s="1">
        <f t="shared" si="48"/>
        <v>16</v>
      </c>
      <c r="V82" s="1">
        <f t="shared" si="49"/>
        <v>7</v>
      </c>
      <c r="W82" s="1">
        <f t="shared" si="50"/>
        <v>2</v>
      </c>
      <c r="X82" s="1">
        <f t="shared" si="51"/>
        <v>33</v>
      </c>
      <c r="Y82" s="1">
        <f t="shared" si="52"/>
        <v>10</v>
      </c>
      <c r="Z82" s="1">
        <f t="shared" si="53"/>
        <v>6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51</v>
      </c>
      <c r="J84" s="1">
        <f t="shared" si="57"/>
        <v>21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33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296</v>
      </c>
      <c r="F85" s="1">
        <f>SUM(F2:F83)</f>
        <v>233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25-11-4</v>
      </c>
      <c r="R85" s="1" t="str">
        <f>IF(R84="","0-0-0",CONCATENATE(R84,"-",S84,"-",T84))</f>
        <v>26-10-5</v>
      </c>
      <c r="U85" s="1" t="str">
        <f>IF(U84="","0-0-0",CONCATENATE(U84,"-",V84,"-",W84))</f>
        <v>16-7-2</v>
      </c>
      <c r="X85" s="1" t="str">
        <f>IF(X84="","0-0-0",CONCATENATE(X84,"-",Y84,"-",Z84))</f>
        <v>33-10-6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66</v>
      </c>
      <c r="E80" s="1">
        <v>5</v>
      </c>
      <c r="F80" s="1">
        <v>6</v>
      </c>
      <c r="G80" s="1" t="s">
        <v>111</v>
      </c>
      <c r="H80" s="1" t="s">
        <v>112</v>
      </c>
      <c r="I80" s="1">
        <f t="shared" si="34"/>
        <v>38</v>
      </c>
      <c r="J80" s="1">
        <f t="shared" si="42"/>
        <v>32</v>
      </c>
      <c r="K80" s="1">
        <f t="shared" si="35"/>
        <v>9</v>
      </c>
      <c r="L80" s="1">
        <f t="shared" si="43"/>
        <v>9</v>
      </c>
      <c r="M80" s="1">
        <f t="shared" si="36"/>
        <v>2</v>
      </c>
      <c r="N80" s="1">
        <f t="shared" si="37"/>
        <v>1</v>
      </c>
      <c r="O80" s="1">
        <f t="shared" si="38"/>
        <v>22</v>
      </c>
      <c r="P80" s="1">
        <f t="shared" si="44"/>
        <v>13</v>
      </c>
      <c r="Q80" s="1">
        <f t="shared" si="45"/>
        <v>5</v>
      </c>
      <c r="R80" s="1">
        <f t="shared" si="39"/>
        <v>16</v>
      </c>
      <c r="S80" s="1">
        <f t="shared" si="46"/>
        <v>19</v>
      </c>
      <c r="T80" s="1">
        <f t="shared" si="47"/>
        <v>4</v>
      </c>
      <c r="U80" s="1">
        <f t="shared" si="48"/>
        <v>11</v>
      </c>
      <c r="V80" s="1">
        <f t="shared" si="49"/>
        <v>7</v>
      </c>
      <c r="W80" s="1">
        <f t="shared" si="50"/>
        <v>4</v>
      </c>
      <c r="X80" s="1">
        <f t="shared" si="51"/>
        <v>22</v>
      </c>
      <c r="Y80" s="1">
        <f t="shared" si="52"/>
        <v>19</v>
      </c>
      <c r="Z80" s="1">
        <f t="shared" si="53"/>
        <v>6</v>
      </c>
      <c r="AA80" s="1" t="str">
        <f t="shared" si="33"/>
        <v>L</v>
      </c>
      <c r="AB80" s="1">
        <f t="shared" si="40"/>
        <v>2</v>
      </c>
      <c r="AC80" s="1" t="str">
        <f t="shared" si="41"/>
        <v>OTL</v>
      </c>
      <c r="AD80" s="1">
        <f t="shared" si="54"/>
        <v>3</v>
      </c>
      <c r="AE80" s="1">
        <f t="shared" si="55"/>
        <v>4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54</v>
      </c>
      <c r="E81" s="1">
        <v>5</v>
      </c>
      <c r="F81" s="1">
        <v>4</v>
      </c>
      <c r="G81" s="1" t="s">
        <v>111</v>
      </c>
      <c r="H81" s="1" t="s">
        <v>112</v>
      </c>
      <c r="I81" s="1">
        <f t="shared" si="34"/>
        <v>39</v>
      </c>
      <c r="J81" s="1">
        <f t="shared" si="42"/>
        <v>32</v>
      </c>
      <c r="K81" s="1">
        <f t="shared" si="35"/>
        <v>10</v>
      </c>
      <c r="L81" s="1">
        <f t="shared" si="43"/>
        <v>9</v>
      </c>
      <c r="M81" s="1">
        <f t="shared" si="36"/>
        <v>2</v>
      </c>
      <c r="N81" s="1">
        <f t="shared" si="37"/>
        <v>1</v>
      </c>
      <c r="O81" s="1">
        <f t="shared" si="38"/>
        <v>22</v>
      </c>
      <c r="P81" s="1">
        <f t="shared" si="44"/>
        <v>13</v>
      </c>
      <c r="Q81" s="1">
        <f t="shared" si="45"/>
        <v>5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7</v>
      </c>
      <c r="W81" s="1">
        <f t="shared" si="50"/>
        <v>4</v>
      </c>
      <c r="X81" s="1">
        <f t="shared" si="51"/>
        <v>23</v>
      </c>
      <c r="Y81" s="1">
        <f t="shared" si="52"/>
        <v>19</v>
      </c>
      <c r="Z81" s="1">
        <f t="shared" si="53"/>
        <v>6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4</v>
      </c>
      <c r="AF81" s="1">
        <f t="shared" si="56"/>
        <v>3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58</v>
      </c>
      <c r="E82" s="1">
        <v>5</v>
      </c>
      <c r="F82" s="1">
        <v>4</v>
      </c>
      <c r="G82" s="1" t="s">
        <v>111</v>
      </c>
      <c r="H82" s="1" t="s">
        <v>112</v>
      </c>
      <c r="I82" s="1">
        <f t="shared" si="34"/>
        <v>40</v>
      </c>
      <c r="J82" s="1">
        <f t="shared" si="42"/>
        <v>32</v>
      </c>
      <c r="K82" s="1">
        <f t="shared" si="35"/>
        <v>11</v>
      </c>
      <c r="L82" s="1">
        <f t="shared" si="43"/>
        <v>9</v>
      </c>
      <c r="M82" s="1">
        <f t="shared" si="36"/>
        <v>2</v>
      </c>
      <c r="N82" s="1">
        <f t="shared" si="37"/>
        <v>1</v>
      </c>
      <c r="O82" s="1">
        <f t="shared" si="38"/>
        <v>23</v>
      </c>
      <c r="P82" s="1">
        <f t="shared" si="44"/>
        <v>13</v>
      </c>
      <c r="Q82" s="1">
        <f t="shared" si="45"/>
        <v>5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13</v>
      </c>
      <c r="V82" s="1">
        <f t="shared" si="49"/>
        <v>7</v>
      </c>
      <c r="W82" s="1">
        <f t="shared" si="50"/>
        <v>4</v>
      </c>
      <c r="X82" s="1">
        <f t="shared" si="51"/>
        <v>24</v>
      </c>
      <c r="Y82" s="1">
        <f t="shared" si="52"/>
        <v>19</v>
      </c>
      <c r="Z82" s="1">
        <f t="shared" si="53"/>
        <v>6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4</v>
      </c>
      <c r="AE82" s="1">
        <f t="shared" si="55"/>
        <v>3</v>
      </c>
      <c r="AF82" s="1">
        <f t="shared" si="56"/>
        <v>3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58</v>
      </c>
      <c r="E83" s="1">
        <v>5</v>
      </c>
      <c r="F83" s="1">
        <v>4</v>
      </c>
      <c r="G83" s="1" t="s">
        <v>112</v>
      </c>
      <c r="H83" s="1" t="s">
        <v>111</v>
      </c>
      <c r="I83" s="1">
        <f t="shared" si="34"/>
        <v>41</v>
      </c>
      <c r="J83" s="1">
        <f t="shared" si="42"/>
        <v>32</v>
      </c>
      <c r="K83" s="1">
        <f t="shared" si="35"/>
        <v>11</v>
      </c>
      <c r="L83" s="1">
        <f t="shared" si="43"/>
        <v>9</v>
      </c>
      <c r="M83" s="1">
        <f t="shared" si="36"/>
        <v>3</v>
      </c>
      <c r="N83" s="1">
        <f t="shared" si="37"/>
        <v>1</v>
      </c>
      <c r="O83" s="1">
        <f t="shared" si="38"/>
        <v>23</v>
      </c>
      <c r="P83" s="1">
        <f t="shared" si="44"/>
        <v>13</v>
      </c>
      <c r="Q83" s="1">
        <f t="shared" si="45"/>
        <v>5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14</v>
      </c>
      <c r="V83" s="1">
        <f t="shared" si="49"/>
        <v>7</v>
      </c>
      <c r="W83" s="1">
        <f>IF(E83="","",IF(AND(E83&lt;F83,COUNTIF($AO$1:$AO$7,D83)=1,OR(G83=$AK$1,H83=$AK$1)), W82+1, W82))</f>
        <v>4</v>
      </c>
      <c r="X83" s="1">
        <f t="shared" si="51"/>
        <v>25</v>
      </c>
      <c r="Y83" s="1">
        <f t="shared" si="52"/>
        <v>19</v>
      </c>
      <c r="Z83" s="1">
        <f t="shared" si="53"/>
        <v>6</v>
      </c>
      <c r="AA83" s="1" t="str">
        <f t="shared" si="33"/>
        <v>W</v>
      </c>
      <c r="AB83" s="1">
        <f t="shared" si="40"/>
        <v>3</v>
      </c>
      <c r="AC83" s="1" t="str">
        <f t="shared" si="41"/>
        <v>W</v>
      </c>
      <c r="AD83" s="1">
        <f t="shared" si="54"/>
        <v>5</v>
      </c>
      <c r="AE83" s="1">
        <f t="shared" si="55"/>
        <v>3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41</v>
      </c>
      <c r="J84" s="1">
        <f t="shared" si="57"/>
        <v>32</v>
      </c>
      <c r="K84" s="1">
        <f t="shared" si="57"/>
        <v>11</v>
      </c>
      <c r="L84" s="1">
        <f t="shared" si="57"/>
        <v>9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5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4</v>
      </c>
      <c r="X84" s="1">
        <f t="shared" si="58"/>
        <v>25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278</v>
      </c>
      <c r="F85" s="1">
        <f>SUM(F2:F83)</f>
        <v>274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23-13-5</v>
      </c>
      <c r="R85" s="1" t="str">
        <f>IF(R84="","0-0-0",CONCATENATE(R84,"-",S84,"-",T84))</f>
        <v>18-19-4</v>
      </c>
      <c r="U85" s="1" t="str">
        <f>IF(U84="","0-0-0",CONCATENATE(U84,"-",V84,"-",W84))</f>
        <v>14-7-4</v>
      </c>
      <c r="X85" s="1" t="str">
        <f>IF(X84="","0-0-0",CONCATENATE(X84,"-",Y84,"-",Z84))</f>
        <v>25-19-6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45394</v>
      </c>
      <c r="B79" s="1">
        <v>78</v>
      </c>
      <c r="C79" s="1" t="s">
        <v>3</v>
      </c>
      <c r="D79" s="1" t="s">
        <v>74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8</v>
      </c>
      <c r="L79" s="1">
        <f t="shared" si="43"/>
        <v>6</v>
      </c>
      <c r="M79" s="1">
        <f t="shared" si="36"/>
        <v>2</v>
      </c>
      <c r="N79" s="1">
        <f t="shared" si="37"/>
        <v>1</v>
      </c>
      <c r="O79" s="1">
        <f t="shared" si="38"/>
        <v>27</v>
      </c>
      <c r="P79" s="1">
        <f t="shared" si="44"/>
        <v>8</v>
      </c>
      <c r="Q79" s="1">
        <f t="shared" si="45"/>
        <v>4</v>
      </c>
      <c r="R79" s="1">
        <f t="shared" si="39"/>
        <v>21</v>
      </c>
      <c r="S79" s="1">
        <f t="shared" si="46"/>
        <v>16</v>
      </c>
      <c r="T79" s="1">
        <f t="shared" si="47"/>
        <v>2</v>
      </c>
      <c r="U79" s="1">
        <f t="shared" si="48"/>
        <v>17</v>
      </c>
      <c r="V79" s="1">
        <f t="shared" si="49"/>
        <v>7</v>
      </c>
      <c r="W79" s="1">
        <f t="shared" si="50"/>
        <v>0</v>
      </c>
      <c r="X79" s="1">
        <f t="shared" si="51"/>
        <v>29</v>
      </c>
      <c r="Y79" s="1">
        <f t="shared" si="52"/>
        <v>13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2</v>
      </c>
      <c r="AF79" s="1">
        <f t="shared" si="56"/>
        <v>2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76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48</v>
      </c>
      <c r="J80" s="1">
        <f t="shared" si="42"/>
        <v>25</v>
      </c>
      <c r="K80" s="1">
        <f t="shared" si="35"/>
        <v>8</v>
      </c>
      <c r="L80" s="1">
        <f t="shared" si="43"/>
        <v>6</v>
      </c>
      <c r="M80" s="1">
        <f t="shared" si="36"/>
        <v>2</v>
      </c>
      <c r="N80" s="1">
        <f t="shared" si="37"/>
        <v>1</v>
      </c>
      <c r="O80" s="1">
        <f t="shared" si="38"/>
        <v>27</v>
      </c>
      <c r="P80" s="1">
        <f t="shared" si="44"/>
        <v>8</v>
      </c>
      <c r="Q80" s="1">
        <f t="shared" si="45"/>
        <v>4</v>
      </c>
      <c r="R80" s="1">
        <f t="shared" si="39"/>
        <v>21</v>
      </c>
      <c r="S80" s="1">
        <f t="shared" si="46"/>
        <v>17</v>
      </c>
      <c r="T80" s="1">
        <f t="shared" si="47"/>
        <v>2</v>
      </c>
      <c r="U80" s="1">
        <f t="shared" si="48"/>
        <v>17</v>
      </c>
      <c r="V80" s="1">
        <f t="shared" si="49"/>
        <v>8</v>
      </c>
      <c r="W80" s="1">
        <f t="shared" si="50"/>
        <v>0</v>
      </c>
      <c r="X80" s="1">
        <f t="shared" si="51"/>
        <v>29</v>
      </c>
      <c r="Y80" s="1">
        <f t="shared" si="52"/>
        <v>14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45397</v>
      </c>
      <c r="B81" s="1">
        <v>80</v>
      </c>
      <c r="C81" s="1" t="s">
        <v>3</v>
      </c>
      <c r="D81" s="1" t="s">
        <v>83</v>
      </c>
      <c r="E81" s="1">
        <v>9</v>
      </c>
      <c r="F81" s="1">
        <v>2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8</v>
      </c>
      <c r="L81" s="1">
        <f t="shared" si="43"/>
        <v>6</v>
      </c>
      <c r="M81" s="1">
        <f t="shared" si="36"/>
        <v>2</v>
      </c>
      <c r="N81" s="1">
        <f t="shared" si="37"/>
        <v>1</v>
      </c>
      <c r="O81" s="1">
        <f t="shared" si="38"/>
        <v>28</v>
      </c>
      <c r="P81" s="1">
        <f t="shared" si="44"/>
        <v>8</v>
      </c>
      <c r="Q81" s="1">
        <f t="shared" si="45"/>
        <v>4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18</v>
      </c>
      <c r="V81" s="1">
        <f t="shared" si="49"/>
        <v>8</v>
      </c>
      <c r="W81" s="1">
        <f t="shared" si="50"/>
        <v>0</v>
      </c>
      <c r="X81" s="1">
        <f t="shared" si="51"/>
        <v>30</v>
      </c>
      <c r="Y81" s="1">
        <f t="shared" si="52"/>
        <v>14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2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49</v>
      </c>
      <c r="J84" s="1">
        <f t="shared" si="57"/>
        <v>25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28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17</v>
      </c>
      <c r="T84" s="1">
        <f t="shared" si="58"/>
        <v>2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30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291</v>
      </c>
      <c r="F85" s="1">
        <f>SUM(F2:F83)</f>
        <v>227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28-8-4</v>
      </c>
      <c r="R85" s="1" t="str">
        <f>IF(R84="","0-0-0",CONCATENATE(R84,"-",S84,"-",T84))</f>
        <v>21-17-2</v>
      </c>
      <c r="U85" s="1" t="str">
        <f>IF(U84="","0-0-0",CONCATENATE(U84,"-",V84,"-",W84))</f>
        <v>18-8-0</v>
      </c>
      <c r="X85" s="1" t="str">
        <f>IF(X84="","0-0-0",CONCATENATE(X84,"-",Y84,"-",Z84))</f>
        <v>30-14-4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67</v>
      </c>
      <c r="E81" s="1">
        <v>4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13</v>
      </c>
      <c r="Q81" s="1">
        <f t="shared" si="45"/>
        <v>2</v>
      </c>
      <c r="R81" s="1">
        <f t="shared" si="39"/>
        <v>26</v>
      </c>
      <c r="S81" s="1">
        <f t="shared" si="46"/>
        <v>11</v>
      </c>
      <c r="T81" s="1">
        <f t="shared" si="47"/>
        <v>4</v>
      </c>
      <c r="U81" s="1">
        <f t="shared" si="48"/>
        <v>15</v>
      </c>
      <c r="V81" s="1">
        <f t="shared" si="49"/>
        <v>5</v>
      </c>
      <c r="W81" s="1">
        <f t="shared" si="50"/>
        <v>4</v>
      </c>
      <c r="X81" s="1">
        <f t="shared" si="51"/>
        <v>31</v>
      </c>
      <c r="Y81" s="1">
        <f t="shared" si="52"/>
        <v>12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57</v>
      </c>
      <c r="E82" s="1">
        <v>3</v>
      </c>
      <c r="F82" s="1">
        <v>2</v>
      </c>
      <c r="G82" s="1" t="s">
        <v>111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7</v>
      </c>
      <c r="L82" s="1">
        <f t="shared" si="43"/>
        <v>6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13</v>
      </c>
      <c r="Q82" s="1">
        <f t="shared" si="45"/>
        <v>2</v>
      </c>
      <c r="R82" s="1">
        <f t="shared" si="39"/>
        <v>26</v>
      </c>
      <c r="S82" s="1">
        <f t="shared" si="46"/>
        <v>11</v>
      </c>
      <c r="T82" s="1">
        <f t="shared" si="47"/>
        <v>4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32</v>
      </c>
      <c r="Y82" s="1">
        <f t="shared" si="52"/>
        <v>12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54</v>
      </c>
      <c r="E83" s="1">
        <v>5</v>
      </c>
      <c r="F83" s="1">
        <v>2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24</v>
      </c>
      <c r="K83" s="1">
        <f t="shared" si="35"/>
        <v>7</v>
      </c>
      <c r="L83" s="1">
        <f t="shared" si="43"/>
        <v>6</v>
      </c>
      <c r="M83" s="1">
        <f t="shared" si="36"/>
        <v>3</v>
      </c>
      <c r="N83" s="1">
        <f t="shared" si="37"/>
        <v>2</v>
      </c>
      <c r="O83" s="1">
        <f t="shared" si="38"/>
        <v>26</v>
      </c>
      <c r="P83" s="1">
        <f t="shared" si="44"/>
        <v>13</v>
      </c>
      <c r="Q83" s="1">
        <f t="shared" si="45"/>
        <v>2</v>
      </c>
      <c r="R83" s="1">
        <f t="shared" si="39"/>
        <v>26</v>
      </c>
      <c r="S83" s="1">
        <f t="shared" si="46"/>
        <v>11</v>
      </c>
      <c r="T83" s="1">
        <f t="shared" si="47"/>
        <v>4</v>
      </c>
      <c r="U83" s="1">
        <f t="shared" si="48"/>
        <v>17</v>
      </c>
      <c r="V83" s="1">
        <f t="shared" si="49"/>
        <v>5</v>
      </c>
      <c r="W83" s="1">
        <f>IF(E83="","",IF(AND(E83&lt;F83,COUNTIF($AO$1:$AO$7,D83)=1,OR(G83=$AK$1,H83=$AK$1)), W82+1, W82))</f>
        <v>4</v>
      </c>
      <c r="X83" s="1">
        <f t="shared" si="51"/>
        <v>33</v>
      </c>
      <c r="Y83" s="1">
        <f t="shared" si="52"/>
        <v>12</v>
      </c>
      <c r="Z83" s="1">
        <f t="shared" si="53"/>
        <v>5</v>
      </c>
      <c r="AA83" s="1" t="str">
        <f t="shared" si="33"/>
        <v>W</v>
      </c>
      <c r="AB83" s="1">
        <f t="shared" si="40"/>
        <v>4</v>
      </c>
      <c r="AC83" s="1" t="str">
        <f t="shared" si="41"/>
        <v>W</v>
      </c>
      <c r="AD83" s="1">
        <f t="shared" si="54"/>
        <v>6</v>
      </c>
      <c r="AE83" s="1">
        <f t="shared" si="55"/>
        <v>3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52</v>
      </c>
      <c r="J84" s="1">
        <f t="shared" si="57"/>
        <v>24</v>
      </c>
      <c r="K84" s="1">
        <f t="shared" si="57"/>
        <v>7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5</v>
      </c>
      <c r="W84" s="1">
        <f t="shared" si="58"/>
        <v>4</v>
      </c>
      <c r="X84" s="1">
        <f t="shared" si="58"/>
        <v>33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268</v>
      </c>
      <c r="F85" s="1">
        <f>SUM(F2:F83)</f>
        <v>200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26-13-2</v>
      </c>
      <c r="R85" s="1" t="str">
        <f>IF(R84="","0-0-0",CONCATENATE(R84,"-",S84,"-",T84))</f>
        <v>26-11-4</v>
      </c>
      <c r="U85" s="1" t="str">
        <f>IF(U84="","0-0-0",CONCATENATE(U84,"-",V84,"-",W84))</f>
        <v>17-5-4</v>
      </c>
      <c r="X85" s="1" t="str">
        <f>IF(X84="","0-0-0",CONCATENATE(X84,"-",Y84,"-",Z84))</f>
        <v>33-12-5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81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6"/>
        <v>42</v>
      </c>
      <c r="J80" s="1">
        <f t="shared" si="44"/>
        <v>26</v>
      </c>
      <c r="K80" s="1">
        <f t="shared" si="37"/>
        <v>4</v>
      </c>
      <c r="L80" s="1">
        <f t="shared" si="45"/>
        <v>11</v>
      </c>
      <c r="M80" s="1">
        <f t="shared" si="38"/>
        <v>2</v>
      </c>
      <c r="N80" s="1">
        <f t="shared" si="39"/>
        <v>5</v>
      </c>
      <c r="O80" s="1">
        <f t="shared" si="40"/>
        <v>20</v>
      </c>
      <c r="P80" s="1">
        <f t="shared" si="46"/>
        <v>11</v>
      </c>
      <c r="Q80" s="1">
        <f t="shared" si="47"/>
        <v>7</v>
      </c>
      <c r="R80" s="1">
        <f t="shared" si="41"/>
        <v>22</v>
      </c>
      <c r="S80" s="1">
        <f t="shared" si="48"/>
        <v>15</v>
      </c>
      <c r="T80" s="1">
        <f t="shared" si="49"/>
        <v>4</v>
      </c>
      <c r="U80" s="1">
        <f t="shared" si="50"/>
        <v>14</v>
      </c>
      <c r="V80" s="1">
        <f t="shared" si="51"/>
        <v>7</v>
      </c>
      <c r="W80" s="1">
        <f t="shared" si="52"/>
        <v>4</v>
      </c>
      <c r="X80" s="1">
        <f t="shared" si="53"/>
        <v>25</v>
      </c>
      <c r="Y80" s="1">
        <f t="shared" si="54"/>
        <v>17</v>
      </c>
      <c r="Z80" s="1">
        <f t="shared" si="55"/>
        <v>5</v>
      </c>
      <c r="AA80" s="1" t="str">
        <f t="shared" si="35"/>
        <v>W</v>
      </c>
      <c r="AB80" s="1">
        <f t="shared" si="42"/>
        <v>1</v>
      </c>
      <c r="AC80" s="1" t="str">
        <f t="shared" si="43"/>
        <v>W</v>
      </c>
      <c r="AD80" s="1">
        <f t="shared" si="56"/>
        <v>6</v>
      </c>
      <c r="AE80" s="1">
        <f t="shared" si="57"/>
        <v>4</v>
      </c>
      <c r="AF80" s="1">
        <f t="shared" si="58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82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6"/>
        <v>43</v>
      </c>
      <c r="J81" s="1">
        <f t="shared" si="44"/>
        <v>26</v>
      </c>
      <c r="K81" s="1">
        <f t="shared" si="37"/>
        <v>4</v>
      </c>
      <c r="L81" s="1">
        <f t="shared" si="45"/>
        <v>11</v>
      </c>
      <c r="M81" s="1">
        <f t="shared" si="38"/>
        <v>2</v>
      </c>
      <c r="N81" s="1">
        <f t="shared" si="39"/>
        <v>5</v>
      </c>
      <c r="O81" s="1">
        <f t="shared" si="40"/>
        <v>21</v>
      </c>
      <c r="P81" s="1">
        <f t="shared" si="46"/>
        <v>11</v>
      </c>
      <c r="Q81" s="1">
        <f t="shared" si="47"/>
        <v>7</v>
      </c>
      <c r="R81" s="1">
        <f t="shared" si="41"/>
        <v>22</v>
      </c>
      <c r="S81" s="1">
        <f t="shared" si="48"/>
        <v>15</v>
      </c>
      <c r="T81" s="1">
        <f t="shared" si="49"/>
        <v>4</v>
      </c>
      <c r="U81" s="1">
        <f t="shared" si="50"/>
        <v>15</v>
      </c>
      <c r="V81" s="1">
        <f t="shared" si="51"/>
        <v>7</v>
      </c>
      <c r="W81" s="1">
        <f t="shared" si="52"/>
        <v>4</v>
      </c>
      <c r="X81" s="1">
        <f t="shared" si="53"/>
        <v>26</v>
      </c>
      <c r="Y81" s="1">
        <f t="shared" si="54"/>
        <v>17</v>
      </c>
      <c r="Z81" s="1">
        <f t="shared" si="55"/>
        <v>5</v>
      </c>
      <c r="AA81" s="1" t="str">
        <f t="shared" si="35"/>
        <v>W</v>
      </c>
      <c r="AB81" s="1">
        <f t="shared" si="42"/>
        <v>2</v>
      </c>
      <c r="AC81" s="1" t="str">
        <f t="shared" si="43"/>
        <v>W</v>
      </c>
      <c r="AD81" s="1">
        <f t="shared" si="56"/>
        <v>6</v>
      </c>
      <c r="AE81" s="1">
        <f t="shared" si="57"/>
        <v>4</v>
      </c>
      <c r="AF81" s="1">
        <f t="shared" si="58"/>
        <v>0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73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6"/>
        <v>43</v>
      </c>
      <c r="J82" s="1">
        <f t="shared" si="44"/>
        <v>27</v>
      </c>
      <c r="K82" s="1">
        <f t="shared" si="37"/>
        <v>4</v>
      </c>
      <c r="L82" s="1">
        <f t="shared" si="45"/>
        <v>11</v>
      </c>
      <c r="M82" s="1">
        <f t="shared" si="38"/>
        <v>2</v>
      </c>
      <c r="N82" s="1">
        <f t="shared" si="39"/>
        <v>5</v>
      </c>
      <c r="O82" s="1">
        <f t="shared" si="40"/>
        <v>21</v>
      </c>
      <c r="P82" s="1">
        <f t="shared" si="46"/>
        <v>12</v>
      </c>
      <c r="Q82" s="1">
        <f t="shared" si="47"/>
        <v>7</v>
      </c>
      <c r="R82" s="1">
        <f t="shared" si="41"/>
        <v>22</v>
      </c>
      <c r="S82" s="1">
        <f t="shared" si="48"/>
        <v>15</v>
      </c>
      <c r="T82" s="1">
        <f t="shared" si="49"/>
        <v>4</v>
      </c>
      <c r="U82" s="1">
        <f t="shared" si="50"/>
        <v>15</v>
      </c>
      <c r="V82" s="1">
        <f t="shared" si="51"/>
        <v>7</v>
      </c>
      <c r="W82" s="1">
        <f t="shared" si="52"/>
        <v>4</v>
      </c>
      <c r="X82" s="1">
        <f t="shared" si="53"/>
        <v>26</v>
      </c>
      <c r="Y82" s="1">
        <f t="shared" si="54"/>
        <v>18</v>
      </c>
      <c r="Z82" s="1">
        <f t="shared" si="55"/>
        <v>5</v>
      </c>
      <c r="AA82" s="1" t="str">
        <f t="shared" si="35"/>
        <v>L</v>
      </c>
      <c r="AB82" s="1">
        <f t="shared" si="42"/>
        <v>1</v>
      </c>
      <c r="AC82" s="1" t="str">
        <f t="shared" si="43"/>
        <v>L</v>
      </c>
      <c r="AD82" s="1">
        <f t="shared" si="56"/>
        <v>5</v>
      </c>
      <c r="AE82" s="1">
        <f t="shared" si="57"/>
        <v>5</v>
      </c>
      <c r="AF82" s="1">
        <f t="shared" si="58"/>
        <v>0</v>
      </c>
      <c r="AG82" s="17"/>
    </row>
    <row r="83" spans="1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9">IF(I1="",0,MAX(I1:I83))</f>
        <v>43</v>
      </c>
      <c r="J84" s="1">
        <f t="shared" si="59"/>
        <v>27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21</v>
      </c>
      <c r="P84" s="1">
        <f t="shared" si="60"/>
        <v>12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15</v>
      </c>
      <c r="V84" s="1">
        <f t="shared" si="60"/>
        <v>7</v>
      </c>
      <c r="W84" s="1">
        <f t="shared" si="60"/>
        <v>4</v>
      </c>
      <c r="X84" s="1">
        <f t="shared" si="60"/>
        <v>26</v>
      </c>
      <c r="Y84" s="1">
        <f t="shared" si="60"/>
        <v>18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211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21-12-7</v>
      </c>
      <c r="R85" s="1" t="str">
        <f>IF(R84="","0-0-0",CONCATENATE(R84,"-",S84,"-",T84))</f>
        <v>22-15-4</v>
      </c>
      <c r="U85" s="1" t="str">
        <f>IF(U84="","0-0-0",CONCATENATE(U84,"-",V84,"-",W84))</f>
        <v>15-7-4</v>
      </c>
      <c r="X85" s="1" t="str">
        <f>IF(X84="","0-0-0",CONCATENATE(X84,"-",Y84,"-",Z84))</f>
        <v>26-18-5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77</v>
      </c>
      <c r="E80" s="1">
        <v>2</v>
      </c>
      <c r="F80" s="1">
        <v>7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32</v>
      </c>
      <c r="K80" s="1">
        <f t="shared" si="35"/>
        <v>4</v>
      </c>
      <c r="L80" s="1">
        <f t="shared" si="43"/>
        <v>10</v>
      </c>
      <c r="M80" s="1">
        <f t="shared" si="36"/>
        <v>3</v>
      </c>
      <c r="N80" s="1">
        <f t="shared" si="37"/>
        <v>3</v>
      </c>
      <c r="O80" s="1">
        <f t="shared" si="38"/>
        <v>20</v>
      </c>
      <c r="P80" s="1">
        <f t="shared" si="44"/>
        <v>14</v>
      </c>
      <c r="Q80" s="1">
        <f t="shared" si="45"/>
        <v>6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22</v>
      </c>
      <c r="Y80" s="1">
        <f t="shared" si="52"/>
        <v>21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83</v>
      </c>
      <c r="E81" s="1">
        <v>6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32</v>
      </c>
      <c r="K81" s="1">
        <f t="shared" si="35"/>
        <v>4</v>
      </c>
      <c r="L81" s="1">
        <f t="shared" si="43"/>
        <v>10</v>
      </c>
      <c r="M81" s="1">
        <f t="shared" si="36"/>
        <v>3</v>
      </c>
      <c r="N81" s="1">
        <f t="shared" si="37"/>
        <v>3</v>
      </c>
      <c r="O81" s="1">
        <f t="shared" si="38"/>
        <v>20</v>
      </c>
      <c r="P81" s="1">
        <f t="shared" si="44"/>
        <v>14</v>
      </c>
      <c r="Q81" s="1">
        <f t="shared" si="45"/>
        <v>6</v>
      </c>
      <c r="R81" s="1">
        <f t="shared" si="39"/>
        <v>18</v>
      </c>
      <c r="S81" s="1">
        <f t="shared" si="46"/>
        <v>18</v>
      </c>
      <c r="T81" s="1">
        <f t="shared" si="47"/>
        <v>4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23</v>
      </c>
      <c r="Y81" s="1">
        <f t="shared" si="52"/>
        <v>21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4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79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32</v>
      </c>
      <c r="K82" s="1">
        <f t="shared" si="35"/>
        <v>4</v>
      </c>
      <c r="L82" s="1">
        <f t="shared" si="43"/>
        <v>10</v>
      </c>
      <c r="M82" s="1">
        <f t="shared" si="36"/>
        <v>3</v>
      </c>
      <c r="N82" s="1">
        <f t="shared" si="37"/>
        <v>3</v>
      </c>
      <c r="O82" s="1">
        <f t="shared" si="38"/>
        <v>20</v>
      </c>
      <c r="P82" s="1">
        <f t="shared" si="44"/>
        <v>14</v>
      </c>
      <c r="Q82" s="1">
        <f t="shared" si="45"/>
        <v>6</v>
      </c>
      <c r="R82" s="1">
        <f t="shared" si="39"/>
        <v>19</v>
      </c>
      <c r="S82" s="1">
        <f t="shared" si="46"/>
        <v>18</v>
      </c>
      <c r="T82" s="1">
        <f t="shared" si="47"/>
        <v>4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24</v>
      </c>
      <c r="Y82" s="1">
        <f t="shared" si="52"/>
        <v>21</v>
      </c>
      <c r="Z82" s="1">
        <f t="shared" si="53"/>
        <v>4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39</v>
      </c>
      <c r="J84" s="1">
        <f t="shared" si="57"/>
        <v>32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19</v>
      </c>
      <c r="S84" s="1">
        <f t="shared" si="58"/>
        <v>18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24</v>
      </c>
      <c r="Y84" s="1">
        <f t="shared" si="58"/>
        <v>21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248</v>
      </c>
      <c r="F85" s="1">
        <f>SUM(F2:F83)</f>
        <v>259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19-18-4</v>
      </c>
      <c r="U85" s="1" t="str">
        <f>IF(U84="","0-0-0",CONCATENATE(U84,"-",V84,"-",W84))</f>
        <v>9-14-3</v>
      </c>
      <c r="X85" s="1" t="str">
        <f>IF(X84="","0-0-0",CONCATENATE(X84,"-",Y84,"-",Z84))</f>
        <v>24-21-4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64</v>
      </c>
      <c r="E80" s="1">
        <v>2</v>
      </c>
      <c r="F80" s="1">
        <v>3</v>
      </c>
      <c r="G80" s="1" t="s">
        <v>111</v>
      </c>
      <c r="H80" s="1" t="s">
        <v>112</v>
      </c>
      <c r="I80" s="1">
        <f t="shared" si="41"/>
        <v>30</v>
      </c>
      <c r="J80" s="1">
        <f t="shared" si="42"/>
        <v>36</v>
      </c>
      <c r="K80" s="1">
        <f t="shared" si="43"/>
        <v>6</v>
      </c>
      <c r="L80" s="1">
        <f t="shared" si="44"/>
        <v>13</v>
      </c>
      <c r="M80" s="1">
        <f t="shared" si="45"/>
        <v>4</v>
      </c>
      <c r="N80" s="1">
        <f t="shared" si="46"/>
        <v>6</v>
      </c>
      <c r="O80" s="1">
        <f t="shared" si="47"/>
        <v>16</v>
      </c>
      <c r="P80" s="1">
        <f t="shared" si="48"/>
        <v>20</v>
      </c>
      <c r="Q80" s="1">
        <f t="shared" si="49"/>
        <v>4</v>
      </c>
      <c r="R80" s="1">
        <f t="shared" si="50"/>
        <v>14</v>
      </c>
      <c r="S80" s="1">
        <f t="shared" si="51"/>
        <v>16</v>
      </c>
      <c r="T80" s="1">
        <f t="shared" si="52"/>
        <v>9</v>
      </c>
      <c r="U80" s="1">
        <f t="shared" si="55"/>
        <v>5</v>
      </c>
      <c r="V80" s="1">
        <f t="shared" si="56"/>
        <v>13</v>
      </c>
      <c r="W80" s="1">
        <f t="shared" si="57"/>
        <v>5</v>
      </c>
      <c r="X80" s="1">
        <f t="shared" si="58"/>
        <v>16</v>
      </c>
      <c r="Y80" s="1">
        <f t="shared" si="59"/>
        <v>22</v>
      </c>
      <c r="Z80" s="1">
        <f t="shared" si="60"/>
        <v>9</v>
      </c>
      <c r="AA80" s="1" t="str">
        <f t="shared" si="40"/>
        <v>L</v>
      </c>
      <c r="AB80" s="1">
        <f t="shared" si="53"/>
        <v>1</v>
      </c>
      <c r="AC80" s="1" t="str">
        <f t="shared" si="54"/>
        <v>OTL</v>
      </c>
      <c r="AD80" s="1">
        <f t="shared" si="61"/>
        <v>5</v>
      </c>
      <c r="AE80" s="1">
        <f t="shared" si="62"/>
        <v>4</v>
      </c>
      <c r="AF80" s="1">
        <f t="shared" si="63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59</v>
      </c>
      <c r="E81" s="1">
        <v>4</v>
      </c>
      <c r="F81" s="1">
        <v>5</v>
      </c>
      <c r="G81" s="1" t="s">
        <v>112</v>
      </c>
      <c r="H81" s="1" t="s">
        <v>111</v>
      </c>
      <c r="I81" s="1">
        <f t="shared" si="41"/>
        <v>30</v>
      </c>
      <c r="J81" s="1">
        <f t="shared" si="42"/>
        <v>36</v>
      </c>
      <c r="K81" s="1">
        <f t="shared" si="43"/>
        <v>6</v>
      </c>
      <c r="L81" s="1">
        <f t="shared" si="44"/>
        <v>14</v>
      </c>
      <c r="M81" s="1">
        <f t="shared" si="45"/>
        <v>4</v>
      </c>
      <c r="N81" s="1">
        <f t="shared" si="46"/>
        <v>7</v>
      </c>
      <c r="O81" s="1">
        <f t="shared" si="47"/>
        <v>16</v>
      </c>
      <c r="P81" s="1">
        <f t="shared" si="48"/>
        <v>20</v>
      </c>
      <c r="Q81" s="1">
        <f t="shared" si="49"/>
        <v>4</v>
      </c>
      <c r="R81" s="1">
        <f t="shared" si="50"/>
        <v>14</v>
      </c>
      <c r="S81" s="1">
        <f t="shared" si="51"/>
        <v>16</v>
      </c>
      <c r="T81" s="1">
        <f t="shared" si="52"/>
        <v>10</v>
      </c>
      <c r="U81" s="1">
        <f t="shared" si="55"/>
        <v>5</v>
      </c>
      <c r="V81" s="1">
        <f t="shared" si="56"/>
        <v>13</v>
      </c>
      <c r="W81" s="1">
        <f t="shared" si="57"/>
        <v>6</v>
      </c>
      <c r="X81" s="1">
        <f t="shared" si="58"/>
        <v>16</v>
      </c>
      <c r="Y81" s="1">
        <f t="shared" si="59"/>
        <v>22</v>
      </c>
      <c r="Z81" s="1">
        <f t="shared" si="60"/>
        <v>10</v>
      </c>
      <c r="AA81" s="1" t="str">
        <f t="shared" si="40"/>
        <v>L</v>
      </c>
      <c r="AB81" s="1">
        <f t="shared" si="53"/>
        <v>2</v>
      </c>
      <c r="AC81" s="1" t="str">
        <f t="shared" si="54"/>
        <v>OTL</v>
      </c>
      <c r="AD81" s="1">
        <f t="shared" si="61"/>
        <v>4</v>
      </c>
      <c r="AE81" s="1">
        <f t="shared" si="62"/>
        <v>4</v>
      </c>
      <c r="AF81" s="1">
        <f t="shared" si="63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56</v>
      </c>
      <c r="E82" s="1">
        <v>4</v>
      </c>
      <c r="F82" s="1">
        <v>5</v>
      </c>
      <c r="G82" s="1" t="s">
        <v>111</v>
      </c>
      <c r="H82" s="1" t="s">
        <v>112</v>
      </c>
      <c r="I82" s="1">
        <f t="shared" si="41"/>
        <v>30</v>
      </c>
      <c r="J82" s="1">
        <f t="shared" si="42"/>
        <v>36</v>
      </c>
      <c r="K82" s="1">
        <f t="shared" si="43"/>
        <v>6</v>
      </c>
      <c r="L82" s="1">
        <f t="shared" si="44"/>
        <v>15</v>
      </c>
      <c r="M82" s="1">
        <f t="shared" si="45"/>
        <v>4</v>
      </c>
      <c r="N82" s="1">
        <f t="shared" si="46"/>
        <v>7</v>
      </c>
      <c r="O82" s="1">
        <f t="shared" si="47"/>
        <v>16</v>
      </c>
      <c r="P82" s="1">
        <f t="shared" si="48"/>
        <v>20</v>
      </c>
      <c r="Q82" s="1">
        <f t="shared" si="49"/>
        <v>4</v>
      </c>
      <c r="R82" s="1">
        <f t="shared" si="50"/>
        <v>14</v>
      </c>
      <c r="S82" s="1">
        <f t="shared" si="51"/>
        <v>16</v>
      </c>
      <c r="T82" s="1">
        <f t="shared" si="52"/>
        <v>11</v>
      </c>
      <c r="U82" s="1">
        <f t="shared" si="55"/>
        <v>5</v>
      </c>
      <c r="V82" s="1">
        <f t="shared" si="56"/>
        <v>13</v>
      </c>
      <c r="W82" s="1">
        <f t="shared" si="57"/>
        <v>7</v>
      </c>
      <c r="X82" s="1">
        <f t="shared" si="58"/>
        <v>16</v>
      </c>
      <c r="Y82" s="1">
        <f t="shared" si="59"/>
        <v>22</v>
      </c>
      <c r="Z82" s="1">
        <f t="shared" si="60"/>
        <v>11</v>
      </c>
      <c r="AA82" s="1" t="str">
        <f t="shared" si="40"/>
        <v>L</v>
      </c>
      <c r="AB82" s="1">
        <f t="shared" si="53"/>
        <v>3</v>
      </c>
      <c r="AC82" s="1" t="str">
        <f t="shared" si="54"/>
        <v>OTL</v>
      </c>
      <c r="AD82" s="1">
        <f t="shared" si="61"/>
        <v>3</v>
      </c>
      <c r="AE82" s="1">
        <f t="shared" si="62"/>
        <v>4</v>
      </c>
      <c r="AF82" s="1">
        <f t="shared" si="63"/>
        <v>3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56</v>
      </c>
      <c r="E83" s="1">
        <v>4</v>
      </c>
      <c r="F83" s="1">
        <v>5</v>
      </c>
      <c r="G83" s="1" t="s">
        <v>112</v>
      </c>
      <c r="H83" s="1" t="s">
        <v>111</v>
      </c>
      <c r="I83" s="1">
        <f t="shared" si="41"/>
        <v>30</v>
      </c>
      <c r="J83" s="1">
        <f t="shared" si="42"/>
        <v>36</v>
      </c>
      <c r="K83" s="1">
        <f t="shared" si="43"/>
        <v>6</v>
      </c>
      <c r="L83" s="1">
        <f t="shared" si="44"/>
        <v>16</v>
      </c>
      <c r="M83" s="1">
        <f t="shared" si="45"/>
        <v>4</v>
      </c>
      <c r="N83" s="1">
        <f t="shared" si="46"/>
        <v>8</v>
      </c>
      <c r="O83" s="1">
        <f t="shared" si="47"/>
        <v>16</v>
      </c>
      <c r="P83" s="1">
        <f t="shared" si="48"/>
        <v>20</v>
      </c>
      <c r="Q83" s="1">
        <f t="shared" si="49"/>
        <v>5</v>
      </c>
      <c r="R83" s="1">
        <f t="shared" si="50"/>
        <v>14</v>
      </c>
      <c r="S83" s="1">
        <f t="shared" si="51"/>
        <v>16</v>
      </c>
      <c r="T83" s="1">
        <f t="shared" si="52"/>
        <v>11</v>
      </c>
      <c r="U83" s="1">
        <f t="shared" si="55"/>
        <v>5</v>
      </c>
      <c r="V83" s="1">
        <f t="shared" si="56"/>
        <v>13</v>
      </c>
      <c r="W83" s="1">
        <f>IF(E83="","",IF(AND(E83&lt;F83,COUNTIF($AO$1:$AO$7,D83)=1,OR(G83=$AK$1,H83=$AK$1)), W82+1, W82))</f>
        <v>8</v>
      </c>
      <c r="X83" s="1">
        <f t="shared" si="58"/>
        <v>16</v>
      </c>
      <c r="Y83" s="1">
        <f t="shared" si="59"/>
        <v>22</v>
      </c>
      <c r="Z83" s="1">
        <f t="shared" si="60"/>
        <v>12</v>
      </c>
      <c r="AA83" s="1" t="str">
        <f t="shared" si="40"/>
        <v>L</v>
      </c>
      <c r="AB83" s="1">
        <f t="shared" si="53"/>
        <v>4</v>
      </c>
      <c r="AC83" s="1" t="str">
        <f t="shared" si="54"/>
        <v>OTL</v>
      </c>
      <c r="AD83" s="1">
        <f t="shared" si="61"/>
        <v>2</v>
      </c>
      <c r="AE83" s="1">
        <f t="shared" si="62"/>
        <v>4</v>
      </c>
      <c r="AF83" s="1">
        <f t="shared" si="63"/>
        <v>4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16</v>
      </c>
      <c r="M84" s="1">
        <f t="shared" si="64"/>
        <v>4</v>
      </c>
      <c r="N84" s="1">
        <f t="shared" si="64"/>
        <v>8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5</v>
      </c>
      <c r="R84" s="1">
        <f t="shared" si="65"/>
        <v>14</v>
      </c>
      <c r="S84" s="1">
        <f t="shared" si="65"/>
        <v>16</v>
      </c>
      <c r="T84" s="1">
        <f t="shared" si="65"/>
        <v>11</v>
      </c>
      <c r="U84" s="1">
        <f t="shared" si="65"/>
        <v>5</v>
      </c>
      <c r="V84" s="1">
        <f t="shared" si="65"/>
        <v>13</v>
      </c>
      <c r="W84" s="1">
        <f t="shared" si="65"/>
        <v>8</v>
      </c>
      <c r="X84" s="1">
        <f t="shared" si="65"/>
        <v>16</v>
      </c>
      <c r="Y84" s="1">
        <f t="shared" si="65"/>
        <v>22</v>
      </c>
      <c r="Z84" s="1">
        <f t="shared" si="65"/>
        <v>12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289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16-20-5</v>
      </c>
      <c r="R85" s="1" t="str">
        <f>IF(R84="","0-0-0",CONCATENATE(R84,"-",S84,"-",T84))</f>
        <v>14-16-11</v>
      </c>
      <c r="U85" s="1" t="str">
        <f>IF(U84="","0-0-0",CONCATENATE(U84,"-",V84,"-",W84))</f>
        <v>5-13-8</v>
      </c>
      <c r="X85" s="1" t="str">
        <f>IF(X84="","0-0-0",CONCATENATE(X84,"-",Y84,"-",Z84))</f>
        <v>16-22-12</v>
      </c>
      <c r="AA85" s="1" t="str">
        <f>IF(AA84="","0-0",CONCATENATE(AA84,AB84))</f>
        <v>L4</v>
      </c>
      <c r="AD85" s="1" t="str">
        <f>IF(AD84="","0-0-0",CONCATENATE(AD84,"-",AE84,"-",AF84))</f>
        <v>2-4-4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75</v>
      </c>
      <c r="E81" s="1">
        <v>5</v>
      </c>
      <c r="F81" s="1">
        <v>1</v>
      </c>
      <c r="G81" s="1" t="s">
        <v>112</v>
      </c>
      <c r="H81" s="1" t="s">
        <v>112</v>
      </c>
      <c r="I81" s="1">
        <f t="shared" si="34"/>
        <v>46</v>
      </c>
      <c r="J81" s="1">
        <f t="shared" si="42"/>
        <v>29</v>
      </c>
      <c r="K81" s="1">
        <f t="shared" si="35"/>
        <v>6</v>
      </c>
      <c r="L81" s="1">
        <f t="shared" si="43"/>
        <v>5</v>
      </c>
      <c r="M81" s="1">
        <f t="shared" si="36"/>
        <v>3</v>
      </c>
      <c r="N81" s="1">
        <f t="shared" si="37"/>
        <v>0</v>
      </c>
      <c r="O81" s="1">
        <f t="shared" si="38"/>
        <v>22</v>
      </c>
      <c r="P81" s="1">
        <f t="shared" si="44"/>
        <v>16</v>
      </c>
      <c r="Q81" s="1">
        <f t="shared" si="45"/>
        <v>2</v>
      </c>
      <c r="R81" s="1">
        <f t="shared" si="39"/>
        <v>24</v>
      </c>
      <c r="S81" s="1">
        <f t="shared" si="46"/>
        <v>13</v>
      </c>
      <c r="T81" s="1">
        <f t="shared" si="47"/>
        <v>3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28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67</v>
      </c>
      <c r="E82" s="1">
        <v>6</v>
      </c>
      <c r="F82" s="1">
        <v>4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29</v>
      </c>
      <c r="K82" s="1">
        <f t="shared" si="35"/>
        <v>6</v>
      </c>
      <c r="L82" s="1">
        <f t="shared" si="43"/>
        <v>5</v>
      </c>
      <c r="M82" s="1">
        <f t="shared" si="36"/>
        <v>3</v>
      </c>
      <c r="N82" s="1">
        <f t="shared" si="37"/>
        <v>0</v>
      </c>
      <c r="O82" s="1">
        <f t="shared" si="38"/>
        <v>23</v>
      </c>
      <c r="P82" s="1">
        <f t="shared" si="44"/>
        <v>16</v>
      </c>
      <c r="Q82" s="1">
        <f t="shared" si="45"/>
        <v>2</v>
      </c>
      <c r="R82" s="1">
        <f t="shared" si="39"/>
        <v>24</v>
      </c>
      <c r="S82" s="1">
        <f t="shared" si="46"/>
        <v>13</v>
      </c>
      <c r="T82" s="1">
        <f t="shared" si="47"/>
        <v>3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28</v>
      </c>
      <c r="Y82" s="1">
        <f t="shared" si="52"/>
        <v>20</v>
      </c>
      <c r="Z82" s="1">
        <f t="shared" si="53"/>
        <v>2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66</v>
      </c>
      <c r="E83" s="1">
        <v>2</v>
      </c>
      <c r="F83" s="1">
        <v>4</v>
      </c>
      <c r="G83" s="1" t="s">
        <v>112</v>
      </c>
      <c r="H83" s="1" t="s">
        <v>112</v>
      </c>
      <c r="I83" s="1">
        <f t="shared" si="34"/>
        <v>47</v>
      </c>
      <c r="J83" s="1">
        <f t="shared" si="42"/>
        <v>30</v>
      </c>
      <c r="K83" s="1">
        <f t="shared" si="35"/>
        <v>6</v>
      </c>
      <c r="L83" s="1">
        <f t="shared" si="43"/>
        <v>5</v>
      </c>
      <c r="M83" s="1">
        <f t="shared" si="36"/>
        <v>3</v>
      </c>
      <c r="N83" s="1">
        <f t="shared" si="37"/>
        <v>0</v>
      </c>
      <c r="O83" s="1">
        <f t="shared" si="38"/>
        <v>23</v>
      </c>
      <c r="P83" s="1">
        <f t="shared" si="44"/>
        <v>16</v>
      </c>
      <c r="Q83" s="1">
        <f t="shared" si="45"/>
        <v>2</v>
      </c>
      <c r="R83" s="1">
        <f t="shared" si="39"/>
        <v>24</v>
      </c>
      <c r="S83" s="1">
        <f t="shared" si="46"/>
        <v>14</v>
      </c>
      <c r="T83" s="1">
        <f t="shared" si="47"/>
        <v>3</v>
      </c>
      <c r="U83" s="1">
        <f t="shared" si="48"/>
        <v>16</v>
      </c>
      <c r="V83" s="1">
        <f t="shared" si="49"/>
        <v>8</v>
      </c>
      <c r="W83" s="1">
        <f>IF(E83="","",IF(AND(E83&lt;F83,COUNTIF($AO$1:$AO$7,D83)=1,OR(G83=$AK$1,H83=$AK$1)), W82+1, W82))</f>
        <v>2</v>
      </c>
      <c r="X83" s="1">
        <f t="shared" si="51"/>
        <v>28</v>
      </c>
      <c r="Y83" s="1">
        <f t="shared" si="52"/>
        <v>20</v>
      </c>
      <c r="Z83" s="1">
        <f t="shared" si="53"/>
        <v>2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4</v>
      </c>
      <c r="AE83" s="1">
        <f t="shared" si="55"/>
        <v>5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47</v>
      </c>
      <c r="J84" s="1">
        <f t="shared" si="57"/>
        <v>30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16</v>
      </c>
      <c r="Q84" s="1">
        <f t="shared" si="58"/>
        <v>2</v>
      </c>
      <c r="R84" s="1">
        <f t="shared" si="58"/>
        <v>24</v>
      </c>
      <c r="S84" s="1">
        <f t="shared" si="58"/>
        <v>14</v>
      </c>
      <c r="T84" s="1">
        <f t="shared" si="58"/>
        <v>3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28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269</v>
      </c>
      <c r="F85" s="1">
        <f>SUM(F2:F83)</f>
        <v>248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23-16-2</v>
      </c>
      <c r="R85" s="1" t="str">
        <f>IF(R84="","0-0-0",CONCATENATE(R84,"-",S84,"-",T84))</f>
        <v>24-14-3</v>
      </c>
      <c r="U85" s="1" t="str">
        <f>IF(U84="","0-0-0",CONCATENATE(U84,"-",V84,"-",W84))</f>
        <v>16-8-2</v>
      </c>
      <c r="X85" s="1" t="str">
        <f>IF(X84="","0-0-0",CONCATENATE(X84,"-",Y84,"-",Z84))</f>
        <v>28-20-2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5</v>
      </c>
      <c r="L81" s="1">
        <f t="shared" si="43"/>
        <v>5</v>
      </c>
      <c r="M81" s="1">
        <f t="shared" si="36"/>
        <v>0</v>
      </c>
      <c r="N81" s="1">
        <f t="shared" si="37"/>
        <v>2</v>
      </c>
      <c r="O81" s="1">
        <f t="shared" si="38"/>
        <v>17</v>
      </c>
      <c r="P81" s="1">
        <f t="shared" si="44"/>
        <v>20</v>
      </c>
      <c r="Q81" s="1">
        <f t="shared" si="45"/>
        <v>3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11</v>
      </c>
      <c r="V81" s="1">
        <f t="shared" si="49"/>
        <v>11</v>
      </c>
      <c r="W81" s="1">
        <f t="shared" si="50"/>
        <v>2</v>
      </c>
      <c r="X81" s="1">
        <f t="shared" si="51"/>
        <v>23</v>
      </c>
      <c r="Y81" s="1">
        <f t="shared" si="52"/>
        <v>22</v>
      </c>
      <c r="Z81" s="1">
        <f t="shared" si="53"/>
        <v>3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62</v>
      </c>
      <c r="E82" s="1">
        <v>0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38</v>
      </c>
      <c r="K82" s="1">
        <f t="shared" si="35"/>
        <v>5</v>
      </c>
      <c r="L82" s="1">
        <f t="shared" si="43"/>
        <v>5</v>
      </c>
      <c r="M82" s="1">
        <f t="shared" si="36"/>
        <v>0</v>
      </c>
      <c r="N82" s="1">
        <f t="shared" si="37"/>
        <v>2</v>
      </c>
      <c r="O82" s="1">
        <f t="shared" si="38"/>
        <v>17</v>
      </c>
      <c r="P82" s="1">
        <f t="shared" si="44"/>
        <v>20</v>
      </c>
      <c r="Q82" s="1">
        <f t="shared" si="45"/>
        <v>3</v>
      </c>
      <c r="R82" s="1">
        <f t="shared" si="39"/>
        <v>21</v>
      </c>
      <c r="S82" s="1">
        <f t="shared" si="46"/>
        <v>18</v>
      </c>
      <c r="T82" s="1">
        <f t="shared" si="47"/>
        <v>2</v>
      </c>
      <c r="U82" s="1">
        <f t="shared" si="48"/>
        <v>11</v>
      </c>
      <c r="V82" s="1">
        <f t="shared" si="49"/>
        <v>12</v>
      </c>
      <c r="W82" s="1">
        <f t="shared" si="50"/>
        <v>2</v>
      </c>
      <c r="X82" s="1">
        <f t="shared" si="51"/>
        <v>23</v>
      </c>
      <c r="Y82" s="1">
        <f t="shared" si="52"/>
        <v>23</v>
      </c>
      <c r="Z82" s="1">
        <f t="shared" si="53"/>
        <v>3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5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64</v>
      </c>
      <c r="E83" s="1">
        <v>1</v>
      </c>
      <c r="F83" s="1">
        <v>4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39</v>
      </c>
      <c r="K83" s="1">
        <f t="shared" si="35"/>
        <v>5</v>
      </c>
      <c r="L83" s="1">
        <f t="shared" si="43"/>
        <v>5</v>
      </c>
      <c r="M83" s="1">
        <f t="shared" si="36"/>
        <v>0</v>
      </c>
      <c r="N83" s="1">
        <f t="shared" si="37"/>
        <v>2</v>
      </c>
      <c r="O83" s="1">
        <f t="shared" si="38"/>
        <v>17</v>
      </c>
      <c r="P83" s="1">
        <f t="shared" si="44"/>
        <v>21</v>
      </c>
      <c r="Q83" s="1">
        <f t="shared" si="45"/>
        <v>3</v>
      </c>
      <c r="R83" s="1">
        <f t="shared" si="39"/>
        <v>21</v>
      </c>
      <c r="S83" s="1">
        <f t="shared" si="46"/>
        <v>18</v>
      </c>
      <c r="T83" s="1">
        <f t="shared" si="47"/>
        <v>2</v>
      </c>
      <c r="U83" s="1">
        <f t="shared" si="48"/>
        <v>11</v>
      </c>
      <c r="V83" s="1">
        <f t="shared" si="49"/>
        <v>13</v>
      </c>
      <c r="W83" s="1">
        <f>IF(E83="","",IF(AND(E83&lt;F83,COUNTIF($AO$1:$AO$7,D83)=1,OR(G83=$AK$1,H83=$AK$1)), W82+1, W82))</f>
        <v>2</v>
      </c>
      <c r="X83" s="1">
        <f t="shared" si="51"/>
        <v>23</v>
      </c>
      <c r="Y83" s="1">
        <f t="shared" si="52"/>
        <v>24</v>
      </c>
      <c r="Z83" s="1">
        <f t="shared" si="53"/>
        <v>3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3</v>
      </c>
      <c r="AE83" s="1">
        <f t="shared" si="55"/>
        <v>6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21</v>
      </c>
      <c r="Q84" s="1">
        <f t="shared" si="58"/>
        <v>3</v>
      </c>
      <c r="R84" s="1">
        <f t="shared" si="58"/>
        <v>21</v>
      </c>
      <c r="S84" s="1">
        <f t="shared" si="58"/>
        <v>18</v>
      </c>
      <c r="T84" s="1">
        <f t="shared" si="58"/>
        <v>2</v>
      </c>
      <c r="U84" s="1">
        <f t="shared" si="58"/>
        <v>11</v>
      </c>
      <c r="V84" s="1">
        <f t="shared" si="58"/>
        <v>13</v>
      </c>
      <c r="W84" s="1">
        <f t="shared" si="58"/>
        <v>2</v>
      </c>
      <c r="X84" s="1">
        <f t="shared" si="58"/>
        <v>23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264</v>
      </c>
      <c r="F85" s="1">
        <f>SUM(F2:F83)</f>
        <v>283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17-21-3</v>
      </c>
      <c r="R85" s="1" t="str">
        <f>IF(R84="","0-0-0",CONCATENATE(R84,"-",S84,"-",T84))</f>
        <v>21-18-2</v>
      </c>
      <c r="U85" s="1" t="str">
        <f>IF(U84="","0-0-0",CONCATENATE(U84,"-",V84,"-",W84))</f>
        <v>11-13-2</v>
      </c>
      <c r="X85" s="1" t="str">
        <f>IF(X84="","0-0-0",CONCATENATE(X84,"-",Y84,"-",Z84))</f>
        <v>23-24-3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58</v>
      </c>
      <c r="E80" s="1">
        <v>3</v>
      </c>
      <c r="F80" s="1">
        <v>2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27</v>
      </c>
      <c r="K80" s="1">
        <f t="shared" si="35"/>
        <v>9</v>
      </c>
      <c r="L80" s="1">
        <f t="shared" si="43"/>
        <v>15</v>
      </c>
      <c r="M80" s="1">
        <f t="shared" si="36"/>
        <v>1</v>
      </c>
      <c r="N80" s="1">
        <f t="shared" si="37"/>
        <v>4</v>
      </c>
      <c r="O80" s="1">
        <f t="shared" si="38"/>
        <v>20</v>
      </c>
      <c r="P80" s="1">
        <f t="shared" si="44"/>
        <v>10</v>
      </c>
      <c r="Q80" s="1">
        <f t="shared" si="45"/>
        <v>10</v>
      </c>
      <c r="R80" s="1">
        <f t="shared" si="39"/>
        <v>17</v>
      </c>
      <c r="S80" s="1">
        <f t="shared" si="46"/>
        <v>17</v>
      </c>
      <c r="T80" s="1">
        <f t="shared" si="47"/>
        <v>5</v>
      </c>
      <c r="U80" s="1">
        <f t="shared" si="48"/>
        <v>11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15</v>
      </c>
      <c r="Z80" s="1">
        <f t="shared" si="53"/>
        <v>9</v>
      </c>
      <c r="AA80" s="1" t="str">
        <f t="shared" si="33"/>
        <v>W</v>
      </c>
      <c r="AB80" s="1">
        <f t="shared" si="40"/>
        <v>6</v>
      </c>
      <c r="AC80" s="1" t="str">
        <f t="shared" si="41"/>
        <v>W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60</v>
      </c>
      <c r="E81" s="1">
        <v>2</v>
      </c>
      <c r="F81" s="1">
        <v>3</v>
      </c>
      <c r="G81" s="1" t="s">
        <v>112</v>
      </c>
      <c r="H81" s="1" t="s">
        <v>111</v>
      </c>
      <c r="I81" s="1">
        <f t="shared" si="34"/>
        <v>37</v>
      </c>
      <c r="J81" s="1">
        <f t="shared" si="42"/>
        <v>27</v>
      </c>
      <c r="K81" s="1">
        <f t="shared" si="35"/>
        <v>9</v>
      </c>
      <c r="L81" s="1">
        <f t="shared" si="43"/>
        <v>16</v>
      </c>
      <c r="M81" s="1">
        <f t="shared" si="36"/>
        <v>1</v>
      </c>
      <c r="N81" s="1">
        <f t="shared" si="37"/>
        <v>5</v>
      </c>
      <c r="O81" s="1">
        <f t="shared" si="38"/>
        <v>20</v>
      </c>
      <c r="P81" s="1">
        <f t="shared" si="44"/>
        <v>10</v>
      </c>
      <c r="Q81" s="1">
        <f t="shared" si="45"/>
        <v>10</v>
      </c>
      <c r="R81" s="1">
        <f t="shared" si="39"/>
        <v>17</v>
      </c>
      <c r="S81" s="1">
        <f t="shared" si="46"/>
        <v>17</v>
      </c>
      <c r="T81" s="1">
        <f t="shared" si="47"/>
        <v>6</v>
      </c>
      <c r="U81" s="1">
        <f t="shared" si="48"/>
        <v>11</v>
      </c>
      <c r="V81" s="1">
        <f t="shared" si="49"/>
        <v>7</v>
      </c>
      <c r="W81" s="1">
        <f t="shared" si="50"/>
        <v>6</v>
      </c>
      <c r="X81" s="1">
        <f t="shared" si="51"/>
        <v>23</v>
      </c>
      <c r="Y81" s="1">
        <f t="shared" si="52"/>
        <v>15</v>
      </c>
      <c r="Z81" s="1">
        <f t="shared" si="53"/>
        <v>10</v>
      </c>
      <c r="AA81" s="1" t="str">
        <f t="shared" si="33"/>
        <v>L</v>
      </c>
      <c r="AB81" s="1">
        <f t="shared" si="40"/>
        <v>1</v>
      </c>
      <c r="AC81" s="1" t="str">
        <f t="shared" si="41"/>
        <v>OTL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63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27</v>
      </c>
      <c r="K82" s="1">
        <f t="shared" si="35"/>
        <v>9</v>
      </c>
      <c r="L82" s="1">
        <f t="shared" si="43"/>
        <v>16</v>
      </c>
      <c r="M82" s="1">
        <f t="shared" si="36"/>
        <v>1</v>
      </c>
      <c r="N82" s="1">
        <f t="shared" si="37"/>
        <v>5</v>
      </c>
      <c r="O82" s="1">
        <f t="shared" si="38"/>
        <v>20</v>
      </c>
      <c r="P82" s="1">
        <f t="shared" si="44"/>
        <v>10</v>
      </c>
      <c r="Q82" s="1">
        <f t="shared" si="45"/>
        <v>10</v>
      </c>
      <c r="R82" s="1">
        <f t="shared" si="39"/>
        <v>18</v>
      </c>
      <c r="S82" s="1">
        <f t="shared" si="46"/>
        <v>17</v>
      </c>
      <c r="T82" s="1">
        <f t="shared" si="47"/>
        <v>6</v>
      </c>
      <c r="U82" s="1">
        <f t="shared" si="48"/>
        <v>12</v>
      </c>
      <c r="V82" s="1">
        <f t="shared" si="49"/>
        <v>7</v>
      </c>
      <c r="W82" s="1">
        <f t="shared" si="50"/>
        <v>6</v>
      </c>
      <c r="X82" s="1">
        <f t="shared" si="51"/>
        <v>24</v>
      </c>
      <c r="Y82" s="1">
        <f t="shared" si="52"/>
        <v>15</v>
      </c>
      <c r="Z82" s="1">
        <f t="shared" si="53"/>
        <v>10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1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66</v>
      </c>
      <c r="E83" s="1">
        <v>5</v>
      </c>
      <c r="F83" s="1">
        <v>4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27</v>
      </c>
      <c r="K83" s="1">
        <f t="shared" si="35"/>
        <v>9</v>
      </c>
      <c r="L83" s="1">
        <f t="shared" si="43"/>
        <v>16</v>
      </c>
      <c r="M83" s="1">
        <f t="shared" si="36"/>
        <v>1</v>
      </c>
      <c r="N83" s="1">
        <f t="shared" si="37"/>
        <v>5</v>
      </c>
      <c r="O83" s="1">
        <f t="shared" si="38"/>
        <v>21</v>
      </c>
      <c r="P83" s="1">
        <f t="shared" si="44"/>
        <v>10</v>
      </c>
      <c r="Q83" s="1">
        <f t="shared" si="45"/>
        <v>10</v>
      </c>
      <c r="R83" s="1">
        <f t="shared" si="39"/>
        <v>18</v>
      </c>
      <c r="S83" s="1">
        <f t="shared" si="46"/>
        <v>17</v>
      </c>
      <c r="T83" s="1">
        <f t="shared" si="47"/>
        <v>6</v>
      </c>
      <c r="U83" s="1">
        <f t="shared" si="48"/>
        <v>13</v>
      </c>
      <c r="V83" s="1">
        <f t="shared" si="49"/>
        <v>7</v>
      </c>
      <c r="W83" s="1">
        <f>IF(E83="","",IF(AND(E83&lt;F83,COUNTIF($AO$1:$AO$7,D83)=1,OR(G83=$AK$1,H83=$AK$1)), W82+1, W82))</f>
        <v>6</v>
      </c>
      <c r="X83" s="1">
        <f t="shared" si="51"/>
        <v>25</v>
      </c>
      <c r="Y83" s="1">
        <f t="shared" si="52"/>
        <v>15</v>
      </c>
      <c r="Z83" s="1">
        <f t="shared" si="53"/>
        <v>10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8</v>
      </c>
      <c r="AE83" s="1">
        <f t="shared" si="55"/>
        <v>1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39</v>
      </c>
      <c r="J84" s="1">
        <f t="shared" si="57"/>
        <v>27</v>
      </c>
      <c r="K84" s="1">
        <f t="shared" si="57"/>
        <v>9</v>
      </c>
      <c r="L84" s="1">
        <f t="shared" si="57"/>
        <v>16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10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6</v>
      </c>
      <c r="X84" s="1">
        <f t="shared" si="58"/>
        <v>25</v>
      </c>
      <c r="Y84" s="1">
        <f t="shared" si="58"/>
        <v>15</v>
      </c>
      <c r="Z84" s="1">
        <f t="shared" si="58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263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21-10-10</v>
      </c>
      <c r="R85" s="1" t="str">
        <f>IF(R84="","0-0-0",CONCATENATE(R84,"-",S84,"-",T84))</f>
        <v>18-17-6</v>
      </c>
      <c r="U85" s="1" t="str">
        <f>IF(U84="","0-0-0",CONCATENATE(U84,"-",V84,"-",W84))</f>
        <v>13-7-6</v>
      </c>
      <c r="X85" s="1" t="str">
        <f>IF(X84="","0-0-0",CONCATENATE(X84,"-",Y84,"-",Z84))</f>
        <v>25-15-10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700-000000000000}">
      <formula1>$AL$1:$AL$2</formula1>
    </dataValidation>
    <dataValidation type="list" allowBlank="1" showInputMessage="1" showErrorMessage="1" sqref="D2:D83" xr:uid="{00000000-0002-0000-C700-000001000000}">
      <formula1>$AM$1:$AM$31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62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53</v>
      </c>
      <c r="J81" s="1">
        <f t="shared" si="42"/>
        <v>23</v>
      </c>
      <c r="K81" s="1">
        <f t="shared" si="35"/>
        <v>8</v>
      </c>
      <c r="L81" s="1">
        <f t="shared" si="43"/>
        <v>4</v>
      </c>
      <c r="M81" s="1">
        <f t="shared" si="36"/>
        <v>3</v>
      </c>
      <c r="N81" s="1">
        <f t="shared" si="37"/>
        <v>3</v>
      </c>
      <c r="O81" s="1">
        <f t="shared" si="38"/>
        <v>28</v>
      </c>
      <c r="P81" s="1">
        <f t="shared" si="44"/>
        <v>11</v>
      </c>
      <c r="Q81" s="1">
        <f t="shared" si="45"/>
        <v>0</v>
      </c>
      <c r="R81" s="1">
        <f t="shared" si="39"/>
        <v>25</v>
      </c>
      <c r="S81" s="1">
        <f t="shared" si="46"/>
        <v>12</v>
      </c>
      <c r="T81" s="1">
        <f t="shared" si="47"/>
        <v>4</v>
      </c>
      <c r="U81" s="1">
        <f t="shared" si="48"/>
        <v>17</v>
      </c>
      <c r="V81" s="1">
        <f t="shared" si="49"/>
        <v>8</v>
      </c>
      <c r="W81" s="1">
        <f t="shared" si="50"/>
        <v>0</v>
      </c>
      <c r="X81" s="1">
        <f t="shared" si="51"/>
        <v>32</v>
      </c>
      <c r="Y81" s="1">
        <f t="shared" si="52"/>
        <v>14</v>
      </c>
      <c r="Z81" s="1">
        <f t="shared" si="53"/>
        <v>2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7</v>
      </c>
      <c r="AE81" s="1">
        <f t="shared" si="55"/>
        <v>3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64</v>
      </c>
      <c r="E82" s="1">
        <v>3</v>
      </c>
      <c r="F82" s="1">
        <v>2</v>
      </c>
      <c r="G82" s="1" t="s">
        <v>112</v>
      </c>
      <c r="H82" s="1" t="s">
        <v>111</v>
      </c>
      <c r="I82" s="1">
        <f t="shared" si="34"/>
        <v>54</v>
      </c>
      <c r="J82" s="1">
        <f t="shared" si="42"/>
        <v>23</v>
      </c>
      <c r="K82" s="1">
        <f t="shared" si="35"/>
        <v>8</v>
      </c>
      <c r="L82" s="1">
        <f t="shared" si="43"/>
        <v>4</v>
      </c>
      <c r="M82" s="1">
        <f t="shared" si="36"/>
        <v>4</v>
      </c>
      <c r="N82" s="1">
        <f t="shared" si="37"/>
        <v>3</v>
      </c>
      <c r="O82" s="1">
        <f t="shared" si="38"/>
        <v>29</v>
      </c>
      <c r="P82" s="1">
        <f t="shared" si="44"/>
        <v>11</v>
      </c>
      <c r="Q82" s="1">
        <f t="shared" si="45"/>
        <v>0</v>
      </c>
      <c r="R82" s="1">
        <f t="shared" si="39"/>
        <v>25</v>
      </c>
      <c r="S82" s="1">
        <f t="shared" si="46"/>
        <v>12</v>
      </c>
      <c r="T82" s="1">
        <f t="shared" si="47"/>
        <v>4</v>
      </c>
      <c r="U82" s="1">
        <f t="shared" si="48"/>
        <v>18</v>
      </c>
      <c r="V82" s="1">
        <f t="shared" si="49"/>
        <v>8</v>
      </c>
      <c r="W82" s="1">
        <f t="shared" si="50"/>
        <v>0</v>
      </c>
      <c r="X82" s="1">
        <f t="shared" si="51"/>
        <v>33</v>
      </c>
      <c r="Y82" s="1">
        <f t="shared" si="52"/>
        <v>14</v>
      </c>
      <c r="Z82" s="1">
        <f t="shared" si="53"/>
        <v>2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3</v>
      </c>
      <c r="AF82" s="1">
        <f t="shared" si="56"/>
        <v>0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59</v>
      </c>
      <c r="E83" s="1">
        <v>4</v>
      </c>
      <c r="F83" s="1">
        <v>0</v>
      </c>
      <c r="G83" s="1" t="s">
        <v>112</v>
      </c>
      <c r="H83" s="1" t="s">
        <v>112</v>
      </c>
      <c r="I83" s="1">
        <f t="shared" si="34"/>
        <v>55</v>
      </c>
      <c r="J83" s="1">
        <f t="shared" si="42"/>
        <v>23</v>
      </c>
      <c r="K83" s="1">
        <f t="shared" si="35"/>
        <v>8</v>
      </c>
      <c r="L83" s="1">
        <f t="shared" si="43"/>
        <v>4</v>
      </c>
      <c r="M83" s="1">
        <f t="shared" si="36"/>
        <v>4</v>
      </c>
      <c r="N83" s="1">
        <f t="shared" si="37"/>
        <v>3</v>
      </c>
      <c r="O83" s="1">
        <f t="shared" si="38"/>
        <v>30</v>
      </c>
      <c r="P83" s="1">
        <f t="shared" si="44"/>
        <v>11</v>
      </c>
      <c r="Q83" s="1">
        <f t="shared" si="45"/>
        <v>0</v>
      </c>
      <c r="R83" s="1">
        <f t="shared" si="39"/>
        <v>25</v>
      </c>
      <c r="S83" s="1">
        <f t="shared" si="46"/>
        <v>12</v>
      </c>
      <c r="T83" s="1">
        <f t="shared" si="47"/>
        <v>4</v>
      </c>
      <c r="U83" s="1">
        <f t="shared" si="48"/>
        <v>18</v>
      </c>
      <c r="V83" s="1">
        <f t="shared" si="49"/>
        <v>8</v>
      </c>
      <c r="W83" s="1">
        <f>IF(E83="","",IF(AND(E83&lt;F83,COUNTIF($AO$1:$AO$7,D83)=1,OR(G83=$AK$1,H83=$AK$1)), W82+1, W82))</f>
        <v>0</v>
      </c>
      <c r="X83" s="1">
        <f t="shared" si="51"/>
        <v>34</v>
      </c>
      <c r="Y83" s="1">
        <f t="shared" si="52"/>
        <v>14</v>
      </c>
      <c r="Z83" s="1">
        <f t="shared" si="53"/>
        <v>2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7</v>
      </c>
      <c r="AE83" s="1">
        <f t="shared" si="55"/>
        <v>3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55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30</v>
      </c>
      <c r="P84" s="1">
        <f t="shared" si="58"/>
        <v>11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34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282</v>
      </c>
      <c r="F85" s="1">
        <f>SUM(F2:F83)</f>
        <v>229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30-11-0</v>
      </c>
      <c r="R85" s="1" t="str">
        <f>IF(R84="","0-0-0",CONCATENATE(R84,"-",S84,"-",T84))</f>
        <v>25-12-4</v>
      </c>
      <c r="U85" s="1" t="str">
        <f>IF(U84="","0-0-0",CONCATENATE(U84,"-",V84,"-",W84))</f>
        <v>18-8-0</v>
      </c>
      <c r="X85" s="1" t="str">
        <f>IF(X84="","0-0-0",CONCATENATE(X84,"-",Y84,"-",Z84))</f>
        <v>34-14-2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800-000000000000}">
      <formula1>$AM$1:$AM$31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55</v>
      </c>
      <c r="E80" s="1">
        <v>3</v>
      </c>
      <c r="F80" s="1">
        <v>2</v>
      </c>
      <c r="G80" s="1" t="s">
        <v>112</v>
      </c>
      <c r="H80" s="1" t="s">
        <v>111</v>
      </c>
      <c r="I80" s="1">
        <f t="shared" si="34"/>
        <v>35</v>
      </c>
      <c r="J80" s="1">
        <f t="shared" si="42"/>
        <v>40</v>
      </c>
      <c r="K80" s="1">
        <f t="shared" si="35"/>
        <v>7</v>
      </c>
      <c r="L80" s="1">
        <f t="shared" si="43"/>
        <v>4</v>
      </c>
      <c r="M80" s="1">
        <f t="shared" si="36"/>
        <v>4</v>
      </c>
      <c r="N80" s="1">
        <f t="shared" si="37"/>
        <v>0</v>
      </c>
      <c r="O80" s="1">
        <f t="shared" si="38"/>
        <v>20</v>
      </c>
      <c r="P80" s="1">
        <f t="shared" si="44"/>
        <v>18</v>
      </c>
      <c r="Q80" s="1">
        <f t="shared" si="45"/>
        <v>2</v>
      </c>
      <c r="R80" s="1">
        <f t="shared" si="39"/>
        <v>15</v>
      </c>
      <c r="S80" s="1">
        <f t="shared" si="46"/>
        <v>22</v>
      </c>
      <c r="T80" s="1">
        <f t="shared" si="47"/>
        <v>2</v>
      </c>
      <c r="U80" s="1">
        <f t="shared" si="48"/>
        <v>13</v>
      </c>
      <c r="V80" s="1">
        <f t="shared" si="49"/>
        <v>9</v>
      </c>
      <c r="W80" s="1">
        <f t="shared" si="50"/>
        <v>2</v>
      </c>
      <c r="X80" s="1">
        <f t="shared" si="51"/>
        <v>25</v>
      </c>
      <c r="Y80" s="1">
        <f t="shared" si="52"/>
        <v>20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58</v>
      </c>
      <c r="E81" s="1">
        <v>5</v>
      </c>
      <c r="F81" s="1">
        <v>4</v>
      </c>
      <c r="G81" s="1" t="s">
        <v>112</v>
      </c>
      <c r="H81" s="1" t="s">
        <v>111</v>
      </c>
      <c r="I81" s="1">
        <f t="shared" si="34"/>
        <v>36</v>
      </c>
      <c r="J81" s="1">
        <f t="shared" si="42"/>
        <v>40</v>
      </c>
      <c r="K81" s="1">
        <f t="shared" si="35"/>
        <v>7</v>
      </c>
      <c r="L81" s="1">
        <f t="shared" si="43"/>
        <v>4</v>
      </c>
      <c r="M81" s="1">
        <f t="shared" si="36"/>
        <v>5</v>
      </c>
      <c r="N81" s="1">
        <f t="shared" si="37"/>
        <v>0</v>
      </c>
      <c r="O81" s="1">
        <f t="shared" si="38"/>
        <v>21</v>
      </c>
      <c r="P81" s="1">
        <f t="shared" si="44"/>
        <v>18</v>
      </c>
      <c r="Q81" s="1">
        <f t="shared" si="45"/>
        <v>2</v>
      </c>
      <c r="R81" s="1">
        <f t="shared" si="39"/>
        <v>15</v>
      </c>
      <c r="S81" s="1">
        <f t="shared" si="46"/>
        <v>22</v>
      </c>
      <c r="T81" s="1">
        <f t="shared" si="47"/>
        <v>2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26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60</v>
      </c>
      <c r="E82" s="1">
        <v>0</v>
      </c>
      <c r="F82" s="1">
        <v>4</v>
      </c>
      <c r="G82" s="1" t="s">
        <v>112</v>
      </c>
      <c r="H82" s="1" t="s">
        <v>112</v>
      </c>
      <c r="I82" s="1">
        <f t="shared" si="34"/>
        <v>36</v>
      </c>
      <c r="J82" s="1">
        <f t="shared" si="42"/>
        <v>41</v>
      </c>
      <c r="K82" s="1">
        <f t="shared" si="35"/>
        <v>7</v>
      </c>
      <c r="L82" s="1">
        <f t="shared" si="43"/>
        <v>4</v>
      </c>
      <c r="M82" s="1">
        <f t="shared" si="36"/>
        <v>5</v>
      </c>
      <c r="N82" s="1">
        <f t="shared" si="37"/>
        <v>0</v>
      </c>
      <c r="O82" s="1">
        <f t="shared" si="38"/>
        <v>21</v>
      </c>
      <c r="P82" s="1">
        <f t="shared" si="44"/>
        <v>18</v>
      </c>
      <c r="Q82" s="1">
        <f t="shared" si="45"/>
        <v>2</v>
      </c>
      <c r="R82" s="1">
        <f t="shared" si="39"/>
        <v>15</v>
      </c>
      <c r="S82" s="1">
        <f t="shared" si="46"/>
        <v>23</v>
      </c>
      <c r="T82" s="1">
        <f t="shared" si="47"/>
        <v>2</v>
      </c>
      <c r="U82" s="1">
        <f t="shared" si="48"/>
        <v>14</v>
      </c>
      <c r="V82" s="1">
        <f t="shared" si="49"/>
        <v>9</v>
      </c>
      <c r="W82" s="1">
        <f t="shared" si="50"/>
        <v>2</v>
      </c>
      <c r="X82" s="1">
        <f t="shared" si="51"/>
        <v>26</v>
      </c>
      <c r="Y82" s="1">
        <f t="shared" si="52"/>
        <v>21</v>
      </c>
      <c r="Z82" s="1">
        <f t="shared" si="53"/>
        <v>2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5</v>
      </c>
      <c r="AE82" s="1">
        <f t="shared" si="55"/>
        <v>5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53</v>
      </c>
      <c r="E83" s="1">
        <v>3</v>
      </c>
      <c r="F83" s="1">
        <v>1</v>
      </c>
      <c r="G83" s="1" t="s">
        <v>112</v>
      </c>
      <c r="H83" s="1" t="s">
        <v>112</v>
      </c>
      <c r="I83" s="1">
        <f t="shared" si="34"/>
        <v>37</v>
      </c>
      <c r="J83" s="1">
        <f t="shared" si="42"/>
        <v>41</v>
      </c>
      <c r="K83" s="1">
        <f t="shared" si="35"/>
        <v>7</v>
      </c>
      <c r="L83" s="1">
        <f t="shared" si="43"/>
        <v>4</v>
      </c>
      <c r="M83" s="1">
        <f t="shared" si="36"/>
        <v>5</v>
      </c>
      <c r="N83" s="1">
        <f t="shared" si="37"/>
        <v>0</v>
      </c>
      <c r="O83" s="1">
        <f t="shared" si="38"/>
        <v>21</v>
      </c>
      <c r="P83" s="1">
        <f t="shared" si="44"/>
        <v>18</v>
      </c>
      <c r="Q83" s="1">
        <f t="shared" si="45"/>
        <v>2</v>
      </c>
      <c r="R83" s="1">
        <f t="shared" si="39"/>
        <v>16</v>
      </c>
      <c r="S83" s="1">
        <f t="shared" si="46"/>
        <v>23</v>
      </c>
      <c r="T83" s="1">
        <f t="shared" si="47"/>
        <v>2</v>
      </c>
      <c r="U83" s="1">
        <f t="shared" si="48"/>
        <v>15</v>
      </c>
      <c r="V83" s="1">
        <f t="shared" si="49"/>
        <v>9</v>
      </c>
      <c r="W83" s="1">
        <f>IF(E83="","",IF(AND(E83&lt;F83,COUNTIF($AO$1:$AO$7,D83)=1,OR(G83=$AK$1,H83=$AK$1)), W82+1, W82))</f>
        <v>2</v>
      </c>
      <c r="X83" s="1">
        <f t="shared" si="51"/>
        <v>27</v>
      </c>
      <c r="Y83" s="1">
        <f t="shared" si="52"/>
        <v>21</v>
      </c>
      <c r="Z83" s="1">
        <f t="shared" si="53"/>
        <v>2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5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41</v>
      </c>
      <c r="K84" s="1">
        <f t="shared" si="57"/>
        <v>7</v>
      </c>
      <c r="L84" s="1">
        <f t="shared" si="57"/>
        <v>4</v>
      </c>
      <c r="M84" s="1">
        <f t="shared" si="57"/>
        <v>5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18</v>
      </c>
      <c r="Q84" s="1">
        <f t="shared" si="58"/>
        <v>2</v>
      </c>
      <c r="R84" s="1">
        <f t="shared" si="58"/>
        <v>16</v>
      </c>
      <c r="S84" s="1">
        <f t="shared" si="58"/>
        <v>23</v>
      </c>
      <c r="T84" s="1">
        <f t="shared" si="58"/>
        <v>2</v>
      </c>
      <c r="U84" s="1">
        <f t="shared" si="58"/>
        <v>15</v>
      </c>
      <c r="V84" s="1">
        <f t="shared" si="58"/>
        <v>9</v>
      </c>
      <c r="W84" s="1">
        <f t="shared" si="58"/>
        <v>2</v>
      </c>
      <c r="X84" s="1">
        <f t="shared" si="58"/>
        <v>27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281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21-18-2</v>
      </c>
      <c r="R85" s="1" t="str">
        <f>IF(R84="","0-0-0",CONCATENATE(R84,"-",S84,"-",T84))</f>
        <v>16-23-2</v>
      </c>
      <c r="U85" s="1" t="str">
        <f>IF(U84="","0-0-0",CONCATENATE(U84,"-",V84,"-",W84))</f>
        <v>15-9-2</v>
      </c>
      <c r="X85" s="1" t="str">
        <f>IF(X84="","0-0-0",CONCATENATE(X84,"-",Y84,"-",Z84))</f>
        <v>27-21-2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900-000000000000}">
      <formula1>$AL$1:$AL$2</formula1>
    </dataValidation>
    <dataValidation type="list" allowBlank="1" showInputMessage="1" showErrorMessage="1" sqref="D2:D83" xr:uid="{00000000-0002-0000-C900-000001000000}">
      <formula1>$AM$1:$AM$31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60</v>
      </c>
      <c r="E81" s="1">
        <v>4</v>
      </c>
      <c r="F81" s="1">
        <v>1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32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3</v>
      </c>
      <c r="O81" s="1">
        <f t="shared" si="38"/>
        <v>19</v>
      </c>
      <c r="P81" s="1">
        <f t="shared" si="44"/>
        <v>16</v>
      </c>
      <c r="Q81" s="1">
        <f t="shared" si="45"/>
        <v>4</v>
      </c>
      <c r="R81" s="1">
        <f t="shared" si="39"/>
        <v>18</v>
      </c>
      <c r="S81" s="1">
        <f t="shared" si="46"/>
        <v>16</v>
      </c>
      <c r="T81" s="1">
        <f t="shared" si="47"/>
        <v>7</v>
      </c>
      <c r="U81" s="1">
        <f t="shared" si="48"/>
        <v>9</v>
      </c>
      <c r="V81" s="1">
        <f t="shared" si="49"/>
        <v>10</v>
      </c>
      <c r="W81" s="1">
        <f t="shared" si="50"/>
        <v>5</v>
      </c>
      <c r="X81" s="1">
        <f t="shared" si="51"/>
        <v>18</v>
      </c>
      <c r="Y81" s="1">
        <f t="shared" si="52"/>
        <v>23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63</v>
      </c>
      <c r="E82" s="1">
        <v>1</v>
      </c>
      <c r="F82" s="1">
        <v>0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32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3</v>
      </c>
      <c r="O82" s="1">
        <f t="shared" si="38"/>
        <v>20</v>
      </c>
      <c r="P82" s="1">
        <f t="shared" si="44"/>
        <v>16</v>
      </c>
      <c r="Q82" s="1">
        <f t="shared" si="45"/>
        <v>4</v>
      </c>
      <c r="R82" s="1">
        <f t="shared" si="39"/>
        <v>18</v>
      </c>
      <c r="S82" s="1">
        <f t="shared" si="46"/>
        <v>16</v>
      </c>
      <c r="T82" s="1">
        <f t="shared" si="47"/>
        <v>7</v>
      </c>
      <c r="U82" s="1">
        <f t="shared" si="48"/>
        <v>10</v>
      </c>
      <c r="V82" s="1">
        <f t="shared" si="49"/>
        <v>10</v>
      </c>
      <c r="W82" s="1">
        <f t="shared" si="50"/>
        <v>5</v>
      </c>
      <c r="X82" s="1">
        <f t="shared" si="51"/>
        <v>19</v>
      </c>
      <c r="Y82" s="1">
        <f t="shared" si="52"/>
        <v>23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2</v>
      </c>
      <c r="AE82" s="1">
        <f t="shared" si="55"/>
        <v>6</v>
      </c>
      <c r="AF82" s="1">
        <f t="shared" si="56"/>
        <v>2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65</v>
      </c>
      <c r="E83" s="1">
        <v>1</v>
      </c>
      <c r="F83" s="1">
        <v>2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33</v>
      </c>
      <c r="K83" s="1">
        <f t="shared" si="35"/>
        <v>4</v>
      </c>
      <c r="L83" s="1">
        <f t="shared" si="43"/>
        <v>11</v>
      </c>
      <c r="M83" s="1">
        <f t="shared" si="36"/>
        <v>4</v>
      </c>
      <c r="N83" s="1">
        <f t="shared" si="37"/>
        <v>3</v>
      </c>
      <c r="O83" s="1">
        <f t="shared" si="38"/>
        <v>20</v>
      </c>
      <c r="P83" s="1">
        <f t="shared" si="44"/>
        <v>17</v>
      </c>
      <c r="Q83" s="1">
        <f t="shared" si="45"/>
        <v>4</v>
      </c>
      <c r="R83" s="1">
        <f t="shared" si="39"/>
        <v>18</v>
      </c>
      <c r="S83" s="1">
        <f t="shared" si="46"/>
        <v>16</v>
      </c>
      <c r="T83" s="1">
        <f t="shared" si="47"/>
        <v>7</v>
      </c>
      <c r="U83" s="1">
        <f t="shared" si="48"/>
        <v>10</v>
      </c>
      <c r="V83" s="1">
        <f t="shared" si="49"/>
        <v>11</v>
      </c>
      <c r="W83" s="1">
        <f>IF(E83="","",IF(AND(E83&lt;F83,COUNTIF($AO$1:$AO$7,D83)=1,OR(G83=$AK$1,H83=$AK$1)), W82+1, W82))</f>
        <v>5</v>
      </c>
      <c r="X83" s="1">
        <f t="shared" si="51"/>
        <v>19</v>
      </c>
      <c r="Y83" s="1">
        <f t="shared" si="52"/>
        <v>24</v>
      </c>
      <c r="Z83" s="1">
        <f t="shared" si="53"/>
        <v>7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2</v>
      </c>
      <c r="AE83" s="1">
        <f t="shared" si="55"/>
        <v>6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33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17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7</v>
      </c>
      <c r="U84" s="1">
        <f t="shared" si="58"/>
        <v>10</v>
      </c>
      <c r="V84" s="1">
        <f t="shared" si="58"/>
        <v>11</v>
      </c>
      <c r="W84" s="1">
        <f t="shared" si="58"/>
        <v>5</v>
      </c>
      <c r="X84" s="1">
        <f t="shared" si="58"/>
        <v>19</v>
      </c>
      <c r="Y84" s="1">
        <f t="shared" si="58"/>
        <v>24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235</v>
      </c>
      <c r="F85" s="1">
        <f>SUM(F2:F83)</f>
        <v>261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20-17-4</v>
      </c>
      <c r="R85" s="1" t="str">
        <f>IF(R84="","0-0-0",CONCATENATE(R84,"-",S84,"-",T84))</f>
        <v>18-16-7</v>
      </c>
      <c r="U85" s="1" t="str">
        <f>IF(U84="","0-0-0",CONCATENATE(U84,"-",V84,"-",W84))</f>
        <v>10-11-5</v>
      </c>
      <c r="X85" s="1" t="str">
        <f>IF(X84="","0-0-0",CONCATENATE(X84,"-",Y84,"-",Z84))</f>
        <v>19-24-7</v>
      </c>
      <c r="AA85" s="1" t="str">
        <f>IF(AA84="","0-0",CONCATENATE(AA84,AB84))</f>
        <v>L1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A00-000000000000}">
      <formula1>$AM$1:$AM$31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56</v>
      </c>
      <c r="E80" s="1">
        <v>6</v>
      </c>
      <c r="F80" s="1">
        <v>5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30</v>
      </c>
      <c r="K80" s="1">
        <f t="shared" si="35"/>
        <v>4</v>
      </c>
      <c r="L80" s="1">
        <f t="shared" si="43"/>
        <v>12</v>
      </c>
      <c r="M80" s="1">
        <f t="shared" si="36"/>
        <v>2</v>
      </c>
      <c r="N80" s="1">
        <f t="shared" si="37"/>
        <v>3</v>
      </c>
      <c r="O80" s="1">
        <f t="shared" si="38"/>
        <v>22</v>
      </c>
      <c r="P80" s="1">
        <f t="shared" si="44"/>
        <v>13</v>
      </c>
      <c r="Q80" s="1">
        <f t="shared" si="45"/>
        <v>4</v>
      </c>
      <c r="R80" s="1">
        <f t="shared" si="39"/>
        <v>15</v>
      </c>
      <c r="S80" s="1">
        <f t="shared" si="46"/>
        <v>17</v>
      </c>
      <c r="T80" s="1">
        <f t="shared" si="47"/>
        <v>8</v>
      </c>
      <c r="U80" s="1">
        <f t="shared" si="48"/>
        <v>13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16</v>
      </c>
      <c r="Z80" s="1">
        <f t="shared" si="53"/>
        <v>9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7</v>
      </c>
      <c r="AE80" s="1">
        <f t="shared" si="55"/>
        <v>0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53</v>
      </c>
      <c r="E81" s="1">
        <v>4</v>
      </c>
      <c r="F81" s="1">
        <v>6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31</v>
      </c>
      <c r="K81" s="1">
        <f t="shared" si="35"/>
        <v>4</v>
      </c>
      <c r="L81" s="1">
        <f t="shared" si="43"/>
        <v>12</v>
      </c>
      <c r="M81" s="1">
        <f t="shared" si="36"/>
        <v>2</v>
      </c>
      <c r="N81" s="1">
        <f t="shared" si="37"/>
        <v>3</v>
      </c>
      <c r="O81" s="1">
        <f t="shared" si="38"/>
        <v>22</v>
      </c>
      <c r="P81" s="1">
        <f t="shared" si="44"/>
        <v>14</v>
      </c>
      <c r="Q81" s="1">
        <f t="shared" si="45"/>
        <v>4</v>
      </c>
      <c r="R81" s="1">
        <f t="shared" si="39"/>
        <v>15</v>
      </c>
      <c r="S81" s="1">
        <f t="shared" si="46"/>
        <v>17</v>
      </c>
      <c r="T81" s="1">
        <f t="shared" si="47"/>
        <v>8</v>
      </c>
      <c r="U81" s="1">
        <f t="shared" si="48"/>
        <v>13</v>
      </c>
      <c r="V81" s="1">
        <f t="shared" si="49"/>
        <v>7</v>
      </c>
      <c r="W81" s="1">
        <f t="shared" si="50"/>
        <v>5</v>
      </c>
      <c r="X81" s="1">
        <f t="shared" si="51"/>
        <v>23</v>
      </c>
      <c r="Y81" s="1">
        <f t="shared" si="52"/>
        <v>17</v>
      </c>
      <c r="Z81" s="1">
        <f t="shared" si="53"/>
        <v>9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7</v>
      </c>
      <c r="AE81" s="1">
        <f t="shared" si="55"/>
        <v>1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72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31</v>
      </c>
      <c r="K82" s="1">
        <f t="shared" si="35"/>
        <v>4</v>
      </c>
      <c r="L82" s="1">
        <f t="shared" si="43"/>
        <v>12</v>
      </c>
      <c r="M82" s="1">
        <f t="shared" si="36"/>
        <v>2</v>
      </c>
      <c r="N82" s="1">
        <f t="shared" si="37"/>
        <v>3</v>
      </c>
      <c r="O82" s="1">
        <f t="shared" si="38"/>
        <v>23</v>
      </c>
      <c r="P82" s="1">
        <f t="shared" si="44"/>
        <v>14</v>
      </c>
      <c r="Q82" s="1">
        <f t="shared" si="45"/>
        <v>4</v>
      </c>
      <c r="R82" s="1">
        <f t="shared" si="39"/>
        <v>15</v>
      </c>
      <c r="S82" s="1">
        <f t="shared" si="46"/>
        <v>17</v>
      </c>
      <c r="T82" s="1">
        <f t="shared" si="47"/>
        <v>8</v>
      </c>
      <c r="U82" s="1">
        <f t="shared" si="48"/>
        <v>13</v>
      </c>
      <c r="V82" s="1">
        <f t="shared" si="49"/>
        <v>7</v>
      </c>
      <c r="W82" s="1">
        <f t="shared" si="50"/>
        <v>5</v>
      </c>
      <c r="X82" s="1">
        <f t="shared" si="51"/>
        <v>23</v>
      </c>
      <c r="Y82" s="1">
        <f t="shared" si="52"/>
        <v>17</v>
      </c>
      <c r="Z82" s="1">
        <f t="shared" si="53"/>
        <v>9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1</v>
      </c>
      <c r="AF82" s="1">
        <f t="shared" si="56"/>
        <v>2</v>
      </c>
      <c r="AG82" s="17"/>
    </row>
    <row r="83" spans="1:33" x14ac:dyDescent="0.25">
      <c r="A83" s="14">
        <v>45399</v>
      </c>
      <c r="B83" s="1">
        <v>82</v>
      </c>
      <c r="C83" s="1" t="s">
        <v>4</v>
      </c>
      <c r="D83" s="1" t="s">
        <v>64</v>
      </c>
      <c r="E83" s="1">
        <v>4</v>
      </c>
      <c r="F83" s="1">
        <v>5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32</v>
      </c>
      <c r="K83" s="1">
        <f t="shared" si="35"/>
        <v>4</v>
      </c>
      <c r="L83" s="1">
        <f t="shared" si="43"/>
        <v>12</v>
      </c>
      <c r="M83" s="1">
        <f t="shared" si="36"/>
        <v>2</v>
      </c>
      <c r="N83" s="1">
        <f t="shared" si="37"/>
        <v>3</v>
      </c>
      <c r="O83" s="1">
        <f t="shared" si="38"/>
        <v>23</v>
      </c>
      <c r="P83" s="1">
        <f t="shared" si="44"/>
        <v>14</v>
      </c>
      <c r="Q83" s="1">
        <f t="shared" si="45"/>
        <v>4</v>
      </c>
      <c r="R83" s="1">
        <f t="shared" si="39"/>
        <v>15</v>
      </c>
      <c r="S83" s="1">
        <f t="shared" si="46"/>
        <v>18</v>
      </c>
      <c r="T83" s="1">
        <f t="shared" si="47"/>
        <v>8</v>
      </c>
      <c r="U83" s="1">
        <f t="shared" si="48"/>
        <v>13</v>
      </c>
      <c r="V83" s="1">
        <f t="shared" si="49"/>
        <v>8</v>
      </c>
      <c r="W83" s="1">
        <f>IF(E83="","",IF(AND(E83&lt;F83,COUNTIF($AO$1:$AO$7,D83)=1,OR(G83=$AK$1,H83=$AK$1)), W82+1, W82))</f>
        <v>5</v>
      </c>
      <c r="X83" s="1">
        <f t="shared" si="51"/>
        <v>23</v>
      </c>
      <c r="Y83" s="1">
        <f t="shared" si="52"/>
        <v>18</v>
      </c>
      <c r="Z83" s="1">
        <f t="shared" si="53"/>
        <v>9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6</v>
      </c>
      <c r="AE83" s="1">
        <f t="shared" si="55"/>
        <v>2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4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14</v>
      </c>
      <c r="Q84" s="1">
        <f t="shared" si="58"/>
        <v>4</v>
      </c>
      <c r="R84" s="1">
        <f t="shared" si="58"/>
        <v>15</v>
      </c>
      <c r="S84" s="1">
        <f t="shared" si="58"/>
        <v>18</v>
      </c>
      <c r="T84" s="1">
        <f t="shared" si="58"/>
        <v>8</v>
      </c>
      <c r="U84" s="1">
        <f t="shared" si="58"/>
        <v>13</v>
      </c>
      <c r="V84" s="1">
        <f t="shared" si="58"/>
        <v>8</v>
      </c>
      <c r="W84" s="1">
        <f t="shared" si="58"/>
        <v>5</v>
      </c>
      <c r="X84" s="1">
        <f t="shared" si="58"/>
        <v>23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251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23-14-4</v>
      </c>
      <c r="R85" s="1" t="str">
        <f>IF(R84="","0-0-0",CONCATENATE(R84,"-",S84,"-",T84))</f>
        <v>15-18-8</v>
      </c>
      <c r="U85" s="1" t="str">
        <f>IF(U84="","0-0-0",CONCATENATE(U84,"-",V84,"-",W84))</f>
        <v>13-8-5</v>
      </c>
      <c r="X85" s="1" t="str">
        <f>IF(X84="","0-0-0",CONCATENATE(X84,"-",Y84,"-",Z84))</f>
        <v>23-18-9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B00-000000000000}">
      <formula1>$AL$1:$AL$2</formula1>
    </dataValidation>
    <dataValidation type="list" allowBlank="1" showInputMessage="1" showErrorMessage="1" sqref="D2:D83" xr:uid="{00000000-0002-0000-CB00-000001000000}">
      <formula1>$AM$1:$AM$31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80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19</v>
      </c>
      <c r="J80" s="1">
        <f t="shared" si="42"/>
        <v>51</v>
      </c>
      <c r="K80" s="1">
        <f t="shared" si="35"/>
        <v>4</v>
      </c>
      <c r="L80" s="1">
        <f t="shared" si="43"/>
        <v>9</v>
      </c>
      <c r="M80" s="1">
        <f t="shared" si="36"/>
        <v>1</v>
      </c>
      <c r="N80" s="1">
        <f t="shared" si="37"/>
        <v>5</v>
      </c>
      <c r="O80" s="1">
        <f t="shared" si="38"/>
        <v>11</v>
      </c>
      <c r="P80" s="1">
        <f t="shared" si="44"/>
        <v>24</v>
      </c>
      <c r="Q80" s="1">
        <f t="shared" si="45"/>
        <v>5</v>
      </c>
      <c r="R80" s="1">
        <f t="shared" si="39"/>
        <v>8</v>
      </c>
      <c r="S80" s="1">
        <f t="shared" si="46"/>
        <v>27</v>
      </c>
      <c r="T80" s="1">
        <f t="shared" si="47"/>
        <v>4</v>
      </c>
      <c r="U80" s="1">
        <f t="shared" si="48"/>
        <v>7</v>
      </c>
      <c r="V80" s="1">
        <f t="shared" si="49"/>
        <v>14</v>
      </c>
      <c r="W80" s="1">
        <f t="shared" si="50"/>
        <v>3</v>
      </c>
      <c r="X80" s="1">
        <f t="shared" si="51"/>
        <v>11</v>
      </c>
      <c r="Y80" s="1">
        <f t="shared" si="52"/>
        <v>28</v>
      </c>
      <c r="Z80" s="1">
        <f t="shared" si="53"/>
        <v>8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73</v>
      </c>
      <c r="E81" s="1">
        <v>2</v>
      </c>
      <c r="F81" s="1">
        <v>6</v>
      </c>
      <c r="G81" s="1" t="s">
        <v>112</v>
      </c>
      <c r="H81" s="1" t="s">
        <v>112</v>
      </c>
      <c r="I81" s="1">
        <f t="shared" si="34"/>
        <v>19</v>
      </c>
      <c r="J81" s="1">
        <f t="shared" si="42"/>
        <v>52</v>
      </c>
      <c r="K81" s="1">
        <f t="shared" si="35"/>
        <v>4</v>
      </c>
      <c r="L81" s="1">
        <f t="shared" si="43"/>
        <v>9</v>
      </c>
      <c r="M81" s="1">
        <f t="shared" si="36"/>
        <v>1</v>
      </c>
      <c r="N81" s="1">
        <f t="shared" si="37"/>
        <v>5</v>
      </c>
      <c r="O81" s="1">
        <f t="shared" si="38"/>
        <v>11</v>
      </c>
      <c r="P81" s="1">
        <f t="shared" si="44"/>
        <v>25</v>
      </c>
      <c r="Q81" s="1">
        <f t="shared" si="45"/>
        <v>5</v>
      </c>
      <c r="R81" s="1">
        <f t="shared" si="39"/>
        <v>8</v>
      </c>
      <c r="S81" s="1">
        <f t="shared" si="46"/>
        <v>27</v>
      </c>
      <c r="T81" s="1">
        <f t="shared" si="47"/>
        <v>4</v>
      </c>
      <c r="U81" s="1">
        <f t="shared" si="48"/>
        <v>7</v>
      </c>
      <c r="V81" s="1">
        <f t="shared" si="49"/>
        <v>14</v>
      </c>
      <c r="W81" s="1">
        <f t="shared" si="50"/>
        <v>3</v>
      </c>
      <c r="X81" s="1">
        <f t="shared" si="51"/>
        <v>11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3</v>
      </c>
      <c r="AE81" s="1">
        <f t="shared" si="55"/>
        <v>6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78</v>
      </c>
      <c r="E82" s="1">
        <v>2</v>
      </c>
      <c r="F82" s="1">
        <v>9</v>
      </c>
      <c r="G82" s="1" t="s">
        <v>112</v>
      </c>
      <c r="H82" s="1" t="s">
        <v>112</v>
      </c>
      <c r="I82" s="1">
        <f t="shared" si="34"/>
        <v>19</v>
      </c>
      <c r="J82" s="1">
        <f t="shared" si="42"/>
        <v>53</v>
      </c>
      <c r="K82" s="1">
        <f t="shared" si="35"/>
        <v>4</v>
      </c>
      <c r="L82" s="1">
        <f t="shared" si="43"/>
        <v>9</v>
      </c>
      <c r="M82" s="1">
        <f t="shared" si="36"/>
        <v>1</v>
      </c>
      <c r="N82" s="1">
        <f t="shared" si="37"/>
        <v>5</v>
      </c>
      <c r="O82" s="1">
        <f t="shared" si="38"/>
        <v>11</v>
      </c>
      <c r="P82" s="1">
        <f t="shared" si="44"/>
        <v>25</v>
      </c>
      <c r="Q82" s="1">
        <f t="shared" si="45"/>
        <v>5</v>
      </c>
      <c r="R82" s="1">
        <f t="shared" si="39"/>
        <v>8</v>
      </c>
      <c r="S82" s="1">
        <f t="shared" si="46"/>
        <v>28</v>
      </c>
      <c r="T82" s="1">
        <f t="shared" si="47"/>
        <v>4</v>
      </c>
      <c r="U82" s="1">
        <f t="shared" si="48"/>
        <v>7</v>
      </c>
      <c r="V82" s="1">
        <f t="shared" si="49"/>
        <v>15</v>
      </c>
      <c r="W82" s="1">
        <f t="shared" si="50"/>
        <v>3</v>
      </c>
      <c r="X82" s="1">
        <f t="shared" si="51"/>
        <v>11</v>
      </c>
      <c r="Y82" s="1">
        <f t="shared" si="52"/>
        <v>30</v>
      </c>
      <c r="Z82" s="1">
        <f t="shared" si="53"/>
        <v>8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3</v>
      </c>
      <c r="AE82" s="1">
        <f t="shared" si="55"/>
        <v>6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19</v>
      </c>
      <c r="J84" s="1">
        <f t="shared" si="57"/>
        <v>53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5</v>
      </c>
      <c r="R84" s="1">
        <f t="shared" si="58"/>
        <v>8</v>
      </c>
      <c r="S84" s="1">
        <f t="shared" si="58"/>
        <v>28</v>
      </c>
      <c r="T84" s="1">
        <f t="shared" si="58"/>
        <v>4</v>
      </c>
      <c r="U84" s="1">
        <f t="shared" si="58"/>
        <v>7</v>
      </c>
      <c r="V84" s="1">
        <f t="shared" si="58"/>
        <v>15</v>
      </c>
      <c r="W84" s="1">
        <f t="shared" si="58"/>
        <v>3</v>
      </c>
      <c r="X84" s="1">
        <f t="shared" si="58"/>
        <v>11</v>
      </c>
      <c r="Y84" s="1">
        <f t="shared" si="58"/>
        <v>30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180</v>
      </c>
      <c r="F85" s="1">
        <f>SUM(F2:F83)</f>
        <v>326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11-25-5</v>
      </c>
      <c r="R85" s="1" t="str">
        <f>IF(R84="","0-0-0",CONCATENATE(R84,"-",S84,"-",T84))</f>
        <v>8-28-4</v>
      </c>
      <c r="U85" s="1" t="str">
        <f>IF(U84="","0-0-0",CONCATENATE(U84,"-",V84,"-",W84))</f>
        <v>7-15-3</v>
      </c>
      <c r="X85" s="1" t="str">
        <f>IF(X84="","0-0-0",CONCATENATE(X84,"-",Y84,"-",Z84))</f>
        <v>11-30-8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C00-000000000000}">
      <formula1>$AM$1:$AM$31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45393</v>
      </c>
      <c r="B79" s="1">
        <v>78</v>
      </c>
      <c r="C79" s="1" t="s">
        <v>3</v>
      </c>
      <c r="D79" s="1" t="s">
        <v>83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32</v>
      </c>
      <c r="K79" s="1">
        <f t="shared" si="35"/>
        <v>3</v>
      </c>
      <c r="L79" s="1">
        <f t="shared" si="43"/>
        <v>13</v>
      </c>
      <c r="M79" s="1">
        <f t="shared" si="36"/>
        <v>3</v>
      </c>
      <c r="N79" s="1">
        <f t="shared" si="37"/>
        <v>4</v>
      </c>
      <c r="O79" s="1">
        <f t="shared" si="38"/>
        <v>17</v>
      </c>
      <c r="P79" s="1">
        <f t="shared" si="44"/>
        <v>18</v>
      </c>
      <c r="Q79" s="1">
        <f t="shared" si="45"/>
        <v>6</v>
      </c>
      <c r="R79" s="1">
        <f t="shared" si="39"/>
        <v>16</v>
      </c>
      <c r="S79" s="1">
        <f t="shared" si="46"/>
        <v>14</v>
      </c>
      <c r="T79" s="1">
        <f t="shared" si="47"/>
        <v>7</v>
      </c>
      <c r="U79" s="1">
        <f t="shared" si="48"/>
        <v>12</v>
      </c>
      <c r="V79" s="1">
        <f t="shared" si="49"/>
        <v>10</v>
      </c>
      <c r="W79" s="1">
        <f t="shared" si="50"/>
        <v>4</v>
      </c>
      <c r="X79" s="1">
        <f t="shared" si="51"/>
        <v>18</v>
      </c>
      <c r="Y79" s="1">
        <f t="shared" si="52"/>
        <v>19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68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33</v>
      </c>
      <c r="J80" s="1">
        <f t="shared" si="42"/>
        <v>33</v>
      </c>
      <c r="K80" s="1">
        <f t="shared" si="35"/>
        <v>3</v>
      </c>
      <c r="L80" s="1">
        <f t="shared" si="43"/>
        <v>13</v>
      </c>
      <c r="M80" s="1">
        <f t="shared" si="36"/>
        <v>3</v>
      </c>
      <c r="N80" s="1">
        <f t="shared" si="37"/>
        <v>4</v>
      </c>
      <c r="O80" s="1">
        <f t="shared" si="38"/>
        <v>17</v>
      </c>
      <c r="P80" s="1">
        <f t="shared" si="44"/>
        <v>18</v>
      </c>
      <c r="Q80" s="1">
        <f t="shared" si="45"/>
        <v>6</v>
      </c>
      <c r="R80" s="1">
        <f t="shared" si="39"/>
        <v>16</v>
      </c>
      <c r="S80" s="1">
        <f t="shared" si="46"/>
        <v>15</v>
      </c>
      <c r="T80" s="1">
        <f t="shared" si="47"/>
        <v>7</v>
      </c>
      <c r="U80" s="1">
        <f t="shared" si="48"/>
        <v>12</v>
      </c>
      <c r="V80" s="1">
        <f t="shared" si="49"/>
        <v>10</v>
      </c>
      <c r="W80" s="1">
        <f t="shared" si="50"/>
        <v>4</v>
      </c>
      <c r="X80" s="1">
        <f t="shared" si="51"/>
        <v>18</v>
      </c>
      <c r="Y80" s="1">
        <f t="shared" si="52"/>
        <v>20</v>
      </c>
      <c r="Z80" s="1">
        <f t="shared" si="53"/>
        <v>9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5</v>
      </c>
      <c r="AE80" s="1">
        <f t="shared" si="55"/>
        <v>5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4</v>
      </c>
      <c r="D81" s="1" t="s">
        <v>71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33</v>
      </c>
      <c r="J81" s="1">
        <f t="shared" si="42"/>
        <v>34</v>
      </c>
      <c r="K81" s="1">
        <f t="shared" si="35"/>
        <v>3</v>
      </c>
      <c r="L81" s="1">
        <f t="shared" si="43"/>
        <v>13</v>
      </c>
      <c r="M81" s="1">
        <f t="shared" si="36"/>
        <v>3</v>
      </c>
      <c r="N81" s="1">
        <f t="shared" si="37"/>
        <v>4</v>
      </c>
      <c r="O81" s="1">
        <f t="shared" si="38"/>
        <v>17</v>
      </c>
      <c r="P81" s="1">
        <f t="shared" si="44"/>
        <v>18</v>
      </c>
      <c r="Q81" s="1">
        <f t="shared" si="45"/>
        <v>6</v>
      </c>
      <c r="R81" s="1">
        <f t="shared" si="39"/>
        <v>16</v>
      </c>
      <c r="S81" s="1">
        <f t="shared" si="46"/>
        <v>16</v>
      </c>
      <c r="T81" s="1">
        <f t="shared" si="47"/>
        <v>7</v>
      </c>
      <c r="U81" s="1">
        <f t="shared" si="48"/>
        <v>12</v>
      </c>
      <c r="V81" s="1">
        <f t="shared" si="49"/>
        <v>10</v>
      </c>
      <c r="W81" s="1">
        <f t="shared" si="50"/>
        <v>4</v>
      </c>
      <c r="X81" s="1">
        <f t="shared" si="51"/>
        <v>18</v>
      </c>
      <c r="Y81" s="1">
        <f t="shared" si="52"/>
        <v>21</v>
      </c>
      <c r="Z81" s="1">
        <f t="shared" si="53"/>
        <v>9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70</v>
      </c>
      <c r="E82" s="1">
        <v>3</v>
      </c>
      <c r="F82" s="1">
        <v>4</v>
      </c>
      <c r="G82" s="1" t="s">
        <v>112</v>
      </c>
      <c r="H82" s="1" t="s">
        <v>112</v>
      </c>
      <c r="I82" s="1">
        <f t="shared" si="34"/>
        <v>33</v>
      </c>
      <c r="J82" s="1">
        <f t="shared" si="42"/>
        <v>35</v>
      </c>
      <c r="K82" s="1">
        <f t="shared" si="35"/>
        <v>3</v>
      </c>
      <c r="L82" s="1">
        <f t="shared" si="43"/>
        <v>13</v>
      </c>
      <c r="M82" s="1">
        <f t="shared" si="36"/>
        <v>3</v>
      </c>
      <c r="N82" s="1">
        <f t="shared" si="37"/>
        <v>4</v>
      </c>
      <c r="O82" s="1">
        <f t="shared" si="38"/>
        <v>17</v>
      </c>
      <c r="P82" s="1">
        <f t="shared" si="44"/>
        <v>18</v>
      </c>
      <c r="Q82" s="1">
        <f t="shared" si="45"/>
        <v>6</v>
      </c>
      <c r="R82" s="1">
        <f t="shared" si="39"/>
        <v>16</v>
      </c>
      <c r="S82" s="1">
        <f t="shared" si="46"/>
        <v>17</v>
      </c>
      <c r="T82" s="1">
        <f t="shared" si="47"/>
        <v>7</v>
      </c>
      <c r="U82" s="1">
        <f t="shared" si="48"/>
        <v>12</v>
      </c>
      <c r="V82" s="1">
        <f t="shared" si="49"/>
        <v>10</v>
      </c>
      <c r="W82" s="1">
        <f t="shared" si="50"/>
        <v>4</v>
      </c>
      <c r="X82" s="1">
        <f t="shared" si="51"/>
        <v>18</v>
      </c>
      <c r="Y82" s="1">
        <f t="shared" si="52"/>
        <v>22</v>
      </c>
      <c r="Z82" s="1">
        <f t="shared" si="53"/>
        <v>9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4</v>
      </c>
      <c r="AE82" s="1">
        <f t="shared" si="55"/>
        <v>6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35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6</v>
      </c>
      <c r="R84" s="1">
        <f t="shared" si="58"/>
        <v>16</v>
      </c>
      <c r="S84" s="1">
        <f t="shared" si="58"/>
        <v>17</v>
      </c>
      <c r="T84" s="1">
        <f t="shared" si="58"/>
        <v>7</v>
      </c>
      <c r="U84" s="1">
        <f t="shared" si="58"/>
        <v>12</v>
      </c>
      <c r="V84" s="1">
        <f t="shared" si="58"/>
        <v>10</v>
      </c>
      <c r="W84" s="1">
        <f t="shared" si="58"/>
        <v>4</v>
      </c>
      <c r="X84" s="1">
        <f t="shared" si="58"/>
        <v>18</v>
      </c>
      <c r="Y84" s="1">
        <f t="shared" si="58"/>
        <v>22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213</v>
      </c>
      <c r="F85" s="1">
        <f>SUM(F2:F83)</f>
        <v>233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17-18-6</v>
      </c>
      <c r="R85" s="1" t="str">
        <f>IF(R84="","0-0-0",CONCATENATE(R84,"-",S84,"-",T84))</f>
        <v>16-17-7</v>
      </c>
      <c r="U85" s="1" t="str">
        <f>IF(U84="","0-0-0",CONCATENATE(U84,"-",V84,"-",W84))</f>
        <v>12-10-4</v>
      </c>
      <c r="X85" s="1" t="str">
        <f>IF(X84="","0-0-0",CONCATENATE(X84,"-",Y84,"-",Z84))</f>
        <v>18-22-9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D00-000000000000}">
      <formula1>$AL$1:$AL$2</formula1>
    </dataValidation>
    <dataValidation type="list" allowBlank="1" showInputMessage="1" showErrorMessage="1" sqref="D2:D83" xr:uid="{00000000-0002-0000-CD00-000001000000}">
      <formula1>$AM$1:$AM$31</formula1>
    </dataValidation>
    <dataValidation type="list" allowBlank="1" showInputMessage="1" showErrorMessage="1" sqref="G2:H83" xr:uid="{00000000-0002-0000-CD00-000002000000}">
      <formula1>$AK$1:$AK$2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61</v>
      </c>
      <c r="E81" s="1">
        <v>2</v>
      </c>
      <c r="F81" s="1">
        <v>5</v>
      </c>
      <c r="G81" s="1" t="s">
        <v>112</v>
      </c>
      <c r="H81" s="1" t="s">
        <v>112</v>
      </c>
      <c r="I81" s="1">
        <f t="shared" si="34"/>
        <v>42</v>
      </c>
      <c r="J81" s="1">
        <f t="shared" si="42"/>
        <v>33</v>
      </c>
      <c r="K81" s="1">
        <f t="shared" si="35"/>
        <v>7</v>
      </c>
      <c r="L81" s="1">
        <f t="shared" si="43"/>
        <v>5</v>
      </c>
      <c r="M81" s="1">
        <f t="shared" si="36"/>
        <v>5</v>
      </c>
      <c r="N81" s="1">
        <f t="shared" si="37"/>
        <v>1</v>
      </c>
      <c r="O81" s="1">
        <f t="shared" si="38"/>
        <v>24</v>
      </c>
      <c r="P81" s="1">
        <f t="shared" si="44"/>
        <v>14</v>
      </c>
      <c r="Q81" s="1">
        <f t="shared" si="45"/>
        <v>2</v>
      </c>
      <c r="R81" s="1">
        <f t="shared" si="39"/>
        <v>18</v>
      </c>
      <c r="S81" s="1">
        <f t="shared" si="46"/>
        <v>19</v>
      </c>
      <c r="T81" s="1">
        <f t="shared" si="47"/>
        <v>3</v>
      </c>
      <c r="U81" s="1">
        <f t="shared" si="48"/>
        <v>11</v>
      </c>
      <c r="V81" s="1">
        <f t="shared" si="49"/>
        <v>13</v>
      </c>
      <c r="W81" s="1">
        <f t="shared" si="50"/>
        <v>1</v>
      </c>
      <c r="X81" s="1">
        <f t="shared" si="51"/>
        <v>26</v>
      </c>
      <c r="Y81" s="1">
        <f t="shared" si="52"/>
        <v>18</v>
      </c>
      <c r="Z81" s="1">
        <f t="shared" si="53"/>
        <v>4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5</v>
      </c>
      <c r="AE81" s="1">
        <f t="shared" si="55"/>
        <v>3</v>
      </c>
      <c r="AF81" s="1">
        <f t="shared" si="56"/>
        <v>2</v>
      </c>
      <c r="AG81" s="17"/>
    </row>
    <row r="82" spans="1:33" x14ac:dyDescent="0.25">
      <c r="A82" s="14">
        <v>45396</v>
      </c>
      <c r="B82" s="1">
        <v>81</v>
      </c>
      <c r="C82" s="1" t="s">
        <v>3</v>
      </c>
      <c r="D82" s="1" t="s">
        <v>80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43</v>
      </c>
      <c r="J82" s="1">
        <f t="shared" si="42"/>
        <v>33</v>
      </c>
      <c r="K82" s="1">
        <f t="shared" si="35"/>
        <v>7</v>
      </c>
      <c r="L82" s="1">
        <f t="shared" si="43"/>
        <v>5</v>
      </c>
      <c r="M82" s="1">
        <f t="shared" si="36"/>
        <v>5</v>
      </c>
      <c r="N82" s="1">
        <f t="shared" si="37"/>
        <v>1</v>
      </c>
      <c r="O82" s="1">
        <f t="shared" si="38"/>
        <v>25</v>
      </c>
      <c r="P82" s="1">
        <f t="shared" si="44"/>
        <v>14</v>
      </c>
      <c r="Q82" s="1">
        <f t="shared" si="45"/>
        <v>2</v>
      </c>
      <c r="R82" s="1">
        <f t="shared" si="39"/>
        <v>18</v>
      </c>
      <c r="S82" s="1">
        <f t="shared" si="46"/>
        <v>19</v>
      </c>
      <c r="T82" s="1">
        <f t="shared" si="47"/>
        <v>3</v>
      </c>
      <c r="U82" s="1">
        <f t="shared" si="48"/>
        <v>11</v>
      </c>
      <c r="V82" s="1">
        <f t="shared" si="49"/>
        <v>13</v>
      </c>
      <c r="W82" s="1">
        <f t="shared" si="50"/>
        <v>1</v>
      </c>
      <c r="X82" s="1">
        <f t="shared" si="51"/>
        <v>27</v>
      </c>
      <c r="Y82" s="1">
        <f t="shared" si="52"/>
        <v>18</v>
      </c>
      <c r="Z82" s="1">
        <f t="shared" si="53"/>
        <v>4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5</v>
      </c>
      <c r="AE82" s="1">
        <f t="shared" si="55"/>
        <v>3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43</v>
      </c>
      <c r="J84" s="1">
        <f t="shared" si="57"/>
        <v>33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14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13</v>
      </c>
      <c r="W84" s="1">
        <f t="shared" si="58"/>
        <v>1</v>
      </c>
      <c r="X84" s="1">
        <f t="shared" si="58"/>
        <v>27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238</v>
      </c>
      <c r="F85" s="1">
        <f>SUM(F2:F83)</f>
        <v>248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25-14-2</v>
      </c>
      <c r="R85" s="1" t="str">
        <f>IF(R84="","0-0-0",CONCATENATE(R84,"-",S84,"-",T84))</f>
        <v>18-19-3</v>
      </c>
      <c r="U85" s="1" t="str">
        <f>IF(U84="","0-0-0",CONCATENATE(U84,"-",V84,"-",W84))</f>
        <v>11-13-1</v>
      </c>
      <c r="X85" s="1" t="str">
        <f>IF(X84="","0-0-0",CONCATENATE(X84,"-",Y84,"-",Z84))</f>
        <v>27-18-4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E00-000000000000}">
      <formula1>$AM$1:$AM$31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G2:H83" xr:uid="{00000000-0002-0000-CE00-000002000000}">
      <formula1>$AK$1:$AK$2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59</v>
      </c>
      <c r="E80" s="1">
        <v>2</v>
      </c>
      <c r="F80" s="1">
        <v>3</v>
      </c>
      <c r="G80" s="1" t="s">
        <v>112</v>
      </c>
      <c r="H80" s="1" t="s">
        <v>111</v>
      </c>
      <c r="I80" s="1">
        <f t="shared" si="34"/>
        <v>44</v>
      </c>
      <c r="J80" s="1">
        <f t="shared" si="42"/>
        <v>27</v>
      </c>
      <c r="K80" s="1">
        <f t="shared" si="35"/>
        <v>5</v>
      </c>
      <c r="L80" s="1">
        <f t="shared" si="43"/>
        <v>8</v>
      </c>
      <c r="M80" s="1">
        <f t="shared" si="36"/>
        <v>3</v>
      </c>
      <c r="N80" s="1">
        <f t="shared" si="37"/>
        <v>1</v>
      </c>
      <c r="O80" s="1">
        <f t="shared" si="38"/>
        <v>24</v>
      </c>
      <c r="P80" s="1">
        <f t="shared" si="44"/>
        <v>10</v>
      </c>
      <c r="Q80" s="1">
        <f t="shared" si="45"/>
        <v>5</v>
      </c>
      <c r="R80" s="1">
        <f t="shared" si="39"/>
        <v>20</v>
      </c>
      <c r="S80" s="1">
        <f t="shared" si="46"/>
        <v>17</v>
      </c>
      <c r="T80" s="1">
        <f t="shared" si="47"/>
        <v>3</v>
      </c>
      <c r="U80" s="1">
        <f t="shared" si="48"/>
        <v>11</v>
      </c>
      <c r="V80" s="1">
        <f t="shared" si="49"/>
        <v>8</v>
      </c>
      <c r="W80" s="1">
        <f t="shared" si="50"/>
        <v>5</v>
      </c>
      <c r="X80" s="1">
        <f t="shared" si="51"/>
        <v>25</v>
      </c>
      <c r="Y80" s="1">
        <f t="shared" si="52"/>
        <v>17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65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5</v>
      </c>
      <c r="L81" s="1">
        <f t="shared" si="43"/>
        <v>8</v>
      </c>
      <c r="M81" s="1">
        <f t="shared" si="36"/>
        <v>3</v>
      </c>
      <c r="N81" s="1">
        <f t="shared" si="37"/>
        <v>1</v>
      </c>
      <c r="O81" s="1">
        <f t="shared" si="38"/>
        <v>24</v>
      </c>
      <c r="P81" s="1">
        <f t="shared" si="44"/>
        <v>10</v>
      </c>
      <c r="Q81" s="1">
        <f t="shared" si="45"/>
        <v>5</v>
      </c>
      <c r="R81" s="1">
        <f t="shared" si="39"/>
        <v>20</v>
      </c>
      <c r="S81" s="1">
        <f t="shared" si="46"/>
        <v>18</v>
      </c>
      <c r="T81" s="1">
        <f t="shared" si="47"/>
        <v>3</v>
      </c>
      <c r="U81" s="1">
        <f t="shared" si="48"/>
        <v>11</v>
      </c>
      <c r="V81" s="1">
        <f t="shared" si="49"/>
        <v>8</v>
      </c>
      <c r="W81" s="1">
        <f t="shared" si="50"/>
        <v>5</v>
      </c>
      <c r="X81" s="1">
        <f t="shared" si="51"/>
        <v>25</v>
      </c>
      <c r="Y81" s="1">
        <f t="shared" si="52"/>
        <v>18</v>
      </c>
      <c r="Z81" s="1">
        <f t="shared" si="53"/>
        <v>5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57</v>
      </c>
      <c r="E82" s="1">
        <v>2</v>
      </c>
      <c r="F82" s="1">
        <v>4</v>
      </c>
      <c r="G82" s="1" t="s">
        <v>112</v>
      </c>
      <c r="H82" s="1" t="s">
        <v>112</v>
      </c>
      <c r="I82" s="1">
        <f t="shared" si="34"/>
        <v>44</v>
      </c>
      <c r="J82" s="1">
        <f t="shared" si="42"/>
        <v>29</v>
      </c>
      <c r="K82" s="1">
        <f t="shared" si="35"/>
        <v>5</v>
      </c>
      <c r="L82" s="1">
        <f t="shared" si="43"/>
        <v>8</v>
      </c>
      <c r="M82" s="1">
        <f t="shared" si="36"/>
        <v>3</v>
      </c>
      <c r="N82" s="1">
        <f t="shared" si="37"/>
        <v>1</v>
      </c>
      <c r="O82" s="1">
        <f t="shared" si="38"/>
        <v>24</v>
      </c>
      <c r="P82" s="1">
        <f t="shared" si="44"/>
        <v>11</v>
      </c>
      <c r="Q82" s="1">
        <f t="shared" si="45"/>
        <v>5</v>
      </c>
      <c r="R82" s="1">
        <f t="shared" si="39"/>
        <v>20</v>
      </c>
      <c r="S82" s="1">
        <f t="shared" si="46"/>
        <v>18</v>
      </c>
      <c r="T82" s="1">
        <f t="shared" si="47"/>
        <v>3</v>
      </c>
      <c r="U82" s="1">
        <f t="shared" si="48"/>
        <v>11</v>
      </c>
      <c r="V82" s="1">
        <f t="shared" si="49"/>
        <v>9</v>
      </c>
      <c r="W82" s="1">
        <f t="shared" si="50"/>
        <v>5</v>
      </c>
      <c r="X82" s="1">
        <f t="shared" si="51"/>
        <v>25</v>
      </c>
      <c r="Y82" s="1">
        <f t="shared" si="52"/>
        <v>19</v>
      </c>
      <c r="Z82" s="1">
        <f t="shared" si="53"/>
        <v>5</v>
      </c>
      <c r="AA82" s="1" t="str">
        <f t="shared" si="33"/>
        <v>L</v>
      </c>
      <c r="AB82" s="1">
        <f t="shared" si="40"/>
        <v>3</v>
      </c>
      <c r="AC82" s="1" t="str">
        <f t="shared" si="41"/>
        <v>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54</v>
      </c>
      <c r="E83" s="1">
        <v>6</v>
      </c>
      <c r="F83" s="1">
        <v>4</v>
      </c>
      <c r="G83" s="1" t="s">
        <v>112</v>
      </c>
      <c r="H83" s="1" t="s">
        <v>112</v>
      </c>
      <c r="I83" s="1">
        <f t="shared" si="34"/>
        <v>45</v>
      </c>
      <c r="J83" s="1">
        <f t="shared" si="42"/>
        <v>29</v>
      </c>
      <c r="K83" s="1">
        <f t="shared" si="35"/>
        <v>5</v>
      </c>
      <c r="L83" s="1">
        <f t="shared" si="43"/>
        <v>8</v>
      </c>
      <c r="M83" s="1">
        <f t="shared" si="36"/>
        <v>3</v>
      </c>
      <c r="N83" s="1">
        <f t="shared" si="37"/>
        <v>1</v>
      </c>
      <c r="O83" s="1">
        <f t="shared" si="38"/>
        <v>25</v>
      </c>
      <c r="P83" s="1">
        <f t="shared" si="44"/>
        <v>11</v>
      </c>
      <c r="Q83" s="1">
        <f t="shared" si="45"/>
        <v>5</v>
      </c>
      <c r="R83" s="1">
        <f t="shared" si="39"/>
        <v>20</v>
      </c>
      <c r="S83" s="1">
        <f t="shared" si="46"/>
        <v>18</v>
      </c>
      <c r="T83" s="1">
        <f t="shared" si="47"/>
        <v>3</v>
      </c>
      <c r="U83" s="1">
        <f t="shared" si="48"/>
        <v>12</v>
      </c>
      <c r="V83" s="1">
        <f t="shared" si="49"/>
        <v>9</v>
      </c>
      <c r="W83" s="1">
        <f>IF(E83="","",IF(AND(E83&lt;F83,COUNTIF($AO$1:$AO$7,D83)=1,OR(G83=$AK$1,H83=$AK$1)), W82+1, W82))</f>
        <v>5</v>
      </c>
      <c r="X83" s="1">
        <f t="shared" si="51"/>
        <v>26</v>
      </c>
      <c r="Y83" s="1">
        <f t="shared" si="52"/>
        <v>19</v>
      </c>
      <c r="Z83" s="1">
        <f t="shared" si="53"/>
        <v>5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5</v>
      </c>
      <c r="L84" s="1">
        <f t="shared" si="57"/>
        <v>8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5</v>
      </c>
      <c r="R84" s="1">
        <f t="shared" si="58"/>
        <v>20</v>
      </c>
      <c r="S84" s="1">
        <f t="shared" si="58"/>
        <v>18</v>
      </c>
      <c r="T84" s="1">
        <f t="shared" si="58"/>
        <v>3</v>
      </c>
      <c r="U84" s="1">
        <f t="shared" si="58"/>
        <v>12</v>
      </c>
      <c r="V84" s="1">
        <f t="shared" si="58"/>
        <v>9</v>
      </c>
      <c r="W84" s="1">
        <f t="shared" si="58"/>
        <v>5</v>
      </c>
      <c r="X84" s="1">
        <f t="shared" si="58"/>
        <v>26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291</v>
      </c>
      <c r="F85" s="1">
        <f>SUM(F2:F83)</f>
        <v>268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25-11-5</v>
      </c>
      <c r="R85" s="1" t="str">
        <f>IF(R84="","0-0-0",CONCATENATE(R84,"-",S84,"-",T84))</f>
        <v>20-18-3</v>
      </c>
      <c r="U85" s="1" t="str">
        <f>IF(U84="","0-0-0",CONCATENATE(U84,"-",V84,"-",W84))</f>
        <v>12-9-5</v>
      </c>
      <c r="X85" s="1" t="str">
        <f>IF(X84="","0-0-0",CONCATENATE(X84,"-",Y84,"-",Z84))</f>
        <v>26-19-5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F00-000000000000}">
      <formula1>$AL$1:$AL$2</formula1>
    </dataValidation>
    <dataValidation type="list" allowBlank="1" showInputMessage="1" showErrorMessage="1" sqref="D2:D83" xr:uid="{00000000-0002-0000-CF00-000001000000}">
      <formula1>$AM$1:$AM$31</formula1>
    </dataValidation>
    <dataValidation type="list" allowBlank="1" showInputMessage="1" showErrorMessage="1" sqref="G2:H83" xr:uid="{00000000-0002-0000-CF00-000002000000}">
      <formula1>$AK$1:$AK$2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63</v>
      </c>
      <c r="E80" s="1">
        <v>5</v>
      </c>
      <c r="F80" s="1">
        <v>6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24</v>
      </c>
      <c r="K80" s="1">
        <f t="shared" si="35"/>
        <v>8</v>
      </c>
      <c r="L80" s="1">
        <f t="shared" si="43"/>
        <v>9</v>
      </c>
      <c r="M80" s="1">
        <f t="shared" si="36"/>
        <v>5</v>
      </c>
      <c r="N80" s="1">
        <f t="shared" si="37"/>
        <v>2</v>
      </c>
      <c r="O80" s="1">
        <f t="shared" si="38"/>
        <v>22</v>
      </c>
      <c r="P80" s="1">
        <f t="shared" si="44"/>
        <v>15</v>
      </c>
      <c r="Q80" s="1">
        <f t="shared" si="45"/>
        <v>3</v>
      </c>
      <c r="R80" s="1">
        <f t="shared" si="39"/>
        <v>24</v>
      </c>
      <c r="S80" s="1">
        <f t="shared" si="46"/>
        <v>9</v>
      </c>
      <c r="T80" s="1">
        <f t="shared" si="47"/>
        <v>6</v>
      </c>
      <c r="U80" s="1">
        <f t="shared" si="48"/>
        <v>11</v>
      </c>
      <c r="V80" s="1">
        <f t="shared" si="49"/>
        <v>10</v>
      </c>
      <c r="W80" s="1">
        <f t="shared" si="50"/>
        <v>2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56</v>
      </c>
      <c r="E81" s="1">
        <v>4</v>
      </c>
      <c r="F81" s="1">
        <v>5</v>
      </c>
      <c r="G81" s="1" t="s">
        <v>111</v>
      </c>
      <c r="H81" s="1" t="s">
        <v>112</v>
      </c>
      <c r="I81" s="1">
        <f t="shared" si="34"/>
        <v>46</v>
      </c>
      <c r="J81" s="1">
        <f t="shared" si="42"/>
        <v>24</v>
      </c>
      <c r="K81" s="1">
        <f t="shared" si="35"/>
        <v>8</v>
      </c>
      <c r="L81" s="1">
        <f t="shared" si="43"/>
        <v>10</v>
      </c>
      <c r="M81" s="1">
        <f t="shared" si="36"/>
        <v>5</v>
      </c>
      <c r="N81" s="1">
        <f t="shared" si="37"/>
        <v>2</v>
      </c>
      <c r="O81" s="1">
        <f t="shared" si="38"/>
        <v>22</v>
      </c>
      <c r="P81" s="1">
        <f t="shared" si="44"/>
        <v>15</v>
      </c>
      <c r="Q81" s="1">
        <f t="shared" si="45"/>
        <v>4</v>
      </c>
      <c r="R81" s="1">
        <f t="shared" si="39"/>
        <v>24</v>
      </c>
      <c r="S81" s="1">
        <f t="shared" si="46"/>
        <v>9</v>
      </c>
      <c r="T81" s="1">
        <f t="shared" si="47"/>
        <v>6</v>
      </c>
      <c r="U81" s="1">
        <f t="shared" si="48"/>
        <v>11</v>
      </c>
      <c r="V81" s="1">
        <f t="shared" si="49"/>
        <v>10</v>
      </c>
      <c r="W81" s="1">
        <f t="shared" si="50"/>
        <v>3</v>
      </c>
      <c r="X81" s="1">
        <f t="shared" si="51"/>
        <v>22</v>
      </c>
      <c r="Y81" s="1">
        <f t="shared" si="52"/>
        <v>18</v>
      </c>
      <c r="Z81" s="1">
        <f t="shared" si="53"/>
        <v>8</v>
      </c>
      <c r="AA81" s="1" t="str">
        <f t="shared" si="33"/>
        <v>L</v>
      </c>
      <c r="AB81" s="1">
        <f t="shared" si="40"/>
        <v>2</v>
      </c>
      <c r="AC81" s="1" t="str">
        <f t="shared" si="41"/>
        <v>OTL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52</v>
      </c>
      <c r="E82" s="1">
        <v>2</v>
      </c>
      <c r="F82" s="1">
        <v>5</v>
      </c>
      <c r="G82" s="1" t="s">
        <v>112</v>
      </c>
      <c r="H82" s="1" t="s">
        <v>112</v>
      </c>
      <c r="I82" s="1">
        <f t="shared" si="34"/>
        <v>46</v>
      </c>
      <c r="J82" s="1">
        <f t="shared" si="42"/>
        <v>25</v>
      </c>
      <c r="K82" s="1">
        <f t="shared" si="35"/>
        <v>8</v>
      </c>
      <c r="L82" s="1">
        <f t="shared" si="43"/>
        <v>10</v>
      </c>
      <c r="M82" s="1">
        <f t="shared" si="36"/>
        <v>5</v>
      </c>
      <c r="N82" s="1">
        <f t="shared" si="37"/>
        <v>2</v>
      </c>
      <c r="O82" s="1">
        <f t="shared" si="38"/>
        <v>22</v>
      </c>
      <c r="P82" s="1">
        <f t="shared" si="44"/>
        <v>15</v>
      </c>
      <c r="Q82" s="1">
        <f t="shared" si="45"/>
        <v>4</v>
      </c>
      <c r="R82" s="1">
        <f t="shared" si="39"/>
        <v>24</v>
      </c>
      <c r="S82" s="1">
        <f t="shared" si="46"/>
        <v>10</v>
      </c>
      <c r="T82" s="1">
        <f t="shared" si="47"/>
        <v>6</v>
      </c>
      <c r="U82" s="1">
        <f t="shared" si="48"/>
        <v>11</v>
      </c>
      <c r="V82" s="1">
        <f t="shared" si="49"/>
        <v>11</v>
      </c>
      <c r="W82" s="1">
        <f t="shared" si="50"/>
        <v>3</v>
      </c>
      <c r="X82" s="1">
        <f t="shared" si="51"/>
        <v>22</v>
      </c>
      <c r="Y82" s="1">
        <f t="shared" si="52"/>
        <v>19</v>
      </c>
      <c r="Z82" s="1">
        <f t="shared" si="53"/>
        <v>8</v>
      </c>
      <c r="AA82" s="1" t="str">
        <f t="shared" si="33"/>
        <v>L</v>
      </c>
      <c r="AB82" s="1">
        <f t="shared" si="40"/>
        <v>3</v>
      </c>
      <c r="AC82" s="1" t="str">
        <f t="shared" si="41"/>
        <v>L</v>
      </c>
      <c r="AD82" s="1">
        <f t="shared" si="54"/>
        <v>6</v>
      </c>
      <c r="AE82" s="1">
        <f t="shared" si="55"/>
        <v>3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4</v>
      </c>
      <c r="D83" s="1" t="s">
        <v>55</v>
      </c>
      <c r="E83" s="1">
        <v>4</v>
      </c>
      <c r="F83" s="1">
        <v>6</v>
      </c>
      <c r="G83" s="1" t="s">
        <v>112</v>
      </c>
      <c r="H83" s="1" t="s">
        <v>112</v>
      </c>
      <c r="I83" s="1">
        <f t="shared" si="34"/>
        <v>46</v>
      </c>
      <c r="J83" s="1">
        <f t="shared" si="42"/>
        <v>26</v>
      </c>
      <c r="K83" s="1">
        <f t="shared" si="35"/>
        <v>8</v>
      </c>
      <c r="L83" s="1">
        <f t="shared" si="43"/>
        <v>10</v>
      </c>
      <c r="M83" s="1">
        <f t="shared" si="36"/>
        <v>5</v>
      </c>
      <c r="N83" s="1">
        <f t="shared" si="37"/>
        <v>2</v>
      </c>
      <c r="O83" s="1">
        <f t="shared" si="38"/>
        <v>22</v>
      </c>
      <c r="P83" s="1">
        <f t="shared" si="44"/>
        <v>15</v>
      </c>
      <c r="Q83" s="1">
        <f t="shared" si="45"/>
        <v>4</v>
      </c>
      <c r="R83" s="1">
        <f t="shared" si="39"/>
        <v>24</v>
      </c>
      <c r="S83" s="1">
        <f t="shared" si="46"/>
        <v>11</v>
      </c>
      <c r="T83" s="1">
        <f t="shared" si="47"/>
        <v>6</v>
      </c>
      <c r="U83" s="1">
        <f t="shared" si="48"/>
        <v>11</v>
      </c>
      <c r="V83" s="1">
        <f t="shared" si="49"/>
        <v>12</v>
      </c>
      <c r="W83" s="1">
        <f>IF(E83="","",IF(AND(E83&lt;F83,COUNTIF($AO$1:$AO$7,D83)=1,OR(G83=$AK$1,H83=$AK$1)), W82+1, W82))</f>
        <v>3</v>
      </c>
      <c r="X83" s="1">
        <f t="shared" si="51"/>
        <v>22</v>
      </c>
      <c r="Y83" s="1">
        <f t="shared" si="52"/>
        <v>20</v>
      </c>
      <c r="Z83" s="1">
        <f t="shared" si="53"/>
        <v>8</v>
      </c>
      <c r="AA83" s="1" t="str">
        <f t="shared" si="33"/>
        <v>L</v>
      </c>
      <c r="AB83" s="1">
        <f t="shared" si="40"/>
        <v>4</v>
      </c>
      <c r="AC83" s="1" t="str">
        <f t="shared" si="41"/>
        <v>L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26</v>
      </c>
      <c r="K84" s="1">
        <f t="shared" si="57"/>
        <v>8</v>
      </c>
      <c r="L84" s="1">
        <f t="shared" si="57"/>
        <v>10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15</v>
      </c>
      <c r="Q84" s="1">
        <f t="shared" si="58"/>
        <v>4</v>
      </c>
      <c r="R84" s="1">
        <f t="shared" si="58"/>
        <v>24</v>
      </c>
      <c r="S84" s="1">
        <f t="shared" si="58"/>
        <v>11</v>
      </c>
      <c r="T84" s="1">
        <f t="shared" si="58"/>
        <v>6</v>
      </c>
      <c r="U84" s="1">
        <f t="shared" si="58"/>
        <v>11</v>
      </c>
      <c r="V84" s="1">
        <f t="shared" si="58"/>
        <v>12</v>
      </c>
      <c r="W84" s="1">
        <f t="shared" si="58"/>
        <v>3</v>
      </c>
      <c r="X84" s="1">
        <f t="shared" si="58"/>
        <v>22</v>
      </c>
      <c r="Y84" s="1">
        <f t="shared" si="58"/>
        <v>20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303</v>
      </c>
      <c r="F85" s="1">
        <f>SUM(F2:F83)</f>
        <v>263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22-15-4</v>
      </c>
      <c r="R85" s="1" t="str">
        <f>IF(R84="","0-0-0",CONCATENATE(R84,"-",S84,"-",T84))</f>
        <v>24-11-6</v>
      </c>
      <c r="U85" s="1" t="str">
        <f>IF(U84="","0-0-0",CONCATENATE(U84,"-",V84,"-",W84))</f>
        <v>11-12-3</v>
      </c>
      <c r="X85" s="1" t="str">
        <f>IF(X84="","0-0-0",CONCATENATE(X84,"-",Y84,"-",Z84))</f>
        <v>22-20-8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D000-000000000000}">
      <formula1>$AM$1:$AM$31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G2:H83" xr:uid="{00000000-0002-0000-D000-000002000000}">
      <formula1>$AK$1:$AK$2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78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22</v>
      </c>
      <c r="K81" s="1">
        <f t="shared" si="35"/>
        <v>6</v>
      </c>
      <c r="L81" s="1">
        <f t="shared" si="43"/>
        <v>9</v>
      </c>
      <c r="M81" s="1">
        <f t="shared" si="36"/>
        <v>0</v>
      </c>
      <c r="N81" s="1">
        <f t="shared" si="37"/>
        <v>2</v>
      </c>
      <c r="O81" s="1">
        <f t="shared" si="38"/>
        <v>26</v>
      </c>
      <c r="P81" s="1">
        <f t="shared" si="44"/>
        <v>9</v>
      </c>
      <c r="Q81" s="1">
        <f t="shared" si="45"/>
        <v>5</v>
      </c>
      <c r="R81" s="1">
        <f t="shared" si="39"/>
        <v>23</v>
      </c>
      <c r="S81" s="1">
        <f t="shared" si="46"/>
        <v>13</v>
      </c>
      <c r="T81" s="1">
        <f t="shared" si="47"/>
        <v>4</v>
      </c>
      <c r="U81" s="1">
        <f t="shared" si="48"/>
        <v>16</v>
      </c>
      <c r="V81" s="1">
        <f t="shared" si="49"/>
        <v>9</v>
      </c>
      <c r="W81" s="1">
        <f t="shared" si="50"/>
        <v>0</v>
      </c>
      <c r="X81" s="1">
        <f t="shared" si="51"/>
        <v>28</v>
      </c>
      <c r="Y81" s="1">
        <f t="shared" si="52"/>
        <v>15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81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50</v>
      </c>
      <c r="J82" s="1">
        <f t="shared" si="42"/>
        <v>22</v>
      </c>
      <c r="K82" s="1">
        <f t="shared" si="35"/>
        <v>6</v>
      </c>
      <c r="L82" s="1">
        <f t="shared" si="43"/>
        <v>9</v>
      </c>
      <c r="M82" s="1">
        <f t="shared" si="36"/>
        <v>0</v>
      </c>
      <c r="N82" s="1">
        <f t="shared" si="37"/>
        <v>2</v>
      </c>
      <c r="O82" s="1">
        <f t="shared" si="38"/>
        <v>27</v>
      </c>
      <c r="P82" s="1">
        <f t="shared" si="44"/>
        <v>9</v>
      </c>
      <c r="Q82" s="1">
        <f t="shared" si="45"/>
        <v>5</v>
      </c>
      <c r="R82" s="1">
        <f t="shared" si="39"/>
        <v>23</v>
      </c>
      <c r="S82" s="1">
        <f t="shared" si="46"/>
        <v>13</v>
      </c>
      <c r="T82" s="1">
        <f t="shared" si="47"/>
        <v>4</v>
      </c>
      <c r="U82" s="1">
        <f t="shared" si="48"/>
        <v>17</v>
      </c>
      <c r="V82" s="1">
        <f t="shared" si="49"/>
        <v>9</v>
      </c>
      <c r="W82" s="1">
        <f t="shared" si="50"/>
        <v>0</v>
      </c>
      <c r="X82" s="1">
        <f t="shared" si="51"/>
        <v>29</v>
      </c>
      <c r="Y82" s="1">
        <f t="shared" si="52"/>
        <v>15</v>
      </c>
      <c r="Z82" s="1">
        <f t="shared" si="53"/>
        <v>5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50</v>
      </c>
      <c r="J84" s="1">
        <f t="shared" si="57"/>
        <v>22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27</v>
      </c>
      <c r="P84" s="1">
        <f t="shared" si="58"/>
        <v>9</v>
      </c>
      <c r="Q84" s="1">
        <f t="shared" si="58"/>
        <v>5</v>
      </c>
      <c r="R84" s="1">
        <f t="shared" si="58"/>
        <v>23</v>
      </c>
      <c r="S84" s="1">
        <f t="shared" si="58"/>
        <v>13</v>
      </c>
      <c r="T84" s="1">
        <f t="shared" si="58"/>
        <v>4</v>
      </c>
      <c r="U84" s="1">
        <f t="shared" si="58"/>
        <v>17</v>
      </c>
      <c r="V84" s="1">
        <f t="shared" si="58"/>
        <v>9</v>
      </c>
      <c r="W84" s="1">
        <f t="shared" si="58"/>
        <v>0</v>
      </c>
      <c r="X84" s="1">
        <f t="shared" si="58"/>
        <v>29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277</v>
      </c>
      <c r="F85" s="1">
        <f>SUM(F2:F83)</f>
        <v>219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27-9-5</v>
      </c>
      <c r="R85" s="1" t="str">
        <f>IF(R84="","0-0-0",CONCATENATE(R84,"-",S84,"-",T84))</f>
        <v>23-13-4</v>
      </c>
      <c r="U85" s="1" t="str">
        <f>IF(U84="","0-0-0",CONCATENATE(U84,"-",V84,"-",W84))</f>
        <v>17-9-0</v>
      </c>
      <c r="X85" s="1" t="str">
        <f>IF(X84="","0-0-0",CONCATENATE(X84,"-",Y84,"-",Z84))</f>
        <v>29-15-5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D100-000000000000}">
      <formula1>$AL$1:$AL$2</formula1>
    </dataValidation>
    <dataValidation type="list" allowBlank="1" showInputMessage="1" showErrorMessage="1" sqref="D2:D83" xr:uid="{00000000-0002-0000-D100-000001000000}">
      <formula1>$AM$1:$AM$31</formula1>
    </dataValidation>
    <dataValidation type="list" allowBlank="1" showInputMessage="1" showErrorMessage="1" sqref="G2:H83" xr:uid="{00000000-0002-0000-D100-000002000000}">
      <formula1>$AK$1:$AK$2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73</v>
      </c>
      <c r="E80" s="1">
        <v>7</v>
      </c>
      <c r="F80" s="1">
        <v>2</v>
      </c>
      <c r="G80" s="1" t="s">
        <v>112</v>
      </c>
      <c r="H80" s="1" t="s">
        <v>112</v>
      </c>
      <c r="I80" s="1">
        <f t="shared" si="34"/>
        <v>43</v>
      </c>
      <c r="J80" s="1">
        <f t="shared" si="42"/>
        <v>28</v>
      </c>
      <c r="K80" s="1">
        <f t="shared" si="35"/>
        <v>6</v>
      </c>
      <c r="L80" s="1">
        <f t="shared" si="43"/>
        <v>8</v>
      </c>
      <c r="M80" s="1">
        <f t="shared" si="36"/>
        <v>4</v>
      </c>
      <c r="N80" s="1">
        <f t="shared" si="37"/>
        <v>2</v>
      </c>
      <c r="O80" s="1">
        <f t="shared" si="38"/>
        <v>25</v>
      </c>
      <c r="P80" s="1">
        <f t="shared" si="44"/>
        <v>11</v>
      </c>
      <c r="Q80" s="1">
        <f t="shared" si="45"/>
        <v>2</v>
      </c>
      <c r="R80" s="1">
        <f t="shared" si="39"/>
        <v>18</v>
      </c>
      <c r="S80" s="1">
        <f t="shared" si="46"/>
        <v>17</v>
      </c>
      <c r="T80" s="1">
        <f t="shared" si="47"/>
        <v>6</v>
      </c>
      <c r="U80" s="1">
        <f t="shared" si="48"/>
        <v>14</v>
      </c>
      <c r="V80" s="1">
        <f t="shared" si="49"/>
        <v>9</v>
      </c>
      <c r="W80" s="1">
        <f t="shared" si="50"/>
        <v>2</v>
      </c>
      <c r="X80" s="1">
        <f t="shared" si="51"/>
        <v>28</v>
      </c>
      <c r="Y80" s="1">
        <f t="shared" si="52"/>
        <v>14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3</v>
      </c>
      <c r="AF80" s="1">
        <f t="shared" si="56"/>
        <v>1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69</v>
      </c>
      <c r="E81" s="1">
        <v>4</v>
      </c>
      <c r="F81" s="1">
        <v>3</v>
      </c>
      <c r="G81" s="1" t="s">
        <v>111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7</v>
      </c>
      <c r="L81" s="1">
        <f t="shared" si="43"/>
        <v>8</v>
      </c>
      <c r="M81" s="1">
        <f t="shared" si="36"/>
        <v>4</v>
      </c>
      <c r="N81" s="1">
        <f t="shared" si="37"/>
        <v>2</v>
      </c>
      <c r="O81" s="1">
        <f t="shared" si="38"/>
        <v>26</v>
      </c>
      <c r="P81" s="1">
        <f t="shared" si="44"/>
        <v>11</v>
      </c>
      <c r="Q81" s="1">
        <f t="shared" si="45"/>
        <v>2</v>
      </c>
      <c r="R81" s="1">
        <f t="shared" si="39"/>
        <v>18</v>
      </c>
      <c r="S81" s="1">
        <f t="shared" si="46"/>
        <v>17</v>
      </c>
      <c r="T81" s="1">
        <f t="shared" si="47"/>
        <v>6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29</v>
      </c>
      <c r="Y81" s="1">
        <f t="shared" si="52"/>
        <v>14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75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45</v>
      </c>
      <c r="J82" s="1">
        <f t="shared" si="42"/>
        <v>28</v>
      </c>
      <c r="K82" s="1">
        <f t="shared" si="35"/>
        <v>7</v>
      </c>
      <c r="L82" s="1">
        <f t="shared" si="43"/>
        <v>8</v>
      </c>
      <c r="M82" s="1">
        <f t="shared" si="36"/>
        <v>4</v>
      </c>
      <c r="N82" s="1">
        <f t="shared" si="37"/>
        <v>2</v>
      </c>
      <c r="O82" s="1">
        <f t="shared" si="38"/>
        <v>27</v>
      </c>
      <c r="P82" s="1">
        <f t="shared" si="44"/>
        <v>11</v>
      </c>
      <c r="Q82" s="1">
        <f t="shared" si="45"/>
        <v>2</v>
      </c>
      <c r="R82" s="1">
        <f t="shared" si="39"/>
        <v>18</v>
      </c>
      <c r="S82" s="1">
        <f t="shared" si="46"/>
        <v>17</v>
      </c>
      <c r="T82" s="1">
        <f t="shared" si="47"/>
        <v>6</v>
      </c>
      <c r="U82" s="1">
        <f t="shared" si="48"/>
        <v>14</v>
      </c>
      <c r="V82" s="1">
        <f t="shared" si="49"/>
        <v>9</v>
      </c>
      <c r="W82" s="1">
        <f t="shared" si="50"/>
        <v>2</v>
      </c>
      <c r="X82" s="1">
        <f t="shared" si="51"/>
        <v>30</v>
      </c>
      <c r="Y82" s="1">
        <f t="shared" si="52"/>
        <v>14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6</v>
      </c>
      <c r="AE82" s="1">
        <f t="shared" si="55"/>
        <v>3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28</v>
      </c>
      <c r="K84" s="1">
        <f t="shared" si="57"/>
        <v>7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27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30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241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27-11-2</v>
      </c>
      <c r="R85" s="1" t="str">
        <f>IF(R84="","0-0-0",CONCATENATE(R84,"-",S84,"-",T84))</f>
        <v>18-17-6</v>
      </c>
      <c r="U85" s="1" t="str">
        <f>IF(U84="","0-0-0",CONCATENATE(U84,"-",V84,"-",W84))</f>
        <v>14-9-2</v>
      </c>
      <c r="X85" s="1" t="str">
        <f>IF(X84="","0-0-0",CONCATENATE(X84,"-",Y84,"-",Z84))</f>
        <v>30-14-5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D200-000000000000}">
      <formula1>$AM$1:$AM$31</formula1>
    </dataValidation>
    <dataValidation type="list" allowBlank="1" showInputMessage="1" showErrorMessage="1" sqref="C2:C83" xr:uid="{00000000-0002-0000-D200-000001000000}">
      <formula1>$AL$1:$AL$2</formula1>
    </dataValidation>
    <dataValidation type="list" allowBlank="1" showInputMessage="1" showErrorMessage="1" sqref="G2:H83" xr:uid="{00000000-0002-0000-D200-000002000000}">
      <formula1>$AK$1:$AK$2</formula1>
    </dataValidation>
  </dataValidations>
  <hyperlinks>
    <hyperlink ref="AG1" location="Index!A1" display="Home" xr:uid="{00000000-0004-0000-D200-000000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57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31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5</v>
      </c>
      <c r="O80" s="1">
        <f t="shared" si="38"/>
        <v>20</v>
      </c>
      <c r="P80" s="1">
        <f t="shared" si="44"/>
        <v>12</v>
      </c>
      <c r="Q80" s="1">
        <f t="shared" si="45"/>
        <v>7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1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31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5</v>
      </c>
      <c r="O81" s="1">
        <f t="shared" si="38"/>
        <v>21</v>
      </c>
      <c r="P81" s="1">
        <f t="shared" si="44"/>
        <v>12</v>
      </c>
      <c r="Q81" s="1">
        <f t="shared" si="45"/>
        <v>7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15</v>
      </c>
      <c r="V81" s="1">
        <f t="shared" si="49"/>
        <v>9</v>
      </c>
      <c r="W81" s="1">
        <f t="shared" si="50"/>
        <v>1</v>
      </c>
      <c r="X81" s="1">
        <f t="shared" si="51"/>
        <v>23</v>
      </c>
      <c r="Y81" s="1">
        <f t="shared" si="52"/>
        <v>18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5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53</v>
      </c>
      <c r="E82" s="1">
        <v>2</v>
      </c>
      <c r="F82" s="1">
        <v>0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31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5</v>
      </c>
      <c r="O82" s="1">
        <f t="shared" si="38"/>
        <v>22</v>
      </c>
      <c r="P82" s="1">
        <f t="shared" si="44"/>
        <v>12</v>
      </c>
      <c r="Q82" s="1">
        <f t="shared" si="45"/>
        <v>7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15</v>
      </c>
      <c r="V82" s="1">
        <f t="shared" si="49"/>
        <v>9</v>
      </c>
      <c r="W82" s="1">
        <f t="shared" si="50"/>
        <v>1</v>
      </c>
      <c r="X82" s="1">
        <f t="shared" si="51"/>
        <v>24</v>
      </c>
      <c r="Y82" s="1">
        <f t="shared" si="52"/>
        <v>18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62</v>
      </c>
      <c r="E83" s="1">
        <v>2</v>
      </c>
      <c r="F83" s="1">
        <v>1</v>
      </c>
      <c r="G83" s="1" t="s">
        <v>112</v>
      </c>
      <c r="H83" s="1" t="s">
        <v>112</v>
      </c>
      <c r="I83" s="1">
        <f t="shared" si="34"/>
        <v>40</v>
      </c>
      <c r="J83" s="1">
        <f t="shared" si="42"/>
        <v>31</v>
      </c>
      <c r="K83" s="1">
        <f t="shared" si="35"/>
        <v>4</v>
      </c>
      <c r="L83" s="1">
        <f t="shared" si="43"/>
        <v>11</v>
      </c>
      <c r="M83" s="1">
        <f t="shared" si="36"/>
        <v>4</v>
      </c>
      <c r="N83" s="1">
        <f t="shared" si="37"/>
        <v>5</v>
      </c>
      <c r="O83" s="1">
        <f t="shared" si="38"/>
        <v>22</v>
      </c>
      <c r="P83" s="1">
        <f t="shared" si="44"/>
        <v>12</v>
      </c>
      <c r="Q83" s="1">
        <f t="shared" si="45"/>
        <v>7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16</v>
      </c>
      <c r="V83" s="1">
        <f t="shared" si="49"/>
        <v>9</v>
      </c>
      <c r="W83" s="1">
        <f>IF(E83="","",IF(AND(E83&lt;F83,COUNTIF($AO$1:$AO$7,D83)=1,OR(G83=$AK$1,H83=$AK$1)), W82+1, W82))</f>
        <v>1</v>
      </c>
      <c r="X83" s="1">
        <f t="shared" si="51"/>
        <v>25</v>
      </c>
      <c r="Y83" s="1">
        <f t="shared" si="52"/>
        <v>18</v>
      </c>
      <c r="Z83" s="1">
        <f t="shared" si="53"/>
        <v>7</v>
      </c>
      <c r="AA83" s="1" t="str">
        <f t="shared" si="33"/>
        <v>W</v>
      </c>
      <c r="AB83" s="1">
        <f t="shared" si="40"/>
        <v>3</v>
      </c>
      <c r="AC83" s="1" t="str">
        <f t="shared" si="41"/>
        <v>W</v>
      </c>
      <c r="AD83" s="1">
        <f t="shared" si="54"/>
        <v>4</v>
      </c>
      <c r="AE83" s="1">
        <f t="shared" si="55"/>
        <v>4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22</v>
      </c>
      <c r="P84" s="1">
        <f t="shared" si="58"/>
        <v>12</v>
      </c>
      <c r="Q84" s="1">
        <f t="shared" si="58"/>
        <v>7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16</v>
      </c>
      <c r="V84" s="1">
        <f t="shared" si="58"/>
        <v>9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257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22-12-7</v>
      </c>
      <c r="R85" s="1" t="str">
        <f>IF(R84="","0-0-0",CONCATENATE(R84,"-",S84,"-",T84))</f>
        <v>18-19-4</v>
      </c>
      <c r="U85" s="1" t="str">
        <f>IF(U84="","0-0-0",CONCATENATE(U84,"-",V84,"-",W84))</f>
        <v>16-9-1</v>
      </c>
      <c r="X85" s="1" t="str">
        <f>IF(X84="","0-0-0",CONCATENATE(X84,"-",Y84,"-",Z84))</f>
        <v>25-18-7</v>
      </c>
      <c r="AA85" s="1" t="str">
        <f>IF(AA84="","0-0",CONCATENATE(AA84,AB84))</f>
        <v>W3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D300-000000000000}">
      <formula1>$AL$1:$AL$2</formula1>
    </dataValidation>
    <dataValidation type="list" allowBlank="1" showInputMessage="1" showErrorMessage="1" sqref="D2:D83" xr:uid="{00000000-0002-0000-D300-000001000000}">
      <formula1>$AM$1:$AM$31</formula1>
    </dataValidation>
    <dataValidation type="list" allowBlank="1" showInputMessage="1" showErrorMessage="1" sqref="G2:H83" xr:uid="{00000000-0002-0000-D300-000002000000}">
      <formula1>$AK$1:$AK$2</formula1>
    </dataValidation>
  </dataValidations>
  <hyperlinks>
    <hyperlink ref="AG1" location="Index!A1" display="Home" xr:uid="{00000000-0004-0000-D300-000000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68</v>
      </c>
      <c r="E80" s="1">
        <v>3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0</v>
      </c>
      <c r="N80" s="1">
        <f t="shared" si="37"/>
        <v>1</v>
      </c>
      <c r="O80" s="1">
        <f t="shared" si="38"/>
        <v>25</v>
      </c>
      <c r="P80" s="1">
        <f t="shared" si="44"/>
        <v>11</v>
      </c>
      <c r="Q80" s="1">
        <f t="shared" si="45"/>
        <v>3</v>
      </c>
      <c r="R80" s="1">
        <f t="shared" si="39"/>
        <v>24</v>
      </c>
      <c r="S80" s="1">
        <f t="shared" si="46"/>
        <v>13</v>
      </c>
      <c r="T80" s="1">
        <f t="shared" si="47"/>
        <v>3</v>
      </c>
      <c r="U80" s="1">
        <f t="shared" si="48"/>
        <v>19</v>
      </c>
      <c r="V80" s="1">
        <f t="shared" si="49"/>
        <v>5</v>
      </c>
      <c r="W80" s="1">
        <f t="shared" si="50"/>
        <v>1</v>
      </c>
      <c r="X80" s="1">
        <f t="shared" si="51"/>
        <v>30</v>
      </c>
      <c r="Y80" s="1">
        <f t="shared" si="52"/>
        <v>15</v>
      </c>
      <c r="Z80" s="1">
        <f t="shared" si="53"/>
        <v>2</v>
      </c>
      <c r="AA80" s="1" t="str">
        <f t="shared" si="33"/>
        <v>W</v>
      </c>
      <c r="AB80" s="1">
        <f t="shared" si="40"/>
        <v>5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69</v>
      </c>
      <c r="E81" s="1">
        <v>7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0</v>
      </c>
      <c r="N81" s="1">
        <f t="shared" si="37"/>
        <v>1</v>
      </c>
      <c r="O81" s="1">
        <f t="shared" si="38"/>
        <v>25</v>
      </c>
      <c r="P81" s="1">
        <f t="shared" si="44"/>
        <v>11</v>
      </c>
      <c r="Q81" s="1">
        <f t="shared" si="45"/>
        <v>3</v>
      </c>
      <c r="R81" s="1">
        <f t="shared" si="39"/>
        <v>25</v>
      </c>
      <c r="S81" s="1">
        <f t="shared" si="46"/>
        <v>13</v>
      </c>
      <c r="T81" s="1">
        <f t="shared" si="47"/>
        <v>3</v>
      </c>
      <c r="U81" s="1">
        <f t="shared" si="48"/>
        <v>20</v>
      </c>
      <c r="V81" s="1">
        <f t="shared" si="49"/>
        <v>5</v>
      </c>
      <c r="W81" s="1">
        <f t="shared" si="50"/>
        <v>1</v>
      </c>
      <c r="X81" s="1">
        <f t="shared" si="51"/>
        <v>31</v>
      </c>
      <c r="Y81" s="1">
        <f t="shared" si="52"/>
        <v>15</v>
      </c>
      <c r="Z81" s="1">
        <f t="shared" si="53"/>
        <v>2</v>
      </c>
      <c r="AA81" s="1" t="str">
        <f t="shared" si="33"/>
        <v>W</v>
      </c>
      <c r="AB81" s="1">
        <f t="shared" si="40"/>
        <v>6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80</v>
      </c>
      <c r="E82" s="1">
        <v>4</v>
      </c>
      <c r="F82" s="1">
        <v>3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6</v>
      </c>
      <c r="L82" s="1">
        <f t="shared" si="43"/>
        <v>6</v>
      </c>
      <c r="M82" s="1">
        <f t="shared" si="36"/>
        <v>0</v>
      </c>
      <c r="N82" s="1">
        <f t="shared" si="37"/>
        <v>1</v>
      </c>
      <c r="O82" s="1">
        <f t="shared" si="38"/>
        <v>26</v>
      </c>
      <c r="P82" s="1">
        <f t="shared" si="44"/>
        <v>11</v>
      </c>
      <c r="Q82" s="1">
        <f t="shared" si="45"/>
        <v>3</v>
      </c>
      <c r="R82" s="1">
        <f t="shared" si="39"/>
        <v>25</v>
      </c>
      <c r="S82" s="1">
        <f t="shared" si="46"/>
        <v>13</v>
      </c>
      <c r="T82" s="1">
        <f t="shared" si="47"/>
        <v>3</v>
      </c>
      <c r="U82" s="1">
        <f t="shared" si="48"/>
        <v>20</v>
      </c>
      <c r="V82" s="1">
        <f t="shared" si="49"/>
        <v>5</v>
      </c>
      <c r="W82" s="1">
        <f t="shared" si="50"/>
        <v>1</v>
      </c>
      <c r="X82" s="1">
        <f t="shared" si="51"/>
        <v>32</v>
      </c>
      <c r="Y82" s="1">
        <f t="shared" si="52"/>
        <v>15</v>
      </c>
      <c r="Z82" s="1">
        <f t="shared" si="53"/>
        <v>2</v>
      </c>
      <c r="AA82" s="1" t="str">
        <f t="shared" si="33"/>
        <v>W</v>
      </c>
      <c r="AB82" s="1">
        <f t="shared" si="40"/>
        <v>7</v>
      </c>
      <c r="AC82" s="1" t="str">
        <f t="shared" si="41"/>
        <v>W</v>
      </c>
      <c r="AD82" s="1">
        <f t="shared" si="54"/>
        <v>7</v>
      </c>
      <c r="AE82" s="1">
        <f t="shared" si="55"/>
        <v>2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51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11</v>
      </c>
      <c r="Q84" s="1">
        <f t="shared" si="58"/>
        <v>3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20</v>
      </c>
      <c r="V84" s="1">
        <f t="shared" si="58"/>
        <v>5</v>
      </c>
      <c r="W84" s="1">
        <f t="shared" si="58"/>
        <v>1</v>
      </c>
      <c r="X84" s="1">
        <f t="shared" si="58"/>
        <v>32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197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26-11-3</v>
      </c>
      <c r="R85" s="1" t="str">
        <f>IF(R84="","0-0-0",CONCATENATE(R84,"-",S84,"-",T84))</f>
        <v>25-13-3</v>
      </c>
      <c r="U85" s="1" t="str">
        <f>IF(U84="","0-0-0",CONCATENATE(U84,"-",V84,"-",W84))</f>
        <v>20-5-1</v>
      </c>
      <c r="X85" s="1" t="str">
        <f>IF(X84="","0-0-0",CONCATENATE(X84,"-",Y84,"-",Z84))</f>
        <v>32-15-2</v>
      </c>
      <c r="AA85" s="1" t="str">
        <f>IF(AA84="","0-0",CONCATENATE(AA84,AB84))</f>
        <v>W7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D400-000000000000}">
      <formula1>$AM$1:$AM$31</formula1>
    </dataValidation>
    <dataValidation type="list" allowBlank="1" showInputMessage="1" showErrorMessage="1" sqref="C2:C83" xr:uid="{00000000-0002-0000-D400-000001000000}">
      <formula1>$AL$1:$AL$2</formula1>
    </dataValidation>
    <dataValidation type="list" allowBlank="1" showInputMessage="1" showErrorMessage="1" sqref="G2:H83" xr:uid="{00000000-0002-0000-D400-000002000000}">
      <formula1>$AK$1:$AK$2</formula1>
    </dataValidation>
  </dataValidations>
  <hyperlinks>
    <hyperlink ref="AG1" location="Index!A1" display="Home" xr:uid="{00000000-0004-0000-D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218</vt:i4>
      </vt:variant>
    </vt:vector>
  </HeadingPairs>
  <TitlesOfParts>
    <vt:vector size="218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Standings_4_12_24</vt:lpstr>
      <vt:lpstr>Standings_4_13_24</vt:lpstr>
      <vt:lpstr>Standings_4_14_24</vt:lpstr>
      <vt:lpstr>Standings_4_15_24</vt:lpstr>
      <vt:lpstr>Standings_4_16_24</vt:lpstr>
      <vt:lpstr>Standings_4_17_24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2024-04-18T03:39:43Z</dcterms:modified>
</cp:coreProperties>
</file>