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" sheetId="4" r:id="rId31"/>
    <sheet name="Anaheim_Ducks" sheetId="5" r:id="rId32"/>
    <sheet name="Boston_Bruins" sheetId="7" r:id="rId33"/>
    <sheet name="Buffalo_Sabres" sheetId="8" r:id="rId34"/>
    <sheet name="Calgary_Flames" sheetId="9" r:id="rId35"/>
    <sheet name="Carolina_Hurricanes" sheetId="10" r:id="rId36"/>
    <sheet name="Chicago_Blackhawks" sheetId="11" r:id="rId37"/>
    <sheet name="Colorado_Avalanche" sheetId="12" r:id="rId38"/>
    <sheet name="Columbus_Blue_Jackets" sheetId="13" r:id="rId39"/>
    <sheet name="Dallas_Stars" sheetId="14" r:id="rId40"/>
    <sheet name="Detroit_Red_Wings" sheetId="15" r:id="rId41"/>
    <sheet name="Edmonton_Oilers" sheetId="16" r:id="rId42"/>
    <sheet name="Florida_Panthers" sheetId="17" r:id="rId43"/>
    <sheet name="Los_Angeles_Kings" sheetId="18" r:id="rId44"/>
    <sheet name="Minnesota_Wild" sheetId="19" r:id="rId45"/>
    <sheet name="Montreal_Canadiens" sheetId="20" r:id="rId46"/>
    <sheet name="Nashville_Predators" sheetId="21" r:id="rId47"/>
    <sheet name="New_Jersey_Devils" sheetId="22" r:id="rId48"/>
    <sheet name="New_York_Islanders" sheetId="23" r:id="rId49"/>
    <sheet name="New_York_Rangers" sheetId="24" r:id="rId50"/>
    <sheet name="Ottawa_Senators" sheetId="25" r:id="rId51"/>
    <sheet name="Philadelphia_Flyers" sheetId="26" r:id="rId52"/>
    <sheet name="Pittsburgh_Penguins" sheetId="27" r:id="rId53"/>
    <sheet name="San_Jose_Sharks" sheetId="28" r:id="rId54"/>
    <sheet name="Seattle_Kraken" sheetId="29" r:id="rId55"/>
    <sheet name="St_Louis_Blues" sheetId="30" r:id="rId56"/>
    <sheet name="Tampa_Bay_Lightning" sheetId="31" r:id="rId57"/>
    <sheet name="Toronto_Maple_Leafs" sheetId="32" r:id="rId58"/>
    <sheet name="Utah_Hockey_Club" sheetId="6" r:id="rId59"/>
    <sheet name="Vancouver_Canucks" sheetId="33" r:id="rId60"/>
    <sheet name="Vegas_Golden_Knights" sheetId="34" r:id="rId61"/>
    <sheet name="Washington_Capitals" sheetId="35" r:id="rId62"/>
    <sheet name="Winnipeg_Jets" sheetId="36" r:id="rId6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<sst xmlns="http://schemas.openxmlformats.org/spreadsheetml/2006/main" count="17901" uniqueCount="245">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</sst>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9" workbookViewId="0">
      <selection activeCell="B31" sqref="B31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5" t="s">
        <v>42</v>
      </c>
      <c r="B1" s="55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47" t="s">
        <v>32</v>
      </c>
    </row>
    <row r="22" spans="1:2" ht="15" outlineLevel="1">
      <c r="A22" s="13">
        <v>45590</v>
      </c>
      <c r="B22" s="12" t="s">
        <v>32</v>
      </c>
    </row>
    <row r="23" spans="1:2" ht="15" outlineLevel="1">
      <c r="A23" s="13">
        <v>45591</v>
      </c>
      <c r="B23" s="12" t="s">
        <v>32</v>
      </c>
    </row>
    <row r="24" spans="1:2" ht="15" outlineLevel="1">
      <c r="A24" s="13">
        <v>45592</v>
      </c>
      <c r="B24" s="47" t="s">
        <v>32</v>
      </c>
    </row>
    <row r="25" spans="1:2" ht="15" outlineLevel="1">
      <c r="A25" s="13">
        <v>45593</v>
      </c>
      <c r="B25" s="47" t="s">
        <v>32</v>
      </c>
    </row>
    <row r="26" spans="1:2" ht="15" outlineLevel="1">
      <c r="A26" s="13">
        <v>45594</v>
      </c>
      <c r="B26" s="47" t="s">
        <v>32</v>
      </c>
    </row>
    <row r="27" spans="1:2" ht="15" outlineLevel="1">
      <c r="A27" s="13">
        <v>45595</v>
      </c>
      <c r="B27" s="47" t="s">
        <v>32</v>
      </c>
    </row>
    <row r="28" spans="1:2" ht="15.75" outlineLevel="1" thickBot="1">
      <c r="A28" s="13">
        <v>45596</v>
      </c>
      <c r="B28" s="47" t="s">
        <v>32</v>
      </c>
    </row>
    <row r="29" spans="1:2" ht="19.5" thickTop="1" thickBot="1">
      <c r="A29" s="55" t="s">
        <v>40</v>
      </c>
      <c r="B29" s="55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7"/>
    </row>
    <row r="32" spans="1:2" ht="15" outlineLevel="1">
      <c r="A32" s="13">
        <v>45598</v>
      </c>
      <c r="B32" s="12"/>
    </row>
    <row r="33" spans="1:2" ht="15" outlineLevel="1">
      <c r="A33" s="13">
        <v>45599</v>
      </c>
      <c r="B33" s="12"/>
    </row>
    <row r="34" spans="1:2" ht="15" outlineLevel="1">
      <c r="A34" s="13">
        <v>45600</v>
      </c>
      <c r="B34" s="12"/>
    </row>
    <row r="35" spans="1:2" ht="15" outlineLevel="1">
      <c r="A35" s="13">
        <v>45601</v>
      </c>
      <c r="B35" s="12"/>
    </row>
    <row r="36" spans="1:2" ht="15" outlineLevel="1">
      <c r="A36" s="13">
        <v>45602</v>
      </c>
      <c r="B36" s="12"/>
    </row>
    <row r="37" spans="1:2" ht="15" outlineLevel="1">
      <c r="A37" s="13">
        <v>45603</v>
      </c>
      <c r="B37" s="12"/>
    </row>
    <row r="38" spans="1:2" ht="15" outlineLevel="1">
      <c r="A38" s="13">
        <v>45604</v>
      </c>
      <c r="B38" s="12"/>
    </row>
    <row r="39" spans="1:2" ht="15" outlineLevel="1">
      <c r="A39" s="13">
        <v>45605</v>
      </c>
      <c r="B39" s="12"/>
    </row>
    <row r="40" spans="1:2" ht="15" outlineLevel="1">
      <c r="A40" s="13">
        <v>45606</v>
      </c>
      <c r="B40" s="12"/>
    </row>
    <row r="41" spans="1:2" ht="15" outlineLevel="1">
      <c r="A41" s="13">
        <v>45607</v>
      </c>
      <c r="B41" s="12"/>
    </row>
    <row r="42" spans="1:2" ht="15" outlineLevel="1">
      <c r="A42" s="13">
        <v>45608</v>
      </c>
      <c r="B42" s="12"/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5" t="s">
        <v>39</v>
      </c>
      <c r="B60" s="55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5" t="s">
        <v>38</v>
      </c>
      <c r="B90" s="55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5" t="s">
        <v>37</v>
      </c>
      <c r="B123" s="55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5" t="s">
        <v>36</v>
      </c>
      <c r="B150" s="55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5" t="s">
        <v>35</v>
      </c>
      <c r="B183" s="55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49">
        <v>9</v>
      </c>
      <c r="C29" s="49">
        <v>4</v>
      </c>
      <c r="D29" s="49">
        <v>4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146</v>
      </c>
      <c r="M29" s="49" t="s">
        <v>113</v>
      </c>
      <c r="N29" s="49" t="s">
        <v>133</v>
      </c>
      <c r="O29" s="31">
        <v>25</v>
      </c>
      <c r="P29" s="5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49">
        <v>9</v>
      </c>
      <c r="C8" s="49">
        <v>4</v>
      </c>
      <c r="D8" s="49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146</v>
      </c>
      <c r="L8" s="49" t="s">
        <v>127</v>
      </c>
      <c r="M8" s="49" t="s">
        <v>97</v>
      </c>
      <c r="N8" s="49" t="s">
        <v>165</v>
      </c>
      <c r="O8" s="31">
        <v>25</v>
      </c>
      <c r="P8" s="5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49">
        <v>8</v>
      </c>
      <c r="C18" s="49">
        <v>3</v>
      </c>
      <c r="D18" s="49">
        <v>3</v>
      </c>
      <c r="E18" s="50">
        <v>2</v>
      </c>
      <c r="F18" s="30">
        <v>8</v>
      </c>
      <c r="G18" s="50">
        <v>0</v>
      </c>
      <c r="H18" s="50">
        <v>2</v>
      </c>
      <c r="I18" s="50">
        <v>1</v>
      </c>
      <c r="J18" s="50">
        <v>0</v>
      </c>
      <c r="K18" s="29" t="s">
        <v>133</v>
      </c>
      <c r="L18" s="49" t="s">
        <v>138</v>
      </c>
      <c r="M18" s="49" t="s">
        <v>99</v>
      </c>
      <c r="N18" s="49" t="s">
        <v>127</v>
      </c>
      <c r="O18" s="31">
        <v>21</v>
      </c>
      <c r="P18" s="5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8</v>
      </c>
      <c r="C27" s="49">
        <v>5</v>
      </c>
      <c r="D27" s="49">
        <v>1</v>
      </c>
      <c r="E27" s="50">
        <v>2</v>
      </c>
      <c r="F27" s="30">
        <v>12</v>
      </c>
      <c r="G27" s="50">
        <v>5</v>
      </c>
      <c r="H27" s="50">
        <v>5</v>
      </c>
      <c r="I27" s="50">
        <v>0</v>
      </c>
      <c r="J27" s="50">
        <v>1</v>
      </c>
      <c r="K27" s="29" t="s">
        <v>122</v>
      </c>
      <c r="L27" s="49" t="s">
        <v>161</v>
      </c>
      <c r="M27" s="49" t="s">
        <v>122</v>
      </c>
      <c r="N27" s="49" t="s">
        <v>126</v>
      </c>
      <c r="O27" s="31">
        <v>29</v>
      </c>
      <c r="P27" s="5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48">
        <v>9</v>
      </c>
      <c r="C29" s="48">
        <v>5</v>
      </c>
      <c r="D29" s="48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48" t="s">
        <v>135</v>
      </c>
      <c r="M29" s="48" t="s">
        <v>101</v>
      </c>
      <c r="N29" s="48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49">
        <v>9</v>
      </c>
      <c r="C30" s="49">
        <v>4</v>
      </c>
      <c r="D30" s="49">
        <v>4</v>
      </c>
      <c r="E30" s="50">
        <v>1</v>
      </c>
      <c r="F30" s="30">
        <v>9</v>
      </c>
      <c r="G30" s="50">
        <v>1</v>
      </c>
      <c r="H30" s="50">
        <v>4</v>
      </c>
      <c r="I30" s="50">
        <v>0</v>
      </c>
      <c r="J30" s="50">
        <v>0</v>
      </c>
      <c r="K30" s="29" t="s">
        <v>127</v>
      </c>
      <c r="L30" s="49" t="s">
        <v>146</v>
      </c>
      <c r="M30" s="49" t="s">
        <v>113</v>
      </c>
      <c r="N30" s="49" t="s">
        <v>133</v>
      </c>
      <c r="O30" s="31">
        <v>25</v>
      </c>
      <c r="P30" s="5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8">
        <v>9</v>
      </c>
      <c r="C5" s="48">
        <v>6</v>
      </c>
      <c r="D5" s="48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8" t="s">
        <v>127</v>
      </c>
      <c r="M5" s="48" t="s">
        <v>101</v>
      </c>
      <c r="N5" s="48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49">
        <v>9</v>
      </c>
      <c r="C7" s="49">
        <v>4</v>
      </c>
      <c r="D7" s="49">
        <v>4</v>
      </c>
      <c r="E7" s="50">
        <v>1</v>
      </c>
      <c r="F7" s="30">
        <v>9</v>
      </c>
      <c r="G7" s="31">
        <v>2</v>
      </c>
      <c r="H7" s="50">
        <v>4</v>
      </c>
      <c r="I7" s="50">
        <v>0</v>
      </c>
      <c r="J7" s="30">
        <v>0</v>
      </c>
      <c r="K7" s="29" t="s">
        <v>135</v>
      </c>
      <c r="L7" s="49" t="s">
        <v>133</v>
      </c>
      <c r="M7" s="49" t="s">
        <v>127</v>
      </c>
      <c r="N7" s="49" t="s">
        <v>127</v>
      </c>
      <c r="O7" s="31">
        <v>27</v>
      </c>
      <c r="P7" s="5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51">
        <v>10</v>
      </c>
      <c r="C8" s="51">
        <v>4</v>
      </c>
      <c r="D8" s="5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51" t="s">
        <v>133</v>
      </c>
      <c r="M8" s="51" t="s">
        <v>116</v>
      </c>
      <c r="N8" s="5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49">
        <v>9</v>
      </c>
      <c r="C9" s="49">
        <v>4</v>
      </c>
      <c r="D9" s="49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146</v>
      </c>
      <c r="L9" s="49" t="s">
        <v>127</v>
      </c>
      <c r="M9" s="49" t="s">
        <v>97</v>
      </c>
      <c r="N9" s="49" t="s">
        <v>165</v>
      </c>
      <c r="O9" s="31">
        <v>25</v>
      </c>
      <c r="P9" s="5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49">
        <v>9</v>
      </c>
      <c r="C10" s="49">
        <v>4</v>
      </c>
      <c r="D10" s="49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1</v>
      </c>
      <c r="K10" s="29" t="s">
        <v>152</v>
      </c>
      <c r="L10" s="49" t="s">
        <v>125</v>
      </c>
      <c r="M10" s="49" t="s">
        <v>116</v>
      </c>
      <c r="N10" s="49" t="s">
        <v>172</v>
      </c>
      <c r="O10" s="31">
        <v>27</v>
      </c>
      <c r="P10" s="5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48">
        <v>8</v>
      </c>
      <c r="C11" s="48">
        <v>4</v>
      </c>
      <c r="D11" s="48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48" t="s">
        <v>120</v>
      </c>
      <c r="M11" s="48" t="s">
        <v>116</v>
      </c>
      <c r="N11" s="48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12</v>
      </c>
      <c r="C14" s="48">
        <v>6</v>
      </c>
      <c r="D14" s="48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48" t="s">
        <v>135</v>
      </c>
      <c r="M14" s="48" t="s">
        <v>142</v>
      </c>
      <c r="N14" s="48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8</v>
      </c>
      <c r="C15" s="49">
        <v>6</v>
      </c>
      <c r="D15" s="49">
        <v>1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131</v>
      </c>
      <c r="M15" s="49" t="s">
        <v>99</v>
      </c>
      <c r="N15" s="49" t="s">
        <v>162</v>
      </c>
      <c r="O15" s="31">
        <v>34</v>
      </c>
      <c r="P15" s="5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48">
        <v>8</v>
      </c>
      <c r="C16" s="48">
        <v>6</v>
      </c>
      <c r="D16" s="48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48" t="s">
        <v>162</v>
      </c>
      <c r="M16" s="48" t="s">
        <v>103</v>
      </c>
      <c r="N16" s="48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51">
        <v>8</v>
      </c>
      <c r="C18" s="51">
        <v>4</v>
      </c>
      <c r="D18" s="5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51" t="s">
        <v>125</v>
      </c>
      <c r="M18" s="51" t="s">
        <v>95</v>
      </c>
      <c r="N18" s="5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8</v>
      </c>
      <c r="C19" s="49">
        <v>3</v>
      </c>
      <c r="D19" s="49">
        <v>3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133</v>
      </c>
      <c r="L19" s="49" t="s">
        <v>138</v>
      </c>
      <c r="M19" s="49" t="s">
        <v>99</v>
      </c>
      <c r="N19" s="49" t="s">
        <v>127</v>
      </c>
      <c r="O19" s="31">
        <v>21</v>
      </c>
      <c r="P19" s="5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48">
        <v>10</v>
      </c>
      <c r="C20" s="48">
        <v>3</v>
      </c>
      <c r="D20" s="48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48" t="s">
        <v>156</v>
      </c>
      <c r="M20" s="48" t="s">
        <v>101</v>
      </c>
      <c r="N20" s="48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8">
        <v>9</v>
      </c>
      <c r="C26" s="48">
        <v>7</v>
      </c>
      <c r="D26" s="48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48" t="s">
        <v>127</v>
      </c>
      <c r="M26" s="48" t="s">
        <v>103</v>
      </c>
      <c r="N26" s="48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1">
        <v>8</v>
      </c>
      <c r="C27" s="51">
        <v>5</v>
      </c>
      <c r="D27" s="5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1" t="s">
        <v>161</v>
      </c>
      <c r="M27" s="51" t="s">
        <v>122</v>
      </c>
      <c r="N27" s="5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49">
        <v>10</v>
      </c>
      <c r="C29" s="49">
        <v>5</v>
      </c>
      <c r="D29" s="49">
        <v>5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165</v>
      </c>
      <c r="L29" s="49" t="s">
        <v>121</v>
      </c>
      <c r="M29" s="49" t="s">
        <v>113</v>
      </c>
      <c r="N29" s="49" t="s">
        <v>136</v>
      </c>
      <c r="O29" s="31">
        <v>36</v>
      </c>
      <c r="P29" s="5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9</v>
      </c>
      <c r="C30" s="51">
        <v>5</v>
      </c>
      <c r="D30" s="5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135</v>
      </c>
      <c r="M30" s="51" t="s">
        <v>101</v>
      </c>
      <c r="N30" s="5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48">
        <v>10</v>
      </c>
      <c r="C31" s="48">
        <v>3</v>
      </c>
      <c r="D31" s="48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48" t="s">
        <v>158</v>
      </c>
      <c r="M31" s="48" t="s">
        <v>133</v>
      </c>
      <c r="N31" s="48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49">
        <v>9</v>
      </c>
      <c r="C32" s="49">
        <v>3</v>
      </c>
      <c r="D32" s="49">
        <v>5</v>
      </c>
      <c r="E32" s="50">
        <v>1</v>
      </c>
      <c r="F32" s="23">
        <v>7</v>
      </c>
      <c r="G32" s="50">
        <v>2</v>
      </c>
      <c r="H32" s="50">
        <v>3</v>
      </c>
      <c r="I32" s="50">
        <v>0</v>
      </c>
      <c r="J32" s="50">
        <v>0</v>
      </c>
      <c r="K32" s="29" t="s">
        <v>165</v>
      </c>
      <c r="L32" s="49" t="s">
        <v>125</v>
      </c>
      <c r="M32" s="49" t="s">
        <v>113</v>
      </c>
      <c r="N32" s="49" t="s">
        <v>120</v>
      </c>
      <c r="O32" s="31">
        <v>23</v>
      </c>
      <c r="P32" s="5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8">
        <v>9</v>
      </c>
      <c r="C36" s="48">
        <v>5</v>
      </c>
      <c r="D36" s="48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48" t="s">
        <v>183</v>
      </c>
      <c r="M36" s="48" t="s">
        <v>116</v>
      </c>
      <c r="N36" s="48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48">
        <v>9</v>
      </c>
      <c r="C37" s="48">
        <v>5</v>
      </c>
      <c r="D37" s="48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48" t="s">
        <v>138</v>
      </c>
      <c r="M37" s="48" t="s">
        <v>138</v>
      </c>
      <c r="N37" s="48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49">
        <v>8</v>
      </c>
      <c r="C38" s="49">
        <v>4</v>
      </c>
      <c r="D38" s="49">
        <v>1</v>
      </c>
      <c r="E38" s="50">
        <v>3</v>
      </c>
      <c r="F38" s="30">
        <v>11</v>
      </c>
      <c r="G38" s="50">
        <v>3</v>
      </c>
      <c r="H38" s="50">
        <v>4</v>
      </c>
      <c r="I38" s="50">
        <v>0</v>
      </c>
      <c r="J38" s="50">
        <v>1</v>
      </c>
      <c r="K38" s="29" t="s">
        <v>228</v>
      </c>
      <c r="L38" s="49" t="s">
        <v>121</v>
      </c>
      <c r="M38" s="49" t="s">
        <v>108</v>
      </c>
      <c r="N38" s="49" t="s">
        <v>122</v>
      </c>
      <c r="O38" s="31">
        <v>27</v>
      </c>
      <c r="P38" s="5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48">
        <v>10</v>
      </c>
      <c r="C39" s="48">
        <v>4</v>
      </c>
      <c r="D39" s="48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48" t="s">
        <v>127</v>
      </c>
      <c r="M39" s="48" t="s">
        <v>97</v>
      </c>
      <c r="N39" s="48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48">
        <v>9</v>
      </c>
      <c r="C40" s="48">
        <v>4</v>
      </c>
      <c r="D40" s="48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48" t="s">
        <v>116</v>
      </c>
      <c r="M40" s="48" t="s">
        <v>99</v>
      </c>
      <c r="N40" s="48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48" t="s">
        <v>57</v>
      </c>
      <c r="B44" s="56" t="s">
        <v>56</v>
      </c>
      <c r="C44" s="56"/>
      <c r="D44" s="56"/>
    </row>
    <row r="45" spans="1:19">
      <c r="A45" s="48" t="s">
        <v>55</v>
      </c>
      <c r="B45" s="56" t="s">
        <v>54</v>
      </c>
      <c r="C45" s="56"/>
      <c r="D45" s="56"/>
    </row>
    <row r="46" spans="1:19">
      <c r="A46" s="48" t="s">
        <v>53</v>
      </c>
      <c r="B46" s="56" t="s">
        <v>52</v>
      </c>
      <c r="C46" s="56"/>
      <c r="D46" s="56"/>
    </row>
    <row r="47" spans="1:19">
      <c r="A47" s="48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9">
        <v>9</v>
      </c>
      <c r="C5" s="49">
        <v>6</v>
      </c>
      <c r="D5" s="49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9" t="s">
        <v>127</v>
      </c>
      <c r="M5" s="49" t="s">
        <v>101</v>
      </c>
      <c r="N5" s="49" t="s">
        <v>135</v>
      </c>
      <c r="O5" s="31">
        <v>34</v>
      </c>
      <c r="P5" s="5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49">
        <v>9</v>
      </c>
      <c r="C7" s="49">
        <v>5</v>
      </c>
      <c r="D7" s="49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49" t="s">
        <v>120</v>
      </c>
      <c r="M7" s="49" t="s">
        <v>116</v>
      </c>
      <c r="N7" s="49" t="s">
        <v>127</v>
      </c>
      <c r="O7" s="31">
        <v>38</v>
      </c>
      <c r="P7" s="5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52">
        <v>10</v>
      </c>
      <c r="C9" s="52">
        <v>4</v>
      </c>
      <c r="D9" s="52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52" t="s">
        <v>133</v>
      </c>
      <c r="M9" s="52" t="s">
        <v>116</v>
      </c>
      <c r="N9" s="52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2">
        <v>9</v>
      </c>
      <c r="C10" s="52">
        <v>4</v>
      </c>
      <c r="D10" s="52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146</v>
      </c>
      <c r="L10" s="52" t="s">
        <v>127</v>
      </c>
      <c r="M10" s="52" t="s">
        <v>97</v>
      </c>
      <c r="N10" s="52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51">
        <v>10</v>
      </c>
      <c r="C11" s="51">
        <v>4</v>
      </c>
      <c r="D11" s="5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51" t="s">
        <v>125</v>
      </c>
      <c r="M11" s="51" t="s">
        <v>116</v>
      </c>
      <c r="N11" s="5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12</v>
      </c>
      <c r="C14" s="51">
        <v>6</v>
      </c>
      <c r="D14" s="5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51" t="s">
        <v>135</v>
      </c>
      <c r="M14" s="51" t="s">
        <v>142</v>
      </c>
      <c r="N14" s="5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52">
        <v>9</v>
      </c>
      <c r="C15" s="52">
        <v>6</v>
      </c>
      <c r="D15" s="52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52" t="s">
        <v>128</v>
      </c>
      <c r="M15" s="52" t="s">
        <v>113</v>
      </c>
      <c r="N15" s="52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1">
        <v>8</v>
      </c>
      <c r="C16" s="51">
        <v>6</v>
      </c>
      <c r="D16" s="5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1" t="s">
        <v>162</v>
      </c>
      <c r="M16" s="51" t="s">
        <v>103</v>
      </c>
      <c r="N16" s="5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49">
        <v>8</v>
      </c>
      <c r="C18" s="49">
        <v>4</v>
      </c>
      <c r="D18" s="49">
        <v>3</v>
      </c>
      <c r="E18" s="50">
        <v>1</v>
      </c>
      <c r="F18" s="30">
        <v>9</v>
      </c>
      <c r="G18" s="50">
        <v>4</v>
      </c>
      <c r="H18" s="50">
        <v>4</v>
      </c>
      <c r="I18" s="50">
        <v>0</v>
      </c>
      <c r="J18" s="50">
        <v>0</v>
      </c>
      <c r="K18" s="29" t="s">
        <v>135</v>
      </c>
      <c r="L18" s="49" t="s">
        <v>125</v>
      </c>
      <c r="M18" s="49" t="s">
        <v>95</v>
      </c>
      <c r="N18" s="49" t="s">
        <v>116</v>
      </c>
      <c r="O18" s="31">
        <v>33</v>
      </c>
      <c r="P18" s="5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9</v>
      </c>
      <c r="C19" s="49">
        <v>3</v>
      </c>
      <c r="D19" s="49">
        <v>4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138</v>
      </c>
      <c r="M19" s="49" t="s">
        <v>99</v>
      </c>
      <c r="N19" s="49" t="s">
        <v>127</v>
      </c>
      <c r="O19" s="31">
        <v>22</v>
      </c>
      <c r="P19" s="5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9</v>
      </c>
      <c r="C27" s="49">
        <v>6</v>
      </c>
      <c r="D27" s="49">
        <v>1</v>
      </c>
      <c r="E27" s="50">
        <v>2</v>
      </c>
      <c r="F27" s="30">
        <v>14</v>
      </c>
      <c r="G27" s="50">
        <v>6</v>
      </c>
      <c r="H27" s="50">
        <v>6</v>
      </c>
      <c r="I27" s="50">
        <v>0</v>
      </c>
      <c r="J27" s="50">
        <v>1</v>
      </c>
      <c r="K27" s="29" t="s">
        <v>122</v>
      </c>
      <c r="L27" s="49" t="s">
        <v>191</v>
      </c>
      <c r="M27" s="49" t="s">
        <v>122</v>
      </c>
      <c r="N27" s="49" t="s">
        <v>126</v>
      </c>
      <c r="O27" s="31">
        <v>34</v>
      </c>
      <c r="P27" s="5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52">
        <v>10</v>
      </c>
      <c r="C29" s="52">
        <v>5</v>
      </c>
      <c r="D29" s="52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52" t="s">
        <v>121</v>
      </c>
      <c r="M29" s="52" t="s">
        <v>113</v>
      </c>
      <c r="N29" s="52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10</v>
      </c>
      <c r="C30" s="51">
        <v>5</v>
      </c>
      <c r="D30" s="5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152</v>
      </c>
      <c r="M30" s="51" t="s">
        <v>101</v>
      </c>
      <c r="N30" s="5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51">
        <v>10</v>
      </c>
      <c r="C31" s="51">
        <v>3</v>
      </c>
      <c r="D31" s="5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51" t="s">
        <v>158</v>
      </c>
      <c r="M31" s="51" t="s">
        <v>133</v>
      </c>
      <c r="N31" s="5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2">
        <v>9</v>
      </c>
      <c r="C32" s="52">
        <v>3</v>
      </c>
      <c r="D32" s="52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2" t="s">
        <v>125</v>
      </c>
      <c r="M32" s="52" t="s">
        <v>113</v>
      </c>
      <c r="N32" s="52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9">
        <v>10</v>
      </c>
      <c r="C36" s="49">
        <v>5</v>
      </c>
      <c r="D36" s="49">
        <v>3</v>
      </c>
      <c r="E36" s="50">
        <v>2</v>
      </c>
      <c r="F36" s="30">
        <v>12</v>
      </c>
      <c r="G36" s="50">
        <v>5</v>
      </c>
      <c r="H36" s="50">
        <v>5</v>
      </c>
      <c r="I36" s="50">
        <v>0</v>
      </c>
      <c r="J36" s="50">
        <v>0</v>
      </c>
      <c r="K36" s="29" t="s">
        <v>103</v>
      </c>
      <c r="L36" s="49" t="s">
        <v>206</v>
      </c>
      <c r="M36" s="49" t="s">
        <v>127</v>
      </c>
      <c r="N36" s="49" t="s">
        <v>135</v>
      </c>
      <c r="O36" s="31">
        <v>30</v>
      </c>
      <c r="P36" s="5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51">
        <v>9</v>
      </c>
      <c r="C37" s="51">
        <v>5</v>
      </c>
      <c r="D37" s="5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1" t="s">
        <v>138</v>
      </c>
      <c r="M37" s="51" t="s">
        <v>138</v>
      </c>
      <c r="N37" s="5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52">
        <v>10</v>
      </c>
      <c r="C38" s="52">
        <v>5</v>
      </c>
      <c r="D38" s="52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52" t="s">
        <v>121</v>
      </c>
      <c r="M38" s="52" t="s">
        <v>99</v>
      </c>
      <c r="N38" s="52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49">
        <v>8</v>
      </c>
      <c r="C39" s="49">
        <v>4</v>
      </c>
      <c r="D39" s="49">
        <v>1</v>
      </c>
      <c r="E39" s="50">
        <v>3</v>
      </c>
      <c r="F39" s="30">
        <v>11</v>
      </c>
      <c r="G39" s="50">
        <v>3</v>
      </c>
      <c r="H39" s="50">
        <v>4</v>
      </c>
      <c r="I39" s="50">
        <v>0</v>
      </c>
      <c r="J39" s="50">
        <v>1</v>
      </c>
      <c r="K39" s="29" t="s">
        <v>228</v>
      </c>
      <c r="L39" s="49" t="s">
        <v>121</v>
      </c>
      <c r="M39" s="49" t="s">
        <v>108</v>
      </c>
      <c r="N39" s="49" t="s">
        <v>122</v>
      </c>
      <c r="O39" s="31">
        <v>27</v>
      </c>
      <c r="P39" s="5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2">
        <v>10</v>
      </c>
      <c r="C41" s="52">
        <v>4</v>
      </c>
      <c r="D41" s="52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2" t="s">
        <v>127</v>
      </c>
      <c r="M41" s="52" t="s">
        <v>97</v>
      </c>
      <c r="N41" s="52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1" t="s">
        <v>57</v>
      </c>
      <c r="B44" s="56" t="s">
        <v>56</v>
      </c>
      <c r="C44" s="56"/>
      <c r="D44" s="56"/>
    </row>
    <row r="45" spans="1:19">
      <c r="A45" s="51" t="s">
        <v>55</v>
      </c>
      <c r="B45" s="56" t="s">
        <v>54</v>
      </c>
      <c r="C45" s="56"/>
      <c r="D45" s="56"/>
    </row>
    <row r="46" spans="1:19">
      <c r="A46" s="51" t="s">
        <v>53</v>
      </c>
      <c r="B46" s="56" t="s">
        <v>52</v>
      </c>
      <c r="C46" s="56"/>
      <c r="D46" s="56"/>
    </row>
    <row r="47" spans="1:19">
      <c r="A47" s="5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53">
        <v>10</v>
      </c>
      <c r="C5" s="53">
        <v>7</v>
      </c>
      <c r="D5" s="53">
        <v>3</v>
      </c>
      <c r="E5" s="50">
        <v>0</v>
      </c>
      <c r="F5" s="30">
        <v>14</v>
      </c>
      <c r="G5" s="31">
        <v>6</v>
      </c>
      <c r="H5" s="50">
        <v>7</v>
      </c>
      <c r="I5" s="50">
        <v>0</v>
      </c>
      <c r="J5" s="30">
        <v>0</v>
      </c>
      <c r="K5" s="29" t="s">
        <v>128</v>
      </c>
      <c r="L5" s="53" t="s">
        <v>135</v>
      </c>
      <c r="M5" s="53" t="s">
        <v>101</v>
      </c>
      <c r="N5" s="53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52">
        <v>10</v>
      </c>
      <c r="C6" s="52">
        <v>5</v>
      </c>
      <c r="D6" s="52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2" t="s">
        <v>146</v>
      </c>
      <c r="M6" s="52" t="s">
        <v>125</v>
      </c>
      <c r="N6" s="52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53">
        <v>9</v>
      </c>
      <c r="C7" s="53">
        <v>5</v>
      </c>
      <c r="D7" s="53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53" t="s">
        <v>120</v>
      </c>
      <c r="M7" s="53" t="s">
        <v>116</v>
      </c>
      <c r="N7" s="53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49">
        <v>10</v>
      </c>
      <c r="C9" s="49">
        <v>4</v>
      </c>
      <c r="D9" s="49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49" t="s">
        <v>133</v>
      </c>
      <c r="M9" s="49" t="s">
        <v>116</v>
      </c>
      <c r="N9" s="49" t="s">
        <v>156</v>
      </c>
      <c r="O9" s="31">
        <v>32</v>
      </c>
      <c r="P9" s="5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2">
        <v>10</v>
      </c>
      <c r="C10" s="52">
        <v>4</v>
      </c>
      <c r="D10" s="52">
        <v>5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158</v>
      </c>
      <c r="L10" s="52" t="s">
        <v>127</v>
      </c>
      <c r="M10" s="52" t="s">
        <v>97</v>
      </c>
      <c r="N10" s="52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10</v>
      </c>
      <c r="C11" s="49">
        <v>4</v>
      </c>
      <c r="D11" s="49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125</v>
      </c>
      <c r="M11" s="49" t="s">
        <v>116</v>
      </c>
      <c r="N11" s="49" t="s">
        <v>172</v>
      </c>
      <c r="O11" s="31">
        <v>29</v>
      </c>
      <c r="P11" s="5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2">
        <v>13</v>
      </c>
      <c r="C14" s="52">
        <v>7</v>
      </c>
      <c r="D14" s="52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52" t="s">
        <v>136</v>
      </c>
      <c r="M14" s="52" t="s">
        <v>142</v>
      </c>
      <c r="N14" s="52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49">
        <v>9</v>
      </c>
      <c r="C15" s="49">
        <v>6</v>
      </c>
      <c r="D15" s="49">
        <v>2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128</v>
      </c>
      <c r="M15" s="49" t="s">
        <v>113</v>
      </c>
      <c r="N15" s="49" t="s">
        <v>147</v>
      </c>
      <c r="O15" s="31">
        <v>37</v>
      </c>
      <c r="P15" s="5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2">
        <v>8</v>
      </c>
      <c r="C16" s="52">
        <v>6</v>
      </c>
      <c r="D16" s="52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2" t="s">
        <v>162</v>
      </c>
      <c r="M16" s="52" t="s">
        <v>103</v>
      </c>
      <c r="N16" s="52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53">
        <v>9</v>
      </c>
      <c r="C18" s="53">
        <v>5</v>
      </c>
      <c r="D18" s="53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53" t="s">
        <v>125</v>
      </c>
      <c r="M18" s="53" t="s">
        <v>99</v>
      </c>
      <c r="N18" s="53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49">
        <v>10</v>
      </c>
      <c r="C19" s="49">
        <v>3</v>
      </c>
      <c r="D19" s="49">
        <v>5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146</v>
      </c>
      <c r="M19" s="49" t="s">
        <v>99</v>
      </c>
      <c r="N19" s="49" t="s">
        <v>127</v>
      </c>
      <c r="O19" s="31">
        <v>22</v>
      </c>
      <c r="P19" s="5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3">
        <v>9</v>
      </c>
      <c r="C27" s="53">
        <v>6</v>
      </c>
      <c r="D27" s="53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53" t="s">
        <v>191</v>
      </c>
      <c r="M27" s="53" t="s">
        <v>122</v>
      </c>
      <c r="N27" s="53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11</v>
      </c>
      <c r="C28" s="49">
        <v>5</v>
      </c>
      <c r="D28" s="49">
        <v>4</v>
      </c>
      <c r="E28" s="50">
        <v>2</v>
      </c>
      <c r="F28" s="30">
        <v>12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146</v>
      </c>
      <c r="M28" s="49" t="s">
        <v>113</v>
      </c>
      <c r="N28" s="49" t="s">
        <v>177</v>
      </c>
      <c r="O28" s="31">
        <v>34</v>
      </c>
      <c r="P28" s="5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49">
        <v>11</v>
      </c>
      <c r="C29" s="49">
        <v>5</v>
      </c>
      <c r="D29" s="49">
        <v>6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202</v>
      </c>
      <c r="L29" s="49" t="s">
        <v>121</v>
      </c>
      <c r="M29" s="49" t="s">
        <v>113</v>
      </c>
      <c r="N29" s="49" t="s">
        <v>136</v>
      </c>
      <c r="O29" s="31">
        <v>38</v>
      </c>
      <c r="P29" s="5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52">
        <v>10</v>
      </c>
      <c r="C30" s="52">
        <v>5</v>
      </c>
      <c r="D30" s="52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2" t="s">
        <v>152</v>
      </c>
      <c r="M30" s="52" t="s">
        <v>101</v>
      </c>
      <c r="N30" s="52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49">
        <v>10</v>
      </c>
      <c r="C31" s="49">
        <v>3</v>
      </c>
      <c r="D31" s="49">
        <v>6</v>
      </c>
      <c r="E31" s="50">
        <v>1</v>
      </c>
      <c r="F31" s="30">
        <v>7</v>
      </c>
      <c r="G31" s="50">
        <v>3</v>
      </c>
      <c r="H31" s="50">
        <v>3</v>
      </c>
      <c r="I31" s="50">
        <v>0</v>
      </c>
      <c r="J31" s="50">
        <v>0</v>
      </c>
      <c r="K31" s="29" t="s">
        <v>120</v>
      </c>
      <c r="L31" s="49" t="s">
        <v>158</v>
      </c>
      <c r="M31" s="49" t="s">
        <v>133</v>
      </c>
      <c r="N31" s="49" t="s">
        <v>173</v>
      </c>
      <c r="O31" s="31">
        <v>27</v>
      </c>
      <c r="P31" s="5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2">
        <v>9</v>
      </c>
      <c r="C32" s="52">
        <v>3</v>
      </c>
      <c r="D32" s="52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2" t="s">
        <v>125</v>
      </c>
      <c r="M32" s="52" t="s">
        <v>113</v>
      </c>
      <c r="N32" s="52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11</v>
      </c>
      <c r="C35" s="49">
        <v>7</v>
      </c>
      <c r="D35" s="49">
        <v>3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184</v>
      </c>
      <c r="M35" s="49" t="s">
        <v>128</v>
      </c>
      <c r="N35" s="49" t="s">
        <v>241</v>
      </c>
      <c r="O35" s="31">
        <v>50</v>
      </c>
      <c r="P35" s="5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53">
        <v>11</v>
      </c>
      <c r="C36" s="53">
        <v>6</v>
      </c>
      <c r="D36" s="53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53" t="s">
        <v>206</v>
      </c>
      <c r="M36" s="53" t="s">
        <v>135</v>
      </c>
      <c r="N36" s="53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49">
        <v>10</v>
      </c>
      <c r="C37" s="49">
        <v>5</v>
      </c>
      <c r="D37" s="49">
        <v>4</v>
      </c>
      <c r="E37" s="50">
        <v>1</v>
      </c>
      <c r="F37" s="30">
        <v>11</v>
      </c>
      <c r="G37" s="50">
        <v>2</v>
      </c>
      <c r="H37" s="50">
        <v>4</v>
      </c>
      <c r="I37" s="50">
        <v>1</v>
      </c>
      <c r="J37" s="50">
        <v>0</v>
      </c>
      <c r="K37" s="29" t="s">
        <v>135</v>
      </c>
      <c r="L37" s="49" t="s">
        <v>146</v>
      </c>
      <c r="M37" s="49" t="s">
        <v>138</v>
      </c>
      <c r="N37" s="49" t="s">
        <v>172</v>
      </c>
      <c r="O37" s="31">
        <v>30</v>
      </c>
      <c r="P37" s="5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49">
        <v>10</v>
      </c>
      <c r="C38" s="49">
        <v>5</v>
      </c>
      <c r="D38" s="49">
        <v>4</v>
      </c>
      <c r="E38" s="50">
        <v>1</v>
      </c>
      <c r="F38" s="30">
        <v>11</v>
      </c>
      <c r="G38" s="50">
        <v>2</v>
      </c>
      <c r="H38" s="50">
        <v>4</v>
      </c>
      <c r="I38" s="50">
        <v>1</v>
      </c>
      <c r="J38" s="50">
        <v>0</v>
      </c>
      <c r="K38" s="29" t="s">
        <v>158</v>
      </c>
      <c r="L38" s="49" t="s">
        <v>121</v>
      </c>
      <c r="M38" s="49" t="s">
        <v>99</v>
      </c>
      <c r="N38" s="49" t="s">
        <v>172</v>
      </c>
      <c r="O38" s="31">
        <v>36</v>
      </c>
      <c r="P38" s="5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53">
        <v>9</v>
      </c>
      <c r="C39" s="53">
        <v>4</v>
      </c>
      <c r="D39" s="53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53" t="s">
        <v>121</v>
      </c>
      <c r="M39" s="53" t="s">
        <v>108</v>
      </c>
      <c r="N39" s="53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2">
        <v>10</v>
      </c>
      <c r="C41" s="52">
        <v>4</v>
      </c>
      <c r="D41" s="52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2" t="s">
        <v>127</v>
      </c>
      <c r="M41" s="52" t="s">
        <v>97</v>
      </c>
      <c r="N41" s="52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2" t="s">
        <v>57</v>
      </c>
      <c r="B44" s="56" t="s">
        <v>56</v>
      </c>
      <c r="C44" s="56"/>
      <c r="D44" s="56"/>
    </row>
    <row r="45" spans="1:19">
      <c r="A45" s="52" t="s">
        <v>55</v>
      </c>
      <c r="B45" s="56" t="s">
        <v>54</v>
      </c>
      <c r="C45" s="56"/>
      <c r="D45" s="56"/>
    </row>
    <row r="46" spans="1:19">
      <c r="A46" s="52" t="s">
        <v>53</v>
      </c>
      <c r="B46" s="56" t="s">
        <v>52</v>
      </c>
      <c r="C46" s="56"/>
      <c r="D46" s="56"/>
    </row>
    <row r="47" spans="1:19">
      <c r="A47" s="52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53">
        <v>10</v>
      </c>
      <c r="C5" s="53">
        <v>7</v>
      </c>
      <c r="D5" s="53">
        <v>3</v>
      </c>
      <c r="E5" s="50">
        <v>0</v>
      </c>
      <c r="F5" s="30">
        <v>14</v>
      </c>
      <c r="G5" s="31">
        <v>6</v>
      </c>
      <c r="H5" s="50">
        <v>7</v>
      </c>
      <c r="I5" s="50">
        <v>0</v>
      </c>
      <c r="J5" s="30">
        <v>0</v>
      </c>
      <c r="K5" s="29" t="s">
        <v>128</v>
      </c>
      <c r="L5" s="53" t="s">
        <v>135</v>
      </c>
      <c r="M5" s="53" t="s">
        <v>101</v>
      </c>
      <c r="N5" s="53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49">
        <v>11</v>
      </c>
      <c r="C6" s="49">
        <v>6</v>
      </c>
      <c r="D6" s="49">
        <v>4</v>
      </c>
      <c r="E6" s="50">
        <v>1</v>
      </c>
      <c r="F6" s="30">
        <v>13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49" t="s">
        <v>146</v>
      </c>
      <c r="M6" s="49" t="s">
        <v>125</v>
      </c>
      <c r="N6" s="49" t="s">
        <v>172</v>
      </c>
      <c r="O6" s="31">
        <v>36</v>
      </c>
      <c r="P6" s="5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49">
        <v>9</v>
      </c>
      <c r="C7" s="49">
        <v>5</v>
      </c>
      <c r="D7" s="49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49" t="s">
        <v>120</v>
      </c>
      <c r="M7" s="49" t="s">
        <v>116</v>
      </c>
      <c r="N7" s="49" t="s">
        <v>127</v>
      </c>
      <c r="O7" s="31">
        <v>38</v>
      </c>
      <c r="P7" s="5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11</v>
      </c>
      <c r="C8" s="49">
        <v>4</v>
      </c>
      <c r="D8" s="49">
        <v>6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137</v>
      </c>
      <c r="M8" s="49" t="s">
        <v>127</v>
      </c>
      <c r="N8" s="49" t="s">
        <v>165</v>
      </c>
      <c r="O8" s="31">
        <v>29</v>
      </c>
      <c r="P8" s="5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54">
        <v>10</v>
      </c>
      <c r="C9" s="54">
        <v>4</v>
      </c>
      <c r="D9" s="54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54" t="s">
        <v>133</v>
      </c>
      <c r="M9" s="54" t="s">
        <v>116</v>
      </c>
      <c r="N9" s="54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3">
        <v>10</v>
      </c>
      <c r="C10" s="53">
        <v>4</v>
      </c>
      <c r="D10" s="53">
        <v>5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158</v>
      </c>
      <c r="L10" s="53" t="s">
        <v>127</v>
      </c>
      <c r="M10" s="53" t="s">
        <v>97</v>
      </c>
      <c r="N10" s="53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11</v>
      </c>
      <c r="C11" s="49">
        <v>4</v>
      </c>
      <c r="D11" s="49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133</v>
      </c>
      <c r="M11" s="49" t="s">
        <v>116</v>
      </c>
      <c r="N11" s="49" t="s">
        <v>173</v>
      </c>
      <c r="O11" s="31">
        <v>32</v>
      </c>
      <c r="P11" s="5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3">
        <v>13</v>
      </c>
      <c r="C14" s="53">
        <v>7</v>
      </c>
      <c r="D14" s="53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53" t="s">
        <v>136</v>
      </c>
      <c r="M14" s="53" t="s">
        <v>142</v>
      </c>
      <c r="N14" s="53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54">
        <v>9</v>
      </c>
      <c r="C15" s="54">
        <v>7</v>
      </c>
      <c r="D15" s="54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54" t="s">
        <v>162</v>
      </c>
      <c r="M15" s="54" t="s">
        <v>103</v>
      </c>
      <c r="N15" s="54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49">
        <v>9</v>
      </c>
      <c r="C16" s="49">
        <v>7</v>
      </c>
      <c r="D16" s="49">
        <v>2</v>
      </c>
      <c r="E16" s="50">
        <v>0</v>
      </c>
      <c r="F16" s="30">
        <v>14</v>
      </c>
      <c r="G16" s="50">
        <v>6</v>
      </c>
      <c r="H16" s="50">
        <v>7</v>
      </c>
      <c r="I16" s="50">
        <v>0</v>
      </c>
      <c r="J16" s="50">
        <v>0</v>
      </c>
      <c r="K16" s="29" t="s">
        <v>162</v>
      </c>
      <c r="L16" s="49" t="s">
        <v>116</v>
      </c>
      <c r="M16" s="49" t="s">
        <v>128</v>
      </c>
      <c r="N16" s="49" t="s">
        <v>147</v>
      </c>
      <c r="O16" s="31">
        <v>37</v>
      </c>
      <c r="P16" s="5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54">
        <v>9</v>
      </c>
      <c r="C17" s="54">
        <v>6</v>
      </c>
      <c r="D17" s="54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54" t="s">
        <v>128</v>
      </c>
      <c r="M17" s="54" t="s">
        <v>113</v>
      </c>
      <c r="N17" s="54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49">
        <v>9</v>
      </c>
      <c r="C18" s="49">
        <v>5</v>
      </c>
      <c r="D18" s="49">
        <v>3</v>
      </c>
      <c r="E18" s="50">
        <v>1</v>
      </c>
      <c r="F18" s="30">
        <v>11</v>
      </c>
      <c r="G18" s="50">
        <v>5</v>
      </c>
      <c r="H18" s="50">
        <v>5</v>
      </c>
      <c r="I18" s="50">
        <v>0</v>
      </c>
      <c r="J18" s="50">
        <v>0</v>
      </c>
      <c r="K18" s="29" t="s">
        <v>136</v>
      </c>
      <c r="L18" s="49" t="s">
        <v>125</v>
      </c>
      <c r="M18" s="49" t="s">
        <v>99</v>
      </c>
      <c r="N18" s="49" t="s">
        <v>121</v>
      </c>
      <c r="O18" s="31">
        <v>35</v>
      </c>
      <c r="P18" s="5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49">
        <v>11</v>
      </c>
      <c r="C19" s="49">
        <v>4</v>
      </c>
      <c r="D19" s="49">
        <v>6</v>
      </c>
      <c r="E19" s="50">
        <v>1</v>
      </c>
      <c r="F19" s="30">
        <v>9</v>
      </c>
      <c r="G19" s="50">
        <v>2</v>
      </c>
      <c r="H19" s="50">
        <v>3</v>
      </c>
      <c r="I19" s="50">
        <v>1</v>
      </c>
      <c r="J19" s="50">
        <v>0</v>
      </c>
      <c r="K19" s="29" t="s">
        <v>143</v>
      </c>
      <c r="L19" s="49" t="s">
        <v>158</v>
      </c>
      <c r="M19" s="49" t="s">
        <v>101</v>
      </c>
      <c r="N19" s="49" t="s">
        <v>120</v>
      </c>
      <c r="O19" s="31">
        <v>31</v>
      </c>
      <c r="P19" s="5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49">
        <v>12</v>
      </c>
      <c r="C20" s="49">
        <v>4</v>
      </c>
      <c r="D20" s="49">
        <v>7</v>
      </c>
      <c r="E20" s="50">
        <v>1</v>
      </c>
      <c r="F20" s="30">
        <v>9</v>
      </c>
      <c r="G20" s="50">
        <v>2</v>
      </c>
      <c r="H20" s="50">
        <v>4</v>
      </c>
      <c r="I20" s="50">
        <v>0</v>
      </c>
      <c r="J20" s="50">
        <v>1</v>
      </c>
      <c r="K20" s="29" t="s">
        <v>143</v>
      </c>
      <c r="L20" s="49" t="s">
        <v>156</v>
      </c>
      <c r="M20" s="49" t="s">
        <v>101</v>
      </c>
      <c r="N20" s="49" t="s">
        <v>152</v>
      </c>
      <c r="O20" s="31">
        <v>35</v>
      </c>
      <c r="P20" s="5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9</v>
      </c>
      <c r="C27" s="49">
        <v>6</v>
      </c>
      <c r="D27" s="49">
        <v>1</v>
      </c>
      <c r="E27" s="50">
        <v>2</v>
      </c>
      <c r="F27" s="30">
        <v>14</v>
      </c>
      <c r="G27" s="50">
        <v>6</v>
      </c>
      <c r="H27" s="50">
        <v>6</v>
      </c>
      <c r="I27" s="50">
        <v>0</v>
      </c>
      <c r="J27" s="50">
        <v>1</v>
      </c>
      <c r="K27" s="29" t="s">
        <v>122</v>
      </c>
      <c r="L27" s="49" t="s">
        <v>191</v>
      </c>
      <c r="M27" s="49" t="s">
        <v>122</v>
      </c>
      <c r="N27" s="49" t="s">
        <v>126</v>
      </c>
      <c r="O27" s="31">
        <v>34</v>
      </c>
      <c r="P27" s="5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11</v>
      </c>
      <c r="C28" s="49">
        <v>5</v>
      </c>
      <c r="D28" s="49">
        <v>4</v>
      </c>
      <c r="E28" s="50">
        <v>2</v>
      </c>
      <c r="F28" s="30">
        <v>12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146</v>
      </c>
      <c r="M28" s="49" t="s">
        <v>113</v>
      </c>
      <c r="N28" s="49" t="s">
        <v>177</v>
      </c>
      <c r="O28" s="31">
        <v>34</v>
      </c>
      <c r="P28" s="5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54">
        <v>11</v>
      </c>
      <c r="C29" s="54">
        <v>5</v>
      </c>
      <c r="D29" s="54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54" t="s">
        <v>121</v>
      </c>
      <c r="M29" s="54" t="s">
        <v>113</v>
      </c>
      <c r="N29" s="54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49">
        <v>11</v>
      </c>
      <c r="C30" s="49">
        <v>5</v>
      </c>
      <c r="D30" s="49">
        <v>6</v>
      </c>
      <c r="E30" s="50">
        <v>0</v>
      </c>
      <c r="F30" s="30">
        <v>10</v>
      </c>
      <c r="G30" s="50">
        <v>3</v>
      </c>
      <c r="H30" s="50">
        <v>5</v>
      </c>
      <c r="I30" s="50">
        <v>0</v>
      </c>
      <c r="J30" s="50">
        <v>0</v>
      </c>
      <c r="K30" s="29" t="s">
        <v>127</v>
      </c>
      <c r="L30" s="49" t="s">
        <v>171</v>
      </c>
      <c r="M30" s="49" t="s">
        <v>101</v>
      </c>
      <c r="N30" s="49" t="s">
        <v>143</v>
      </c>
      <c r="O30" s="31">
        <v>28</v>
      </c>
      <c r="P30" s="5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49">
        <v>11</v>
      </c>
      <c r="C31" s="49">
        <v>3</v>
      </c>
      <c r="D31" s="49">
        <v>7</v>
      </c>
      <c r="E31" s="50">
        <v>1</v>
      </c>
      <c r="F31" s="30">
        <v>7</v>
      </c>
      <c r="G31" s="50">
        <v>3</v>
      </c>
      <c r="H31" s="50">
        <v>3</v>
      </c>
      <c r="I31" s="50">
        <v>0</v>
      </c>
      <c r="J31" s="50">
        <v>0</v>
      </c>
      <c r="K31" s="29" t="s">
        <v>120</v>
      </c>
      <c r="L31" s="49" t="s">
        <v>156</v>
      </c>
      <c r="M31" s="49" t="s">
        <v>133</v>
      </c>
      <c r="N31" s="49" t="s">
        <v>204</v>
      </c>
      <c r="O31" s="31">
        <v>29</v>
      </c>
      <c r="P31" s="5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53">
        <v>10</v>
      </c>
      <c r="C32" s="53">
        <v>3</v>
      </c>
      <c r="D32" s="53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53" t="s">
        <v>125</v>
      </c>
      <c r="M32" s="53" t="s">
        <v>113</v>
      </c>
      <c r="N32" s="53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11</v>
      </c>
      <c r="C35" s="49">
        <v>7</v>
      </c>
      <c r="D35" s="49">
        <v>3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184</v>
      </c>
      <c r="M35" s="49" t="s">
        <v>128</v>
      </c>
      <c r="N35" s="49" t="s">
        <v>241</v>
      </c>
      <c r="O35" s="31">
        <v>50</v>
      </c>
      <c r="P35" s="5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49">
        <v>11</v>
      </c>
      <c r="C36" s="49">
        <v>6</v>
      </c>
      <c r="D36" s="49">
        <v>3</v>
      </c>
      <c r="E36" s="50">
        <v>2</v>
      </c>
      <c r="F36" s="30">
        <v>14</v>
      </c>
      <c r="G36" s="50">
        <v>6</v>
      </c>
      <c r="H36" s="50">
        <v>6</v>
      </c>
      <c r="I36" s="50">
        <v>0</v>
      </c>
      <c r="J36" s="50">
        <v>0</v>
      </c>
      <c r="K36" s="29" t="s">
        <v>124</v>
      </c>
      <c r="L36" s="49" t="s">
        <v>206</v>
      </c>
      <c r="M36" s="49" t="s">
        <v>135</v>
      </c>
      <c r="N36" s="49" t="s">
        <v>136</v>
      </c>
      <c r="O36" s="31">
        <v>36</v>
      </c>
      <c r="P36" s="5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54">
        <v>10</v>
      </c>
      <c r="C37" s="54">
        <v>5</v>
      </c>
      <c r="D37" s="54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4" t="s">
        <v>146</v>
      </c>
      <c r="M37" s="54" t="s">
        <v>138</v>
      </c>
      <c r="N37" s="54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49">
        <v>11</v>
      </c>
      <c r="C38" s="49">
        <v>5</v>
      </c>
      <c r="D38" s="49">
        <v>5</v>
      </c>
      <c r="E38" s="50">
        <v>1</v>
      </c>
      <c r="F38" s="30">
        <v>11</v>
      </c>
      <c r="G38" s="50">
        <v>3</v>
      </c>
      <c r="H38" s="50">
        <v>5</v>
      </c>
      <c r="I38" s="50">
        <v>0</v>
      </c>
      <c r="J38" s="50">
        <v>0</v>
      </c>
      <c r="K38" s="29" t="s">
        <v>158</v>
      </c>
      <c r="L38" s="49" t="s">
        <v>135</v>
      </c>
      <c r="M38" s="49" t="s">
        <v>97</v>
      </c>
      <c r="N38" s="49" t="s">
        <v>165</v>
      </c>
      <c r="O38" s="31">
        <v>27</v>
      </c>
      <c r="P38" s="5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49">
        <v>11</v>
      </c>
      <c r="C39" s="49">
        <v>5</v>
      </c>
      <c r="D39" s="49">
        <v>5</v>
      </c>
      <c r="E39" s="50">
        <v>1</v>
      </c>
      <c r="F39" s="30">
        <v>11</v>
      </c>
      <c r="G39" s="50">
        <v>2</v>
      </c>
      <c r="H39" s="50">
        <v>4</v>
      </c>
      <c r="I39" s="50">
        <v>1</v>
      </c>
      <c r="J39" s="50">
        <v>0</v>
      </c>
      <c r="K39" s="29" t="s">
        <v>158</v>
      </c>
      <c r="L39" s="49" t="s">
        <v>135</v>
      </c>
      <c r="M39" s="49" t="s">
        <v>99</v>
      </c>
      <c r="N39" s="49" t="s">
        <v>172</v>
      </c>
      <c r="O39" s="31">
        <v>37</v>
      </c>
      <c r="P39" s="5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54">
        <v>9</v>
      </c>
      <c r="C40" s="54">
        <v>4</v>
      </c>
      <c r="D40" s="54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54" t="s">
        <v>121</v>
      </c>
      <c r="M40" s="54" t="s">
        <v>108</v>
      </c>
      <c r="N40" s="54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49">
        <v>10</v>
      </c>
      <c r="C41" s="49">
        <v>4</v>
      </c>
      <c r="D41" s="49">
        <v>4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116</v>
      </c>
      <c r="L41" s="49" t="s">
        <v>242</v>
      </c>
      <c r="M41" s="49" t="s">
        <v>127</v>
      </c>
      <c r="N41" s="49" t="s">
        <v>151</v>
      </c>
      <c r="O41" s="31">
        <v>22</v>
      </c>
      <c r="P41" s="5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53" t="s">
        <v>57</v>
      </c>
      <c r="B44" s="56" t="s">
        <v>56</v>
      </c>
      <c r="C44" s="56"/>
      <c r="D44" s="56"/>
    </row>
    <row r="45" spans="1:19">
      <c r="A45" s="53" t="s">
        <v>55</v>
      </c>
      <c r="B45" s="56" t="s">
        <v>54</v>
      </c>
      <c r="C45" s="56"/>
      <c r="D45" s="56"/>
    </row>
    <row r="46" spans="1:19">
      <c r="A46" s="53" t="s">
        <v>53</v>
      </c>
      <c r="B46" s="56" t="s">
        <v>52</v>
      </c>
      <c r="C46" s="56"/>
      <c r="D46" s="56"/>
    </row>
    <row r="47" spans="1:19">
      <c r="A47" s="53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4" customWidth="1"/>
    <col min="2" max="4" width="9.125" style="54"/>
    <col min="5" max="10" width="9.125" style="20"/>
    <col min="11" max="13" width="9.125" style="54"/>
    <col min="14" max="14" width="13.375" style="54" customWidth="1"/>
    <col min="15" max="15" width="9.125" style="19"/>
    <col min="16" max="16" width="10" style="19" customWidth="1"/>
    <col min="17" max="17" width="9.125" style="19"/>
    <col min="18" max="16384" width="9.125" style="54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54">
        <v>10</v>
      </c>
      <c r="C5" s="54">
        <v>7</v>
      </c>
      <c r="D5" s="54">
        <v>3</v>
      </c>
      <c r="E5" s="50">
        <v>0</v>
      </c>
      <c r="F5" s="30">
        <v>14</v>
      </c>
      <c r="G5" s="31">
        <v>6</v>
      </c>
      <c r="H5" s="50">
        <v>7</v>
      </c>
      <c r="I5" s="50">
        <v>0</v>
      </c>
      <c r="J5" s="30">
        <v>0</v>
      </c>
      <c r="K5" s="29" t="s">
        <v>128</v>
      </c>
      <c r="L5" s="54" t="s">
        <v>135</v>
      </c>
      <c r="M5" s="54" t="s">
        <v>101</v>
      </c>
      <c r="N5" s="54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49">
        <v>11</v>
      </c>
      <c r="C6" s="49">
        <v>6</v>
      </c>
      <c r="D6" s="49">
        <v>4</v>
      </c>
      <c r="E6" s="50">
        <v>1</v>
      </c>
      <c r="F6" s="30">
        <v>13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49" t="s">
        <v>146</v>
      </c>
      <c r="M6" s="49" t="s">
        <v>125</v>
      </c>
      <c r="N6" s="49" t="s">
        <v>172</v>
      </c>
      <c r="O6" s="31">
        <v>36</v>
      </c>
      <c r="P6" s="5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49">
        <v>9</v>
      </c>
      <c r="C7" s="49">
        <v>5</v>
      </c>
      <c r="D7" s="49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49" t="s">
        <v>120</v>
      </c>
      <c r="M7" s="49" t="s">
        <v>116</v>
      </c>
      <c r="N7" s="49" t="s">
        <v>127</v>
      </c>
      <c r="O7" s="31">
        <v>38</v>
      </c>
      <c r="P7" s="5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11</v>
      </c>
      <c r="C8" s="49">
        <v>4</v>
      </c>
      <c r="D8" s="49">
        <v>6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137</v>
      </c>
      <c r="M8" s="49" t="s">
        <v>127</v>
      </c>
      <c r="N8" s="49" t="s">
        <v>165</v>
      </c>
      <c r="O8" s="31">
        <v>29</v>
      </c>
      <c r="P8" s="5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54">
        <v>10</v>
      </c>
      <c r="C9" s="54">
        <v>4</v>
      </c>
      <c r="D9" s="54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54" t="s">
        <v>133</v>
      </c>
      <c r="M9" s="54" t="s">
        <v>116</v>
      </c>
      <c r="N9" s="54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4">
        <v>10</v>
      </c>
      <c r="C10" s="54">
        <v>4</v>
      </c>
      <c r="D10" s="54">
        <v>5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158</v>
      </c>
      <c r="L10" s="54" t="s">
        <v>127</v>
      </c>
      <c r="M10" s="54" t="s">
        <v>97</v>
      </c>
      <c r="N10" s="54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11</v>
      </c>
      <c r="C11" s="49">
        <v>4</v>
      </c>
      <c r="D11" s="49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133</v>
      </c>
      <c r="M11" s="49" t="s">
        <v>116</v>
      </c>
      <c r="N11" s="49" t="s">
        <v>173</v>
      </c>
      <c r="O11" s="31">
        <v>32</v>
      </c>
      <c r="P11" s="5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4">
        <v>13</v>
      </c>
      <c r="C14" s="54">
        <v>7</v>
      </c>
      <c r="D14" s="54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54" t="s">
        <v>136</v>
      </c>
      <c r="M14" s="54" t="s">
        <v>142</v>
      </c>
      <c r="N14" s="54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54">
        <v>9</v>
      </c>
      <c r="C15" s="54">
        <v>7</v>
      </c>
      <c r="D15" s="54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54" t="s">
        <v>162</v>
      </c>
      <c r="M15" s="54" t="s">
        <v>103</v>
      </c>
      <c r="N15" s="54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49">
        <v>9</v>
      </c>
      <c r="C16" s="49">
        <v>7</v>
      </c>
      <c r="D16" s="49">
        <v>2</v>
      </c>
      <c r="E16" s="50">
        <v>0</v>
      </c>
      <c r="F16" s="30">
        <v>14</v>
      </c>
      <c r="G16" s="50">
        <v>6</v>
      </c>
      <c r="H16" s="50">
        <v>7</v>
      </c>
      <c r="I16" s="50">
        <v>0</v>
      </c>
      <c r="J16" s="50">
        <v>0</v>
      </c>
      <c r="K16" s="29" t="s">
        <v>162</v>
      </c>
      <c r="L16" s="49" t="s">
        <v>116</v>
      </c>
      <c r="M16" s="49" t="s">
        <v>128</v>
      </c>
      <c r="N16" s="49" t="s">
        <v>147</v>
      </c>
      <c r="O16" s="31">
        <v>37</v>
      </c>
      <c r="P16" s="5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54">
        <v>9</v>
      </c>
      <c r="C17" s="54">
        <v>6</v>
      </c>
      <c r="D17" s="54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54" t="s">
        <v>128</v>
      </c>
      <c r="M17" s="54" t="s">
        <v>113</v>
      </c>
      <c r="N17" s="54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49">
        <v>9</v>
      </c>
      <c r="C18" s="49">
        <v>5</v>
      </c>
      <c r="D18" s="49">
        <v>3</v>
      </c>
      <c r="E18" s="50">
        <v>1</v>
      </c>
      <c r="F18" s="30">
        <v>11</v>
      </c>
      <c r="G18" s="50">
        <v>5</v>
      </c>
      <c r="H18" s="50">
        <v>5</v>
      </c>
      <c r="I18" s="50">
        <v>0</v>
      </c>
      <c r="J18" s="50">
        <v>0</v>
      </c>
      <c r="K18" s="29" t="s">
        <v>136</v>
      </c>
      <c r="L18" s="49" t="s">
        <v>125</v>
      </c>
      <c r="M18" s="49" t="s">
        <v>99</v>
      </c>
      <c r="N18" s="49" t="s">
        <v>121</v>
      </c>
      <c r="O18" s="31">
        <v>35</v>
      </c>
      <c r="P18" s="5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49">
        <v>11</v>
      </c>
      <c r="C19" s="49">
        <v>4</v>
      </c>
      <c r="D19" s="49">
        <v>6</v>
      </c>
      <c r="E19" s="50">
        <v>1</v>
      </c>
      <c r="F19" s="30">
        <v>9</v>
      </c>
      <c r="G19" s="50">
        <v>2</v>
      </c>
      <c r="H19" s="50">
        <v>3</v>
      </c>
      <c r="I19" s="50">
        <v>1</v>
      </c>
      <c r="J19" s="50">
        <v>0</v>
      </c>
      <c r="K19" s="29" t="s">
        <v>143</v>
      </c>
      <c r="L19" s="49" t="s">
        <v>158</v>
      </c>
      <c r="M19" s="49" t="s">
        <v>101</v>
      </c>
      <c r="N19" s="49" t="s">
        <v>120</v>
      </c>
      <c r="O19" s="31">
        <v>31</v>
      </c>
      <c r="P19" s="5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49">
        <v>12</v>
      </c>
      <c r="C20" s="49">
        <v>4</v>
      </c>
      <c r="D20" s="49">
        <v>7</v>
      </c>
      <c r="E20" s="50">
        <v>1</v>
      </c>
      <c r="F20" s="30">
        <v>9</v>
      </c>
      <c r="G20" s="50">
        <v>2</v>
      </c>
      <c r="H20" s="50">
        <v>4</v>
      </c>
      <c r="I20" s="50">
        <v>0</v>
      </c>
      <c r="J20" s="50">
        <v>1</v>
      </c>
      <c r="K20" s="29" t="s">
        <v>143</v>
      </c>
      <c r="L20" s="49" t="s">
        <v>156</v>
      </c>
      <c r="M20" s="49" t="s">
        <v>101</v>
      </c>
      <c r="N20" s="49" t="s">
        <v>152</v>
      </c>
      <c r="O20" s="31">
        <v>35</v>
      </c>
      <c r="P20" s="5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9</v>
      </c>
      <c r="C27" s="49">
        <v>6</v>
      </c>
      <c r="D27" s="49">
        <v>1</v>
      </c>
      <c r="E27" s="50">
        <v>2</v>
      </c>
      <c r="F27" s="30">
        <v>14</v>
      </c>
      <c r="G27" s="50">
        <v>6</v>
      </c>
      <c r="H27" s="50">
        <v>6</v>
      </c>
      <c r="I27" s="50">
        <v>0</v>
      </c>
      <c r="J27" s="50">
        <v>1</v>
      </c>
      <c r="K27" s="29" t="s">
        <v>122</v>
      </c>
      <c r="L27" s="49" t="s">
        <v>191</v>
      </c>
      <c r="M27" s="49" t="s">
        <v>122</v>
      </c>
      <c r="N27" s="49" t="s">
        <v>126</v>
      </c>
      <c r="O27" s="31">
        <v>34</v>
      </c>
      <c r="P27" s="5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11</v>
      </c>
      <c r="C28" s="49">
        <v>5</v>
      </c>
      <c r="D28" s="49">
        <v>4</v>
      </c>
      <c r="E28" s="50">
        <v>2</v>
      </c>
      <c r="F28" s="30">
        <v>12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146</v>
      </c>
      <c r="M28" s="49" t="s">
        <v>113</v>
      </c>
      <c r="N28" s="49" t="s">
        <v>177</v>
      </c>
      <c r="O28" s="31">
        <v>34</v>
      </c>
      <c r="P28" s="5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54">
        <v>11</v>
      </c>
      <c r="C29" s="54">
        <v>5</v>
      </c>
      <c r="D29" s="54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54" t="s">
        <v>121</v>
      </c>
      <c r="M29" s="54" t="s">
        <v>113</v>
      </c>
      <c r="N29" s="54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49">
        <v>11</v>
      </c>
      <c r="C30" s="49">
        <v>5</v>
      </c>
      <c r="D30" s="49">
        <v>6</v>
      </c>
      <c r="E30" s="50">
        <v>0</v>
      </c>
      <c r="F30" s="30">
        <v>10</v>
      </c>
      <c r="G30" s="50">
        <v>3</v>
      </c>
      <c r="H30" s="50">
        <v>5</v>
      </c>
      <c r="I30" s="50">
        <v>0</v>
      </c>
      <c r="J30" s="50">
        <v>0</v>
      </c>
      <c r="K30" s="29" t="s">
        <v>127</v>
      </c>
      <c r="L30" s="49" t="s">
        <v>171</v>
      </c>
      <c r="M30" s="49" t="s">
        <v>101</v>
      </c>
      <c r="N30" s="49" t="s">
        <v>143</v>
      </c>
      <c r="O30" s="31">
        <v>28</v>
      </c>
      <c r="P30" s="5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49">
        <v>11</v>
      </c>
      <c r="C31" s="49">
        <v>3</v>
      </c>
      <c r="D31" s="49">
        <v>7</v>
      </c>
      <c r="E31" s="50">
        <v>1</v>
      </c>
      <c r="F31" s="30">
        <v>7</v>
      </c>
      <c r="G31" s="50">
        <v>3</v>
      </c>
      <c r="H31" s="50">
        <v>3</v>
      </c>
      <c r="I31" s="50">
        <v>0</v>
      </c>
      <c r="J31" s="50">
        <v>0</v>
      </c>
      <c r="K31" s="29" t="s">
        <v>120</v>
      </c>
      <c r="L31" s="49" t="s">
        <v>156</v>
      </c>
      <c r="M31" s="49" t="s">
        <v>133</v>
      </c>
      <c r="N31" s="49" t="s">
        <v>204</v>
      </c>
      <c r="O31" s="31">
        <v>29</v>
      </c>
      <c r="P31" s="5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54">
        <v>10</v>
      </c>
      <c r="C32" s="54">
        <v>3</v>
      </c>
      <c r="D32" s="54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54" t="s">
        <v>125</v>
      </c>
      <c r="M32" s="54" t="s">
        <v>113</v>
      </c>
      <c r="N32" s="54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11</v>
      </c>
      <c r="C35" s="49">
        <v>7</v>
      </c>
      <c r="D35" s="49">
        <v>3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184</v>
      </c>
      <c r="M35" s="49" t="s">
        <v>128</v>
      </c>
      <c r="N35" s="49" t="s">
        <v>241</v>
      </c>
      <c r="O35" s="31">
        <v>50</v>
      </c>
      <c r="P35" s="5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49">
        <v>11</v>
      </c>
      <c r="C36" s="49">
        <v>6</v>
      </c>
      <c r="D36" s="49">
        <v>3</v>
      </c>
      <c r="E36" s="50">
        <v>2</v>
      </c>
      <c r="F36" s="30">
        <v>14</v>
      </c>
      <c r="G36" s="50">
        <v>6</v>
      </c>
      <c r="H36" s="50">
        <v>6</v>
      </c>
      <c r="I36" s="50">
        <v>0</v>
      </c>
      <c r="J36" s="50">
        <v>0</v>
      </c>
      <c r="K36" s="29" t="s">
        <v>124</v>
      </c>
      <c r="L36" s="49" t="s">
        <v>206</v>
      </c>
      <c r="M36" s="49" t="s">
        <v>135</v>
      </c>
      <c r="N36" s="49" t="s">
        <v>136</v>
      </c>
      <c r="O36" s="31">
        <v>36</v>
      </c>
      <c r="P36" s="5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54">
        <v>10</v>
      </c>
      <c r="C37" s="54">
        <v>5</v>
      </c>
      <c r="D37" s="54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4" t="s">
        <v>146</v>
      </c>
      <c r="M37" s="54" t="s">
        <v>138</v>
      </c>
      <c r="N37" s="54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49">
        <v>11</v>
      </c>
      <c r="C38" s="49">
        <v>5</v>
      </c>
      <c r="D38" s="49">
        <v>5</v>
      </c>
      <c r="E38" s="50">
        <v>1</v>
      </c>
      <c r="F38" s="30">
        <v>11</v>
      </c>
      <c r="G38" s="50">
        <v>3</v>
      </c>
      <c r="H38" s="50">
        <v>5</v>
      </c>
      <c r="I38" s="50">
        <v>0</v>
      </c>
      <c r="J38" s="50">
        <v>0</v>
      </c>
      <c r="K38" s="29" t="s">
        <v>158</v>
      </c>
      <c r="L38" s="49" t="s">
        <v>135</v>
      </c>
      <c r="M38" s="49" t="s">
        <v>97</v>
      </c>
      <c r="N38" s="49" t="s">
        <v>165</v>
      </c>
      <c r="O38" s="31">
        <v>27</v>
      </c>
      <c r="P38" s="5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49">
        <v>11</v>
      </c>
      <c r="C39" s="49">
        <v>5</v>
      </c>
      <c r="D39" s="49">
        <v>5</v>
      </c>
      <c r="E39" s="50">
        <v>1</v>
      </c>
      <c r="F39" s="30">
        <v>11</v>
      </c>
      <c r="G39" s="50">
        <v>2</v>
      </c>
      <c r="H39" s="50">
        <v>4</v>
      </c>
      <c r="I39" s="50">
        <v>1</v>
      </c>
      <c r="J39" s="50">
        <v>0</v>
      </c>
      <c r="K39" s="29" t="s">
        <v>158</v>
      </c>
      <c r="L39" s="49" t="s">
        <v>135</v>
      </c>
      <c r="M39" s="49" t="s">
        <v>99</v>
      </c>
      <c r="N39" s="49" t="s">
        <v>172</v>
      </c>
      <c r="O39" s="31">
        <v>37</v>
      </c>
      <c r="P39" s="5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54">
        <v>9</v>
      </c>
      <c r="C40" s="54">
        <v>4</v>
      </c>
      <c r="D40" s="54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54" t="s">
        <v>121</v>
      </c>
      <c r="M40" s="54" t="s">
        <v>108</v>
      </c>
      <c r="N40" s="54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49">
        <v>10</v>
      </c>
      <c r="C41" s="49">
        <v>4</v>
      </c>
      <c r="D41" s="49">
        <v>4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116</v>
      </c>
      <c r="L41" s="49" t="s">
        <v>242</v>
      </c>
      <c r="M41" s="49" t="s">
        <v>127</v>
      </c>
      <c r="N41" s="49" t="s">
        <v>151</v>
      </c>
      <c r="O41" s="31">
        <v>22</v>
      </c>
      <c r="P41" s="5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54" t="s">
        <v>57</v>
      </c>
      <c r="B44" s="56" t="s">
        <v>56</v>
      </c>
      <c r="C44" s="56"/>
      <c r="D44" s="56"/>
    </row>
    <row r="45" spans="1:19">
      <c r="A45" s="54" t="s">
        <v>55</v>
      </c>
      <c r="B45" s="56" t="s">
        <v>54</v>
      </c>
      <c r="C45" s="56"/>
      <c r="D45" s="56"/>
    </row>
    <row r="46" spans="1:19">
      <c r="A46" s="54" t="s">
        <v>53</v>
      </c>
      <c r="B46" s="56" t="s">
        <v>52</v>
      </c>
      <c r="C46" s="56"/>
      <c r="D46" s="56"/>
    </row>
    <row r="47" spans="1:19">
      <c r="A47" s="54" t="s">
        <v>51</v>
      </c>
      <c r="B47" s="56" t="s">
        <v>50</v>
      </c>
      <c r="C47" s="56"/>
      <c r="D47" s="5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11</v>
      </c>
      <c r="C4" s="40">
        <f>Boston_Bruins!$I$84</f>
        <v>4</v>
      </c>
      <c r="D4" s="40">
        <f>Boston_Bruins!$J$84</f>
        <v>6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1-3-1</v>
      </c>
      <c r="M4" s="40" t="str">
        <f>Boston_Bruins!$U$85</f>
        <v>2-2-0</v>
      </c>
      <c r="N4" s="40" t="str">
        <f>Boston_Bruins!$X$85</f>
        <v>2-4-0</v>
      </c>
      <c r="O4" s="39">
        <f>Boston_Bruins!$E$85</f>
        <v>29</v>
      </c>
      <c r="P4" s="38">
        <f>Boston_Bruins!$F$85</f>
        <v>42</v>
      </c>
      <c r="Q4" s="33">
        <f t="shared" ref="Q4:Q11" si="2">O4-P4</f>
        <v>-13</v>
      </c>
      <c r="R4" s="37" t="str">
        <f>Boston_Bruins!$AA$85</f>
        <v>L2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10</v>
      </c>
      <c r="C5" s="1">
        <f>Buffalo_Sabres!$I$84</f>
        <v>4</v>
      </c>
      <c r="D5" s="1">
        <f>Buffalo_Sabres!$J$84</f>
        <v>5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3-3-0</v>
      </c>
      <c r="L5" s="1" t="str">
        <f>Buffalo_Sabres!$R$85</f>
        <v>1-2-1</v>
      </c>
      <c r="M5" s="1" t="str">
        <f>Buffalo_Sabres!$U$85</f>
        <v>2-1-0</v>
      </c>
      <c r="N5" s="1" t="str">
        <f>Buffalo_Sabres!$X$85</f>
        <v>2-4-1</v>
      </c>
      <c r="O5" s="31">
        <f>Buffalo_Sabres!$E$85</f>
        <v>32</v>
      </c>
      <c r="P5" s="20">
        <f>Buffalo_Sabres!$F$85</f>
        <v>36</v>
      </c>
      <c r="Q5" s="30">
        <f t="shared" si="2"/>
        <v>-4</v>
      </c>
      <c r="R5" s="29" t="str">
        <f>Buffalo_Sabres!$AA$85</f>
        <v>L1</v>
      </c>
      <c r="S5" s="28" t="str">
        <f>Buffalo_Sabres!$AD$85</f>
        <v>4-5-1</v>
      </c>
    </row>
    <row r="6" spans="1:20" ht="15">
      <c r="A6" s="32" t="s">
        <v>21</v>
      </c>
      <c r="B6" s="1">
        <f>Detroit_Red_Wings!$D$86</f>
        <v>10</v>
      </c>
      <c r="C6" s="1">
        <f>Detroit_Red_Wings!$I$84</f>
        <v>4</v>
      </c>
      <c r="D6" s="1">
        <f>Detroit_Red_Wings!$J$84</f>
        <v>5</v>
      </c>
      <c r="E6" s="20">
        <f>Detroit_Red_Wings!$L$84</f>
        <v>1</v>
      </c>
      <c r="F6" s="30">
        <f t="shared" si="0"/>
        <v>9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2-3-1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27</v>
      </c>
      <c r="P6" s="20">
        <f>Detroit_Red_Wings!$F$85</f>
        <v>34</v>
      </c>
      <c r="Q6" s="30">
        <f t="shared" si="2"/>
        <v>-7</v>
      </c>
      <c r="R6" s="29" t="str">
        <f>Detroit_Red_Wings!$AA$85</f>
        <v>L3</v>
      </c>
      <c r="S6" s="28" t="str">
        <f>Detroit_Red_Wings!$AD$85</f>
        <v>4-5-1</v>
      </c>
    </row>
    <row r="7" spans="1:20" ht="15">
      <c r="A7" s="32" t="s">
        <v>19</v>
      </c>
      <c r="B7" s="1">
        <f>Florida_Panthers!$D$86</f>
        <v>11</v>
      </c>
      <c r="C7" s="1">
        <f>Florida_Panthers!$I$84</f>
        <v>7</v>
      </c>
      <c r="D7" s="1">
        <f>Florida_Panthers!$J$84</f>
        <v>3</v>
      </c>
      <c r="E7" s="20">
        <f>Florida_Panthers!$L$84</f>
        <v>1</v>
      </c>
      <c r="F7" s="30">
        <f t="shared" si="0"/>
        <v>15</v>
      </c>
      <c r="G7" s="31">
        <f>C7-(Florida_Panthers!$K$84+I7)</f>
        <v>6</v>
      </c>
      <c r="H7" s="20">
        <f t="shared" si="1"/>
        <v>7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38</v>
      </c>
      <c r="P7" s="20">
        <f>Florida_Panthers!$F$85</f>
        <v>35</v>
      </c>
      <c r="Q7" s="30">
        <f t="shared" si="2"/>
        <v>3</v>
      </c>
      <c r="R7" s="29" t="str">
        <f>Florida_Panthers!$AA$85</f>
        <v>W3</v>
      </c>
      <c r="S7" s="28" t="str">
        <f>Florida_Panthers!$AD$85</f>
        <v>6-3-1</v>
      </c>
    </row>
    <row r="8" spans="1:20" ht="15">
      <c r="A8" s="32" t="s">
        <v>16</v>
      </c>
      <c r="B8" s="1">
        <f>Montreal_Canadiens!$D$86</f>
        <v>11</v>
      </c>
      <c r="C8" s="1">
        <f>Montreal_Canadiens!$I$84</f>
        <v>4</v>
      </c>
      <c r="D8" s="1">
        <f>Montreal_Canadiens!$J$84</f>
        <v>6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3-4-0</v>
      </c>
      <c r="L8" s="1" t="str">
        <f>Montreal_Canadiens!$R$85</f>
        <v>1-2-1</v>
      </c>
      <c r="M8" s="1" t="str">
        <f>Montreal_Canadiens!$U$85</f>
        <v>2-1-0</v>
      </c>
      <c r="N8" s="1" t="str">
        <f>Montreal_Canadiens!$X$85</f>
        <v>3-4-1</v>
      </c>
      <c r="O8" s="31">
        <f>Montreal_Canadiens!$E$85</f>
        <v>32</v>
      </c>
      <c r="P8" s="20">
        <f>Montreal_Canadiens!$F$85</f>
        <v>47</v>
      </c>
      <c r="Q8" s="30">
        <f t="shared" si="2"/>
        <v>-15</v>
      </c>
      <c r="R8" s="29" t="str">
        <f>Montreal_Canadiens!$AA$85</f>
        <v>L2</v>
      </c>
      <c r="S8" s="28" t="str">
        <f>Montreal_Canadiens!$AD$85</f>
        <v>3-6-1</v>
      </c>
    </row>
    <row r="9" spans="1:20" ht="15">
      <c r="A9" s="32" t="s">
        <v>11</v>
      </c>
      <c r="B9" s="1">
        <f>Ottawa_Senators!$D$86</f>
        <v>9</v>
      </c>
      <c r="C9" s="1">
        <f>Ottawa_Senators!$I$84</f>
        <v>5</v>
      </c>
      <c r="D9" s="1">
        <f>Ottawa_Senators!$J$84</f>
        <v>4</v>
      </c>
      <c r="E9" s="20">
        <f>Ottawa_Senators!$L$84</f>
        <v>0</v>
      </c>
      <c r="F9" s="30">
        <f t="shared" si="0"/>
        <v>10</v>
      </c>
      <c r="G9" s="31">
        <f>C9-(Ottawa_Senators!$K$84+I9)</f>
        <v>4</v>
      </c>
      <c r="H9" s="20">
        <f t="shared" si="1"/>
        <v>5</v>
      </c>
      <c r="I9" s="20">
        <f>Ottawa_Senators!$M$84</f>
        <v>0</v>
      </c>
      <c r="J9" s="30">
        <f>Ottawa_Senators!$N$84</f>
        <v>0</v>
      </c>
      <c r="K9" s="29" t="str">
        <f>Ottawa_Senators!$O$85</f>
        <v>4-1-0</v>
      </c>
      <c r="L9" s="1" t="str">
        <f>Ottawa_Senators!$R$85</f>
        <v>1-3-0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38</v>
      </c>
      <c r="P9" s="20">
        <f>Ottawa_Senators!$F$85</f>
        <v>31</v>
      </c>
      <c r="Q9" s="30">
        <f t="shared" si="2"/>
        <v>7</v>
      </c>
      <c r="R9" s="29" t="str">
        <f>Ottawa_Senators!$AA$85</f>
        <v>W1</v>
      </c>
      <c r="S9" s="28" t="str">
        <f>Ottawa_Senators!$AD$85</f>
        <v>5-4-0</v>
      </c>
    </row>
    <row r="10" spans="1:20" ht="15">
      <c r="A10" s="32" t="s">
        <v>5</v>
      </c>
      <c r="B10" s="1">
        <f>Tampa_Bay_Lightning!$D$86</f>
        <v>10</v>
      </c>
      <c r="C10" s="1">
        <f>Tampa_Bay_Lightning!$I$84</f>
        <v>7</v>
      </c>
      <c r="D10" s="1">
        <f>Tampa_Bay_Lightning!$J$84</f>
        <v>3</v>
      </c>
      <c r="E10" s="20">
        <f>Tampa_Bay_Lightning!$L$84</f>
        <v>0</v>
      </c>
      <c r="F10" s="30">
        <f t="shared" si="0"/>
        <v>14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3-2-0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39</v>
      </c>
      <c r="P10" s="20">
        <f>Tampa_Bay_Lightning!$F$85</f>
        <v>28</v>
      </c>
      <c r="Q10" s="30">
        <f t="shared" si="2"/>
        <v>11</v>
      </c>
      <c r="R10" s="29" t="str">
        <f>Tampa_Bay_Lightning!$AA$85</f>
        <v>W3</v>
      </c>
      <c r="S10" s="28" t="str">
        <f>Tampa_Bay_Lightning!$AD$85</f>
        <v>7-3-0</v>
      </c>
    </row>
    <row r="11" spans="1:20" ht="15.75" thickBot="1">
      <c r="A11" s="32" t="s">
        <v>4</v>
      </c>
      <c r="B11" s="1">
        <f>Toronto_Maple_Leafs!$D$86</f>
        <v>11</v>
      </c>
      <c r="C11" s="1">
        <f>Toronto_Maple_Leafs!$I$84</f>
        <v>6</v>
      </c>
      <c r="D11" s="1">
        <f>Toronto_Maple_Leafs!$J$84</f>
        <v>4</v>
      </c>
      <c r="E11" s="24">
        <f>Toronto_Maple_Leafs!$L$84</f>
        <v>1</v>
      </c>
      <c r="F11" s="23">
        <f t="shared" si="0"/>
        <v>13</v>
      </c>
      <c r="G11" s="25">
        <f>C11-(Toronto_Maple_Leafs!$K$84+I11)</f>
        <v>6</v>
      </c>
      <c r="H11" s="24">
        <f t="shared" si="1"/>
        <v>6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4-2-0</v>
      </c>
      <c r="L11" s="1" t="str">
        <f>Toronto_Maple_Leafs!$R$85</f>
        <v>2-2-1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36</v>
      </c>
      <c r="P11" s="20">
        <f>Toronto_Maple_Leafs!$F$85</f>
        <v>33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6-3-1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9</v>
      </c>
      <c r="C14" s="1">
        <f>Carolina_Hurricanes!$I$84</f>
        <v>7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14</v>
      </c>
      <c r="G14" s="20">
        <f>C14-(Carolina_Hurricanes!$K$84+I14)</f>
        <v>5</v>
      </c>
      <c r="H14" s="20">
        <f t="shared" ref="H14:H21" si="4">C14-I14</f>
        <v>7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2-1-0</v>
      </c>
      <c r="L14" s="1" t="str">
        <f>Carolina_Hurricanes!$R$85</f>
        <v>5-1-0</v>
      </c>
      <c r="M14" s="1" t="str">
        <f>Carolina_Hurricanes!$U$85</f>
        <v>2-0-0</v>
      </c>
      <c r="N14" s="1" t="str">
        <f>Carolina_Hurricanes!$X$85</f>
        <v>3-1-0</v>
      </c>
      <c r="O14" s="31">
        <f>Carolina_Hurricanes!$E$85</f>
        <v>35</v>
      </c>
      <c r="P14" s="20">
        <f>Carolina_Hurricanes!$F$85</f>
        <v>21</v>
      </c>
      <c r="Q14" s="30">
        <f t="shared" ref="Q14:Q21" si="5">O14-P14</f>
        <v>14</v>
      </c>
      <c r="R14" s="29" t="str">
        <f>Carolina_Hurricanes!$AA$85</f>
        <v>W5</v>
      </c>
      <c r="S14" s="28" t="str">
        <f>Carolina_Hurricanes!$AD$85</f>
        <v>7-2-0</v>
      </c>
    </row>
    <row r="15" spans="1:20" ht="15">
      <c r="A15" s="32" t="s">
        <v>23</v>
      </c>
      <c r="B15" s="1">
        <f>Columbus_Blue_Jackets!$D$86</f>
        <v>9</v>
      </c>
      <c r="C15" s="1">
        <f>Columbus_Blue_Jackets!$I$84</f>
        <v>5</v>
      </c>
      <c r="D15" s="1">
        <f>Columbus_Blue_Jackets!$J$84</f>
        <v>3</v>
      </c>
      <c r="E15" s="20">
        <f>Columbus_Blue_Jackets!$L$84</f>
        <v>1</v>
      </c>
      <c r="F15" s="30">
        <f t="shared" si="3"/>
        <v>11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4-2-0</v>
      </c>
      <c r="L15" s="1" t="str">
        <f>Columbus_Blue_Jackets!$R$85</f>
        <v>1-1-1</v>
      </c>
      <c r="M15" s="1" t="str">
        <f>Columbus_Blue_Jackets!$U$85</f>
        <v>1-0-0</v>
      </c>
      <c r="N15" s="1" t="str">
        <f>Columbus_Blue_Jackets!$X$85</f>
        <v>3-1-0</v>
      </c>
      <c r="O15" s="31">
        <f>Columbus_Blue_Jackets!$E$85</f>
        <v>35</v>
      </c>
      <c r="P15" s="20">
        <f>Columbus_Blue_Jackets!$F$85</f>
        <v>25</v>
      </c>
      <c r="Q15" s="30">
        <f t="shared" si="5"/>
        <v>10</v>
      </c>
      <c r="R15" s="29" t="str">
        <f>Columbus_Blue_Jackets!$AA$85</f>
        <v>W2</v>
      </c>
      <c r="S15" s="28" t="str">
        <f>Columbus_Blue_Jackets!$AD$85</f>
        <v>5-3-1</v>
      </c>
    </row>
    <row r="16" spans="1:20" ht="15">
      <c r="A16" s="32" t="s">
        <v>14</v>
      </c>
      <c r="B16" s="1">
        <f>New_Jersey_Devils!$D$86</f>
        <v>13</v>
      </c>
      <c r="C16" s="1">
        <f>New_Jersey_Devils!$I$84</f>
        <v>7</v>
      </c>
      <c r="D16" s="1">
        <f>New_Jersey_Devils!$J$84</f>
        <v>4</v>
      </c>
      <c r="E16" s="20">
        <f>New_Jersey_Devils!$L$84</f>
        <v>2</v>
      </c>
      <c r="F16" s="30">
        <f t="shared" si="3"/>
        <v>16</v>
      </c>
      <c r="G16" s="20">
        <f>C16-(New_Jersey_Devils!$K$84+I16)</f>
        <v>7</v>
      </c>
      <c r="H16" s="20">
        <f t="shared" si="4"/>
        <v>7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4-2-0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50</v>
      </c>
      <c r="P16" s="20">
        <f>New_Jersey_Devils!$F$85</f>
        <v>39</v>
      </c>
      <c r="Q16" s="30">
        <f t="shared" si="5"/>
        <v>11</v>
      </c>
      <c r="R16" s="29" t="str">
        <f>New_Jersey_Devils!$AA$85</f>
        <v>W2</v>
      </c>
      <c r="S16" s="28" t="str">
        <f>New_Jersey_Devils!$AD$85</f>
        <v>5-3-2</v>
      </c>
    </row>
    <row r="17" spans="1:19" ht="15">
      <c r="A17" s="32" t="s">
        <v>13</v>
      </c>
      <c r="B17" s="1">
        <f>New_York_Islanders!$D$86</f>
        <v>10</v>
      </c>
      <c r="C17" s="1">
        <f>New_York_Islanders!$I$84</f>
        <v>3</v>
      </c>
      <c r="D17" s="1">
        <f>New_York_Islanders!$J$84</f>
        <v>5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1-3-1</v>
      </c>
      <c r="L17" s="1" t="str">
        <f>New_York_Islanders!$R$85</f>
        <v>2-2-1</v>
      </c>
      <c r="M17" s="1" t="str">
        <f>New_York_Islanders!$U$85</f>
        <v>1-0-0</v>
      </c>
      <c r="N17" s="1" t="str">
        <f>New_York_Islanders!$X$85</f>
        <v>2-2-0</v>
      </c>
      <c r="O17" s="31">
        <f>New_York_Islanders!$E$85</f>
        <v>22</v>
      </c>
      <c r="P17" s="20">
        <f>New_York_Islanders!$F$85</f>
        <v>29</v>
      </c>
      <c r="Q17" s="30">
        <f t="shared" si="5"/>
        <v>-7</v>
      </c>
      <c r="R17" s="29" t="str">
        <f>New_York_Islanders!$AA$85</f>
        <v>L3</v>
      </c>
      <c r="S17" s="28" t="str">
        <f>New_York_Islanders!$AD$85</f>
        <v>3-5-2</v>
      </c>
    </row>
    <row r="18" spans="1:19" ht="15">
      <c r="A18" s="32" t="s">
        <v>12</v>
      </c>
      <c r="B18" s="1">
        <f>New_York_Rangers!$D$86</f>
        <v>9</v>
      </c>
      <c r="C18" s="1">
        <f>New_York_Rangers!$I$84</f>
        <v>6</v>
      </c>
      <c r="D18" s="1">
        <f>New_York_Rangers!$J$84</f>
        <v>2</v>
      </c>
      <c r="E18" s="20">
        <f>New_York_Rangers!$L$84</f>
        <v>1</v>
      </c>
      <c r="F18" s="30">
        <f t="shared" si="3"/>
        <v>13</v>
      </c>
      <c r="G18" s="20">
        <f>C18-(New_York_Rangers!$K$84+I18)</f>
        <v>6</v>
      </c>
      <c r="H18" s="20">
        <f t="shared" si="4"/>
        <v>6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2-1-1</v>
      </c>
      <c r="L18" s="1" t="str">
        <f>New_York_Rangers!$R$85</f>
        <v>4-1-0</v>
      </c>
      <c r="M18" s="1" t="str">
        <f>New_York_Rangers!$U$85</f>
        <v>1-1-0</v>
      </c>
      <c r="N18" s="1" t="str">
        <f>New_York_Rangers!$X$85</f>
        <v>5-2-0</v>
      </c>
      <c r="O18" s="31">
        <f>New_York_Rangers!$E$85</f>
        <v>37</v>
      </c>
      <c r="P18" s="20">
        <f>New_York_Rangers!$F$85</f>
        <v>21</v>
      </c>
      <c r="Q18" s="30">
        <f t="shared" si="5"/>
        <v>16</v>
      </c>
      <c r="R18" s="29" t="str">
        <f>New_York_Rangers!$AA$85</f>
        <v>L1</v>
      </c>
      <c r="S18" s="28" t="str">
        <f>New_York_Rangers!$AD$85</f>
        <v>6-2-1</v>
      </c>
    </row>
    <row r="19" spans="1:19" ht="15">
      <c r="A19" s="32" t="s">
        <v>10</v>
      </c>
      <c r="B19" s="1">
        <f>Philadelphia_Flyers!$D$86</f>
        <v>11</v>
      </c>
      <c r="C19" s="1">
        <f>Philadelphia_Flyers!$I$84</f>
        <v>4</v>
      </c>
      <c r="D19" s="1">
        <f>Philadelphia_Flyers!$J$84</f>
        <v>6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2-3-0</v>
      </c>
      <c r="L19" s="1" t="str">
        <f>Philadelphia_Flyers!$R$85</f>
        <v>2-3-1</v>
      </c>
      <c r="M19" s="1" t="str">
        <f>Philadelphia_Flyers!$U$85</f>
        <v>0-2-0</v>
      </c>
      <c r="N19" s="1" t="str">
        <f>Philadelphia_Flyers!$X$85</f>
        <v>1-3-0</v>
      </c>
      <c r="O19" s="31">
        <f>Philadelphia_Flyers!$E$85</f>
        <v>31</v>
      </c>
      <c r="P19" s="20">
        <f>Philadelphia_Flyers!$F$85</f>
        <v>41</v>
      </c>
      <c r="Q19" s="30">
        <f t="shared" si="5"/>
        <v>-10</v>
      </c>
      <c r="R19" s="29" t="str">
        <f>Philadelphia_Flyers!$AA$85</f>
        <v>W2</v>
      </c>
      <c r="S19" s="28" t="str">
        <f>Philadelphia_Flyers!$AD$85</f>
        <v>3-6-1</v>
      </c>
    </row>
    <row r="20" spans="1:19" ht="15">
      <c r="A20" s="32" t="s">
        <v>9</v>
      </c>
      <c r="B20" s="1">
        <f>Pittsburgh_Penguins!$D$86</f>
        <v>12</v>
      </c>
      <c r="C20" s="1">
        <f>Pittsburgh_Penguins!$I$84</f>
        <v>4</v>
      </c>
      <c r="D20" s="1">
        <f>Pittsburgh_Penguins!$J$84</f>
        <v>7</v>
      </c>
      <c r="E20" s="20">
        <f>Pittsburgh_Penguins!$L$84</f>
        <v>1</v>
      </c>
      <c r="F20" s="30">
        <f t="shared" si="3"/>
        <v>9</v>
      </c>
      <c r="G20" s="20">
        <f>C20-(Pittsburgh_Penguins!$K$84+I20)</f>
        <v>2</v>
      </c>
      <c r="H20" s="20">
        <f t="shared" si="4"/>
        <v>4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2-3-0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35</v>
      </c>
      <c r="P20" s="20">
        <f>Pittsburgh_Penguins!$F$85</f>
        <v>49</v>
      </c>
      <c r="Q20" s="30">
        <f t="shared" si="5"/>
        <v>-14</v>
      </c>
      <c r="R20" s="29" t="str">
        <f>Pittsburgh_Penguins!$AA$85</f>
        <v>W1</v>
      </c>
      <c r="S20" s="28" t="str">
        <f>Pittsburgh_Penguins!$AD$85</f>
        <v>3-6-1</v>
      </c>
    </row>
    <row r="21" spans="1:19" ht="15.75" thickBot="1">
      <c r="A21" s="27" t="s">
        <v>1</v>
      </c>
      <c r="B21" s="26">
        <f>Washington_Capitals!$D$86</f>
        <v>9</v>
      </c>
      <c r="C21" s="26">
        <f>Washington_Capitals!$I$84</f>
        <v>7</v>
      </c>
      <c r="D21" s="26">
        <f>Washington_Capitals!$J$84</f>
        <v>2</v>
      </c>
      <c r="E21" s="24">
        <f>Washington_Capitals!$L$84</f>
        <v>0</v>
      </c>
      <c r="F21" s="23">
        <f t="shared" si="3"/>
        <v>14</v>
      </c>
      <c r="G21" s="24">
        <f>C21-(Washington_Capitals!$K$84+I21)</f>
        <v>6</v>
      </c>
      <c r="H21" s="24">
        <f t="shared" si="4"/>
        <v>7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5-1-0</v>
      </c>
      <c r="L21" s="26" t="str">
        <f>Washington_Capitals!$R$85</f>
        <v>2-1-0</v>
      </c>
      <c r="M21" s="26" t="str">
        <f>Washington_Capitals!$U$85</f>
        <v>4-1-0</v>
      </c>
      <c r="N21" s="26" t="str">
        <f>Washington_Capitals!$X$85</f>
        <v>5-2-0</v>
      </c>
      <c r="O21" s="25">
        <f>Washington_Capitals!$E$85</f>
        <v>37</v>
      </c>
      <c r="P21" s="24">
        <f>Washington_Capitals!$F$85</f>
        <v>27</v>
      </c>
      <c r="Q21" s="23">
        <f t="shared" si="5"/>
        <v>10</v>
      </c>
      <c r="R21" s="22" t="str">
        <f>Washington_Capitals!$AA$85</f>
        <v>W2</v>
      </c>
      <c r="S21" s="21" t="str">
        <f>Washington_Capitals!$AD$85</f>
        <v>7-2-0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11</v>
      </c>
      <c r="C25" s="40">
        <f>Utah_Hockey_Club!$I$84</f>
        <v>5</v>
      </c>
      <c r="D25" s="40">
        <f>Utah_Hockey_Club!$J$84</f>
        <v>4</v>
      </c>
      <c r="E25" s="38">
        <f>Utah_Hockey_Club!$L$84</f>
        <v>2</v>
      </c>
      <c r="F25" s="33">
        <f t="shared" ref="F25:F32" si="6">(C25*2)+E25</f>
        <v>12</v>
      </c>
      <c r="G25" s="38">
        <f>C25-(Utah_Hockey_Club!$K$84+I25)</f>
        <v>2</v>
      </c>
      <c r="H25" s="38">
        <f t="shared" ref="H25:H32" si="7">C25-I25</f>
        <v>5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2-2-2</v>
      </c>
      <c r="O25" s="39">
        <f>Utah_Hockey_Club!$E$85</f>
        <v>34</v>
      </c>
      <c r="P25" s="38">
        <f>Utah_Hockey_Club!$F$85</f>
        <v>38</v>
      </c>
      <c r="Q25" s="33">
        <f t="shared" ref="Q25:Q32" si="8">O25-P25</f>
        <v>-4</v>
      </c>
      <c r="R25" s="37" t="str">
        <f>Utah_Hockey_Club!$AA$85</f>
        <v>W1</v>
      </c>
      <c r="S25" s="36" t="str">
        <f>Utah_Hockey_Club!$AD$85</f>
        <v>4-4-2</v>
      </c>
    </row>
    <row r="26" spans="1:19" ht="15">
      <c r="A26" s="32" t="s">
        <v>25</v>
      </c>
      <c r="B26" s="1">
        <f>Chicago_Blackhawks!$D$86</f>
        <v>11</v>
      </c>
      <c r="C26" s="1">
        <f>Chicago_Blackhawks!$I$84</f>
        <v>3</v>
      </c>
      <c r="D26" s="1">
        <f>Chicago_Blackhawks!$J$84</f>
        <v>7</v>
      </c>
      <c r="E26" s="20">
        <f>Chicago_Blackhawks!$L$84</f>
        <v>1</v>
      </c>
      <c r="F26" s="30">
        <f t="shared" si="6"/>
        <v>7</v>
      </c>
      <c r="G26" s="20">
        <f>C26-(Chicago_Blackhawks!$K$84+I26)</f>
        <v>3</v>
      </c>
      <c r="H26" s="20">
        <f t="shared" si="7"/>
        <v>3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2-4-1</v>
      </c>
      <c r="M26" s="1" t="str">
        <f>Chicago_Blackhawks!$U$85</f>
        <v>1-2-1</v>
      </c>
      <c r="N26" s="1" t="str">
        <f>Chicago_Blackhawks!$X$85</f>
        <v>3-5-1</v>
      </c>
      <c r="O26" s="31">
        <f>Chicago_Blackhawks!$E$85</f>
        <v>29</v>
      </c>
      <c r="P26" s="20">
        <f>Chicago_Blackhawks!$F$85</f>
        <v>36</v>
      </c>
      <c r="Q26" s="30">
        <f t="shared" si="8"/>
        <v>-7</v>
      </c>
      <c r="R26" s="29" t="str">
        <f>Chicago_Blackhawks!$AA$85</f>
        <v>L1</v>
      </c>
      <c r="S26" s="28" t="str">
        <f>Chicago_Blackhawks!$AD$85</f>
        <v>3-6-1</v>
      </c>
    </row>
    <row r="27" spans="1:19" ht="15">
      <c r="A27" s="32" t="s">
        <v>24</v>
      </c>
      <c r="B27" s="1">
        <f>Colorado_Avalanche!$D$86</f>
        <v>11</v>
      </c>
      <c r="C27" s="1">
        <f>Colorado_Avalanche!$I$84</f>
        <v>5</v>
      </c>
      <c r="D27" s="1">
        <f>Colorado_Avalanche!$J$84</f>
        <v>6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2-5-0</v>
      </c>
      <c r="L27" s="1" t="str">
        <f>Colorado_Avalanche!$R$85</f>
        <v>3-1-0</v>
      </c>
      <c r="M27" s="1" t="str">
        <f>Colorado_Avalanche!$U$85</f>
        <v>1-1-0</v>
      </c>
      <c r="N27" s="1" t="str">
        <f>Colorado_Avalanche!$X$85</f>
        <v>4-2-0</v>
      </c>
      <c r="O27" s="31">
        <f>Colorado_Avalanche!$E$85</f>
        <v>38</v>
      </c>
      <c r="P27" s="20">
        <f>Colorado_Avalanche!$F$85</f>
        <v>46</v>
      </c>
      <c r="Q27" s="30">
        <f t="shared" si="8"/>
        <v>-8</v>
      </c>
      <c r="R27" s="29" t="str">
        <f>Colorado_Avalanche!$AA$85</f>
        <v>L2</v>
      </c>
      <c r="S27" s="28" t="str">
        <f>Colorado_Avalanche!$AD$85</f>
        <v>5-5-0</v>
      </c>
    </row>
    <row r="28" spans="1:19" ht="15">
      <c r="A28" s="32" t="s">
        <v>22</v>
      </c>
      <c r="B28" s="1">
        <f>Dallas_Stars!$D$86</f>
        <v>9</v>
      </c>
      <c r="C28" s="1">
        <f>Dallas_Stars!$I$84</f>
        <v>7</v>
      </c>
      <c r="D28" s="1">
        <f>Dallas_Stars!$J$84</f>
        <v>2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5-0-0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29</v>
      </c>
      <c r="P28" s="20">
        <f>Dallas_Stars!$F$85</f>
        <v>17</v>
      </c>
      <c r="Q28" s="30">
        <f t="shared" si="8"/>
        <v>12</v>
      </c>
      <c r="R28" s="29" t="str">
        <f>Dallas_Stars!$AA$85</f>
        <v>W2</v>
      </c>
      <c r="S28" s="28" t="str">
        <f>Dallas_Stars!$AD$85</f>
        <v>7-2-0</v>
      </c>
    </row>
    <row r="29" spans="1:19" ht="15">
      <c r="A29" s="32" t="s">
        <v>17</v>
      </c>
      <c r="B29" s="1">
        <f>Minnesota_Wild!$D$86</f>
        <v>9</v>
      </c>
      <c r="C29" s="1">
        <f>Minnesota_Wild!$I$84</f>
        <v>6</v>
      </c>
      <c r="D29" s="1">
        <f>Minnesota_Wild!$J$84</f>
        <v>1</v>
      </c>
      <c r="E29" s="20">
        <f>Minnesota_Wild!$L$84</f>
        <v>2</v>
      </c>
      <c r="F29" s="30">
        <f t="shared" si="6"/>
        <v>14</v>
      </c>
      <c r="G29" s="20">
        <f>C29-(Minnesota_Wild!$K$84+I29)</f>
        <v>6</v>
      </c>
      <c r="H29" s="20">
        <f t="shared" si="7"/>
        <v>6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34</v>
      </c>
      <c r="P29" s="20">
        <f>Minnesota_Wild!$F$85</f>
        <v>24</v>
      </c>
      <c r="Q29" s="30">
        <f t="shared" si="8"/>
        <v>10</v>
      </c>
      <c r="R29" s="29" t="str">
        <f>Minnesota_Wild!$AA$85</f>
        <v>W1</v>
      </c>
      <c r="S29" s="28" t="str">
        <f>Minnesota_Wild!$AD$85</f>
        <v>6-1-2</v>
      </c>
    </row>
    <row r="30" spans="1:19" ht="15">
      <c r="A30" s="32" t="s">
        <v>15</v>
      </c>
      <c r="B30" s="1">
        <f>Nashville_Predators!$D$86</f>
        <v>10</v>
      </c>
      <c r="C30" s="1">
        <f>Nashville_Predators!$I$84</f>
        <v>3</v>
      </c>
      <c r="D30" s="1">
        <f>Nashville_Predators!$J$84</f>
        <v>6</v>
      </c>
      <c r="E30" s="20">
        <f>Nashville_Predators!$L$84</f>
        <v>1</v>
      </c>
      <c r="F30" s="30">
        <f t="shared" si="6"/>
        <v>7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2-5-0</v>
      </c>
      <c r="L30" s="1" t="str">
        <f>Nashville_Predators!$R$85</f>
        <v>1-1-1</v>
      </c>
      <c r="M30" s="1" t="str">
        <f>Nashville_Predators!$U$85</f>
        <v>1-1-0</v>
      </c>
      <c r="N30" s="1" t="str">
        <f>Nashville_Predators!$X$85</f>
        <v>1-4-0</v>
      </c>
      <c r="O30" s="31">
        <f>Nashville_Predators!$E$85</f>
        <v>24</v>
      </c>
      <c r="P30" s="20">
        <f>Nashville_Predators!$F$85</f>
        <v>36</v>
      </c>
      <c r="Q30" s="30">
        <f t="shared" si="8"/>
        <v>-12</v>
      </c>
      <c r="R30" s="29" t="str">
        <f>Nashville_Predators!$AA$85</f>
        <v>L2</v>
      </c>
      <c r="S30" s="28" t="str">
        <f>Nashville_Predators!$AD$85</f>
        <v>3-6-1</v>
      </c>
    </row>
    <row r="31" spans="1:19" ht="15">
      <c r="A31" s="32" t="s">
        <v>6</v>
      </c>
      <c r="B31" s="1">
        <f>St_Louis_Blues!$D$86</f>
        <v>11</v>
      </c>
      <c r="C31" s="1">
        <f>St_Louis_Blues!$I$84</f>
        <v>5</v>
      </c>
      <c r="D31" s="1">
        <f>St_Louis_Blues!$J$84</f>
        <v>6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3-4-0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28</v>
      </c>
      <c r="P31" s="20">
        <f>St_Louis_Blues!$F$85</f>
        <v>36</v>
      </c>
      <c r="Q31" s="30">
        <f t="shared" si="8"/>
        <v>-8</v>
      </c>
      <c r="R31" s="29" t="str">
        <f>St_Louis_Blues!$AA$85</f>
        <v>L3</v>
      </c>
      <c r="S31" s="28" t="str">
        <f>St_Louis_Blues!$AD$85</f>
        <v>4-6-0</v>
      </c>
    </row>
    <row r="32" spans="1:19" ht="15.75" thickBot="1">
      <c r="A32" s="32" t="s">
        <v>0</v>
      </c>
      <c r="B32" s="1">
        <f>Winnipeg_Jets!$D$86</f>
        <v>10</v>
      </c>
      <c r="C32" s="1">
        <f>Winnipeg_Jets!$I$84</f>
        <v>9</v>
      </c>
      <c r="D32" s="1">
        <f>Winnipeg_Jets!$J$84</f>
        <v>1</v>
      </c>
      <c r="E32" s="20">
        <f>Winnipeg_Jets!$L$84</f>
        <v>0</v>
      </c>
      <c r="F32" s="23">
        <f t="shared" si="6"/>
        <v>18</v>
      </c>
      <c r="G32" s="20">
        <f>C32-(Winnipeg_Jets!$K$84+I32)</f>
        <v>6</v>
      </c>
      <c r="H32" s="20">
        <f t="shared" si="7"/>
        <v>9</v>
      </c>
      <c r="I32" s="20">
        <f>Winnipeg_Jets!$M$84</f>
        <v>0</v>
      </c>
      <c r="J32" s="20">
        <f>Winnipeg_Jets!$N$84</f>
        <v>0</v>
      </c>
      <c r="K32" s="29" t="str">
        <f>Winnipeg_Jets!$O$85</f>
        <v>4-1-0</v>
      </c>
      <c r="L32" s="1" t="str">
        <f>Winnipeg_Jets!$R$85</f>
        <v>5-0-0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46</v>
      </c>
      <c r="P32" s="20">
        <f>Winnipeg_Jets!$F$85</f>
        <v>24</v>
      </c>
      <c r="Q32" s="30">
        <f t="shared" si="8"/>
        <v>22</v>
      </c>
      <c r="R32" s="29" t="str">
        <f>Winnipeg_Jets!$AA$85</f>
        <v>W1</v>
      </c>
      <c r="S32" s="28" t="str">
        <f>Winnipeg_Jets!$AD$85</f>
        <v>9-1-0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10</v>
      </c>
      <c r="C35" s="1">
        <f>Anaheim_Ducks!$I$84</f>
        <v>4</v>
      </c>
      <c r="D35" s="1">
        <f>Anaheim_Ducks!$J$84</f>
        <v>4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2-3-2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22</v>
      </c>
      <c r="P35" s="20">
        <f>Anaheim_Ducks!$F$85</f>
        <v>27</v>
      </c>
      <c r="Q35" s="30">
        <f t="shared" ref="Q35:Q42" si="11">O35-P35</f>
        <v>-5</v>
      </c>
      <c r="R35" s="29" t="str">
        <f>Anaheim_Ducks!$AA$85</f>
        <v>L1</v>
      </c>
      <c r="S35" s="28" t="str">
        <f>Anaheim_Ducks!$AD$85</f>
        <v>4-4-2</v>
      </c>
    </row>
    <row r="36" spans="1:19" ht="15">
      <c r="A36" s="32" t="s">
        <v>27</v>
      </c>
      <c r="B36" s="1">
        <f>Calgary_Flames!$D$86</f>
        <v>10</v>
      </c>
      <c r="C36" s="1">
        <f>Calgary_Flames!$I$84</f>
        <v>5</v>
      </c>
      <c r="D36" s="1">
        <f>Calgary_Flames!$J$84</f>
        <v>4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3-2-0</v>
      </c>
      <c r="L36" s="1" t="str">
        <f>Calgary_Flames!$R$85</f>
        <v>2-2-1</v>
      </c>
      <c r="M36" s="1" t="str">
        <f>Calgary_Flames!$U$85</f>
        <v>2-1-1</v>
      </c>
      <c r="N36" s="1" t="str">
        <f>Calgary_Flames!$X$85</f>
        <v>3-3-1</v>
      </c>
      <c r="O36" s="31">
        <f>Calgary_Flames!$E$85</f>
        <v>30</v>
      </c>
      <c r="P36" s="20">
        <f>Calgary_Flames!$F$85</f>
        <v>34</v>
      </c>
      <c r="Q36" s="30">
        <f t="shared" si="11"/>
        <v>-4</v>
      </c>
      <c r="R36" s="29" t="str">
        <f>Calgary_Flames!$AA$85</f>
        <v>L4</v>
      </c>
      <c r="S36" s="28" t="str">
        <f>Calgary_Flames!$AD$85</f>
        <v>5-4-1</v>
      </c>
    </row>
    <row r="37" spans="1:19" ht="15">
      <c r="A37" s="32" t="s">
        <v>20</v>
      </c>
      <c r="B37" s="1">
        <f>Edmonton_Oilers!$D$86</f>
        <v>11</v>
      </c>
      <c r="C37" s="1">
        <f>Edmonton_Oilers!$I$84</f>
        <v>5</v>
      </c>
      <c r="D37" s="1">
        <f>Edmonton_Oilers!$J$84</f>
        <v>5</v>
      </c>
      <c r="E37" s="20">
        <f>Edmonton_Oilers!$L$84</f>
        <v>1</v>
      </c>
      <c r="F37" s="30">
        <f t="shared" si="9"/>
        <v>11</v>
      </c>
      <c r="G37" s="20">
        <f>C37-(Edmonton_Oilers!$K$84+I37)</f>
        <v>3</v>
      </c>
      <c r="H37" s="20">
        <f t="shared" si="10"/>
        <v>5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3-2-0</v>
      </c>
      <c r="M37" s="1" t="str">
        <f>Edmonton_Oilers!$U$85</f>
        <v>0-1-0</v>
      </c>
      <c r="N37" s="1" t="str">
        <f>Edmonton_Oilers!$X$85</f>
        <v>2-4-0</v>
      </c>
      <c r="O37" s="31">
        <f>Edmonton_Oilers!$E$85</f>
        <v>27</v>
      </c>
      <c r="P37" s="20">
        <f>Edmonton_Oilers!$F$85</f>
        <v>36</v>
      </c>
      <c r="Q37" s="30">
        <f t="shared" si="11"/>
        <v>-9</v>
      </c>
      <c r="R37" s="29" t="str">
        <f>Edmonton_Oilers!$AA$85</f>
        <v>W1</v>
      </c>
      <c r="S37" s="28" t="str">
        <f>Edmonton_Oilers!$AD$85</f>
        <v>5-4-1</v>
      </c>
    </row>
    <row r="38" spans="1:19" ht="15">
      <c r="A38" s="32" t="s">
        <v>18</v>
      </c>
      <c r="B38" s="1">
        <f>Los_Angeles_Kings!$D$86</f>
        <v>11</v>
      </c>
      <c r="C38" s="1">
        <f>Los_Angeles_Kings!$I$84</f>
        <v>6</v>
      </c>
      <c r="D38" s="1">
        <f>Los_Angeles_Kings!$J$84</f>
        <v>3</v>
      </c>
      <c r="E38" s="20">
        <f>Los_Angeles_Kings!$L$84</f>
        <v>2</v>
      </c>
      <c r="F38" s="30">
        <f t="shared" si="9"/>
        <v>14</v>
      </c>
      <c r="G38" s="20">
        <f>C38-(Los_Angeles_Kings!$K$84+I38)</f>
        <v>6</v>
      </c>
      <c r="H38" s="20">
        <f t="shared" si="10"/>
        <v>6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3-0-0</v>
      </c>
      <c r="L38" s="1" t="str">
        <f>Los_Angeles_Kings!$R$85</f>
        <v>3-3-2</v>
      </c>
      <c r="M38" s="1" t="str">
        <f>Los_Angeles_Kings!$U$85</f>
        <v>3-2-0</v>
      </c>
      <c r="N38" s="1" t="str">
        <f>Los_Angeles_Kings!$X$85</f>
        <v>4-2-0</v>
      </c>
      <c r="O38" s="31">
        <f>Los_Angeles_Kings!$E$85</f>
        <v>36</v>
      </c>
      <c r="P38" s="20">
        <f>Los_Angeles_Kings!$F$85</f>
        <v>36</v>
      </c>
      <c r="Q38" s="30">
        <f t="shared" si="11"/>
        <v>0</v>
      </c>
      <c r="R38" s="29" t="str">
        <f>Los_Angeles_Kings!$AA$85</f>
        <v>W1</v>
      </c>
      <c r="S38" s="28" t="str">
        <f>Los_Angeles_Kings!$AD$85</f>
        <v>5-3-2</v>
      </c>
    </row>
    <row r="39" spans="1:19" ht="15">
      <c r="A39" s="32" t="s">
        <v>8</v>
      </c>
      <c r="B39" s="1">
        <f>San_Jose_Sharks!$D$86</f>
        <v>12</v>
      </c>
      <c r="C39" s="1">
        <f>San_Jose_Sharks!$I$84</f>
        <v>3</v>
      </c>
      <c r="D39" s="1">
        <f>San_Jose_Sharks!$J$84</f>
        <v>7</v>
      </c>
      <c r="E39" s="20">
        <f>San_Jose_Sharks!$L$84</f>
        <v>2</v>
      </c>
      <c r="F39" s="30">
        <f t="shared" si="9"/>
        <v>8</v>
      </c>
      <c r="G39" s="20">
        <f>C39-(San_Jose_Sharks!$K$84+I39)</f>
        <v>2</v>
      </c>
      <c r="H39" s="20">
        <f t="shared" si="10"/>
        <v>3</v>
      </c>
      <c r="I39" s="20">
        <f>San_Jose_Sharks!$M$84</f>
        <v>0</v>
      </c>
      <c r="J39" s="20">
        <f>San_Jose_Sharks!$N$84</f>
        <v>1</v>
      </c>
      <c r="K39" s="29" t="str">
        <f>San_Jose_Sharks!$O$85</f>
        <v>2-2-1</v>
      </c>
      <c r="L39" s="1" t="str">
        <f>San_Jose_Sharks!$R$85</f>
        <v>1-5-1</v>
      </c>
      <c r="M39" s="1" t="str">
        <f>San_Jose_Sharks!$U$85</f>
        <v>1-4-0</v>
      </c>
      <c r="N39" s="1" t="str">
        <f>San_Jose_Sharks!$X$85</f>
        <v>3-7-2</v>
      </c>
      <c r="O39" s="31">
        <f>San_Jose_Sharks!$E$85</f>
        <v>30</v>
      </c>
      <c r="P39" s="20">
        <f>San_Jose_Sharks!$F$85</f>
        <v>47</v>
      </c>
      <c r="Q39" s="30">
        <f t="shared" si="11"/>
        <v>-17</v>
      </c>
      <c r="R39" s="29" t="str">
        <f>San_Jose_Sharks!$AA$85</f>
        <v>W3</v>
      </c>
      <c r="S39" s="28" t="str">
        <f>San_Jose_Sharks!$AD$85</f>
        <v>3-6-1</v>
      </c>
    </row>
    <row r="40" spans="1:19" ht="15">
      <c r="A40" s="32" t="s">
        <v>7</v>
      </c>
      <c r="B40" s="1">
        <f>Seattle_Kraken!$D$86</f>
        <v>11</v>
      </c>
      <c r="C40" s="1">
        <f>Seattle_Kraken!$I$84</f>
        <v>5</v>
      </c>
      <c r="D40" s="1">
        <f>Seattle_Kraken!$J$84</f>
        <v>5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3-2-0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37</v>
      </c>
      <c r="P40" s="20">
        <f>Seattle_Kraken!$F$85</f>
        <v>34</v>
      </c>
      <c r="Q40" s="30">
        <f t="shared" si="11"/>
        <v>3</v>
      </c>
      <c r="R40" s="29" t="str">
        <f>Seattle_Kraken!$AA$85</f>
        <v>L1</v>
      </c>
      <c r="S40" s="28" t="str">
        <f>Seattle_Kraken!$AD$85</f>
        <v>5-4-1</v>
      </c>
    </row>
    <row r="41" spans="1:19" ht="15">
      <c r="A41" s="32" t="s">
        <v>3</v>
      </c>
      <c r="B41" s="1">
        <f>Vancouver_Canucks!$D$86</f>
        <v>9</v>
      </c>
      <c r="C41" s="1">
        <f>Vancouver_Canucks!$I$84</f>
        <v>4</v>
      </c>
      <c r="D41" s="1">
        <f>Vancouver_Canucks!$J$84</f>
        <v>2</v>
      </c>
      <c r="E41" s="20">
        <f>Vancouver_Canucks!$L$84</f>
        <v>3</v>
      </c>
      <c r="F41" s="30">
        <f t="shared" si="9"/>
        <v>11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27</v>
      </c>
      <c r="P41" s="20">
        <f>Vancouver_Canucks!$F$85</f>
        <v>31</v>
      </c>
      <c r="Q41" s="30">
        <f t="shared" si="11"/>
        <v>-4</v>
      </c>
      <c r="R41" s="29" t="str">
        <f>Vancouver_Canucks!$AA$85</f>
        <v>L2</v>
      </c>
      <c r="S41" s="28" t="str">
        <f>Vancouver_Canucks!$AD$85</f>
        <v>4-2-3</v>
      </c>
    </row>
    <row r="42" spans="1:19" ht="15.75" thickBot="1">
      <c r="A42" s="27" t="s">
        <v>2</v>
      </c>
      <c r="B42" s="26">
        <f>Vegas_Golden_Knights!$D$86</f>
        <v>11</v>
      </c>
      <c r="C42" s="26">
        <f>Vegas_Golden_Knights!$I$84</f>
        <v>7</v>
      </c>
      <c r="D42" s="26">
        <f>Vegas_Golden_Knights!$J$84</f>
        <v>3</v>
      </c>
      <c r="E42" s="24">
        <f>Vegas_Golden_Knights!$L$84</f>
        <v>1</v>
      </c>
      <c r="F42" s="23">
        <f t="shared" si="9"/>
        <v>15</v>
      </c>
      <c r="G42" s="24">
        <f>C42-(Vegas_Golden_Knights!$K$84+I42)</f>
        <v>7</v>
      </c>
      <c r="H42" s="24">
        <f t="shared" si="10"/>
        <v>7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7-0-0</v>
      </c>
      <c r="L42" s="26" t="str">
        <f>Vegas_Golden_Knights!$R$85</f>
        <v>0-3-1</v>
      </c>
      <c r="M42" s="26" t="str">
        <f>Vegas_Golden_Knights!$U$85</f>
        <v>4-1-0</v>
      </c>
      <c r="N42" s="26" t="str">
        <f>Vegas_Golden_Knights!$X$85</f>
        <v>6-1-0</v>
      </c>
      <c r="O42" s="25">
        <f>Vegas_Golden_Knights!$E$85</f>
        <v>50</v>
      </c>
      <c r="P42" s="24">
        <f>Vegas_Golden_Knights!$F$85</f>
        <v>34</v>
      </c>
      <c r="Q42" s="23">
        <f t="shared" si="11"/>
        <v>16</v>
      </c>
      <c r="R42" s="22" t="str">
        <f>Vegas_Golden_Knights!$AA$85</f>
        <v>L1</v>
      </c>
      <c r="S42" s="21" t="str">
        <f>Vegas_Golden_Knights!$AD$85</f>
        <v>6-3-1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2-3-2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6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42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1-3-1</v>
      </c>
      <c r="U85" s="1" t="str">
        <f>IF(U84="","0-0-0",CONCATENATE(U84,"-",V84,"-",W84))</f>
        <v>2-2-0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2-4-1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2-2-1</v>
      </c>
      <c r="U85" s="1" t="str">
        <f>IF(U84="","0-0-0",CONCATENATE(U84,"-",V84,"-",W84))</f>
        <v>2-1-1</v>
      </c>
      <c r="X85" s="1" t="str">
        <f>IF(X84="","0-0-0",CONCATENATE(X84,"-",Y84,"-",Z84))</f>
        <v>3-3-1</v>
      </c>
      <c r="AA85" s="1" t="str">
        <f>IF(AA84="","0-0",CONCATENATE(AA84,AB84))</f>
        <v>L4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35</v>
      </c>
      <c r="F85" s="1">
        <f>SUM(F2:F83)</f>
        <v>21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5-1-0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7-2-0</v>
      </c>
    </row>
    <row r="86" spans="1:33">
      <c r="C86" s="1">
        <f>SUM(C84:C85)</f>
        <v>81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2-4-1</v>
      </c>
      <c r="U85" s="1" t="str">
        <f>IF(U84="","0-0-0",CONCATENATE(U84,"-",V84,"-",W84))</f>
        <v>1-2-1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46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25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W2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29</v>
      </c>
      <c r="F85" s="1">
        <f>SUM(F2:F83)</f>
        <v>17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38</v>
      </c>
      <c r="F85" s="1">
        <f>SUM(F2:F83)</f>
        <v>35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W3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3-3-2</v>
      </c>
      <c r="U85" s="1" t="str">
        <f>IF(U84="","0-0-0",CONCATENATE(U84,"-",V84,"-",W84))</f>
        <v>3-2-0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6-1-2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47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3-4-1</v>
      </c>
      <c r="AA85" s="1" t="str">
        <f>IF(AA84="","0-0",CONCATENATE(AA84,AB84))</f>
        <v>L2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1-4-0</v>
      </c>
      <c r="AA85" s="1" t="str">
        <f>IF(AA84="","0-0",CONCATENATE(AA84,AB84))</f>
        <v>L2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39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4-2-0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W2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5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2-2-1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21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4-1-0</v>
      </c>
      <c r="U85" s="1" t="str">
        <f>IF(U84="","0-0-0",CONCATENATE(U84,"-",V84,"-",W84))</f>
        <v>1-1-0</v>
      </c>
      <c r="X85" s="1" t="str">
        <f>IF(X84="","0-0-0",CONCATENATE(X84,"-",Y84,"-",Z84))</f>
        <v>5-2-0</v>
      </c>
      <c r="AA85" s="1" t="str">
        <f>IF(AA84="","0-0",CONCATENATE(AA84,AB84))</f>
        <v>L1</v>
      </c>
      <c r="AD85" s="1" t="str">
        <f>IF(AD84="","0-0-0",CONCATENATE(AD84,"-",AE84,"-",AF84))</f>
        <v>6-2-1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31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1-3-0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5-4-0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49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3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4</v>
      </c>
      <c r="W84" s="1">
        <f t="shared" si="76"/>
        <v>0</v>
      </c>
      <c r="X84" s="1">
        <f t="shared" si="76"/>
        <v>3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47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1-5-1</v>
      </c>
      <c r="U85" s="1" t="str">
        <f>IF(U84="","0-0-0",CONCATENATE(U84,"-",V84,"-",W84))</f>
        <v>1-4-0</v>
      </c>
      <c r="X85" s="1" t="str">
        <f>IF(X84="","0-0-0",CONCATENATE(X84,"-",Y84,"-",Z84))</f>
        <v>3-7-2</v>
      </c>
      <c r="AA85" s="1" t="str">
        <f>IF(AA84="","0-0",CONCATENATE(AA84,AB84))</f>
        <v>W3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34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3-2-0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6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28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L3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28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3-2-0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7-3-0</v>
      </c>
    </row>
    <row r="86" spans="1:33">
      <c r="C86" s="1">
        <f>SUM(C84:C85)</f>
        <v>81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33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2-2-1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4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38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2-2-2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4-2-3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34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7-0-0</v>
      </c>
      <c r="R85" s="1" t="str">
        <f>IF(R84="","0-0-0",CONCATENATE(R84,"-",S84,"-",T84))</f>
        <v>0-3-1</v>
      </c>
      <c r="U85" s="1" t="str">
        <f>IF(U84="","0-0-0",CONCATENATE(U84,"-",V84,"-",W84))</f>
        <v>4-1-0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V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27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2-1-0</v>
      </c>
      <c r="U85" s="1" t="str">
        <f>IF(U84="","0-0-0",CONCATENATE(U84,"-",V84,"-",W84))</f>
        <v>4-1-0</v>
      </c>
      <c r="X85" s="1" t="str">
        <f>IF(X84="","0-0-0",CONCATENATE(X84,"-",Y84,"-",Z84))</f>
        <v>5-2-0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2">IF(I1="",0,MAX(I1:I83))</f>
        <v>9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1</v>
      </c>
      <c r="Q84" s="1">
        <f t="shared" si="73"/>
        <v>0</v>
      </c>
      <c r="R84" s="1">
        <f t="shared" si="73"/>
        <v>5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5-0-0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W1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2024-11-01T11:14:42Z</dcterms:modified>
</cp:coreProperties>
</file>