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6CFC4C1D-1635-4F1B-9F0F-E990A559C7F6}" xr6:coauthVersionLast="47" xr6:coauthVersionMax="47" xr10:uidLastSave="{00000000-0000-0000-0000-000000000000}"/>
  <bookViews>
    <workbookView xWindow="-120" yWindow="-120" windowWidth="38640" windowHeight="15720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 (3-26-25)" sheetId="197" r:id="rId159"/>
    <sheet name="Standings (3-27-25)" sheetId="198" r:id="rId160"/>
    <sheet name="Standings (3-28-25)" sheetId="199" r:id="rId161"/>
    <sheet name="Standings (3-29-25)" sheetId="200" r:id="rId162"/>
    <sheet name="Standings (3-30-25)" sheetId="201" r:id="rId163"/>
    <sheet name="Standings (3-31-25)" sheetId="202" r:id="rId164"/>
    <sheet name="Standings (4-1-25)" sheetId="203" r:id="rId165"/>
    <sheet name="Standings (4-2-25)" sheetId="204" r:id="rId166"/>
    <sheet name="Standings (4-3-25)" sheetId="205" r:id="rId167"/>
    <sheet name="Standings (4-4-25)" sheetId="206" r:id="rId168"/>
    <sheet name="Standings (4-5-25)" sheetId="207" r:id="rId169"/>
    <sheet name="Standings (4-6-25)" sheetId="208" r:id="rId170"/>
    <sheet name="Standings (4-7-25)" sheetId="209" r:id="rId171"/>
    <sheet name="Standings (4-8-25)" sheetId="210" r:id="rId172"/>
    <sheet name="Standings (4-9-25)" sheetId="211" r:id="rId173"/>
    <sheet name="Standings (4-10-25)" sheetId="212" r:id="rId174"/>
    <sheet name="Standings (4-11-25)" sheetId="213" r:id="rId175"/>
    <sheet name="Standings (4-12-25)" sheetId="214" r:id="rId176"/>
    <sheet name="Standings (4-13-25)" sheetId="215" r:id="rId177"/>
    <sheet name="Standings (4-14-25)" sheetId="216" r:id="rId178"/>
    <sheet name="Standings (4-15-25)" sheetId="217" r:id="rId179"/>
    <sheet name="Standings (4-16-25)" sheetId="218" r:id="rId180"/>
    <sheet name="Standings (4-17-25)" sheetId="219" r:id="rId181"/>
    <sheet name="Standings" sheetId="4" r:id="rId182"/>
    <sheet name="Anaheim_Ducks" sheetId="5" r:id="rId183"/>
    <sheet name="Boston_Bruins" sheetId="7" r:id="rId184"/>
    <sheet name="Buffalo_Sabres" sheetId="8" r:id="rId185"/>
    <sheet name="Calgary_Flames" sheetId="9" r:id="rId186"/>
    <sheet name="Carolina_Hurricanes" sheetId="10" r:id="rId187"/>
    <sheet name="Chicago_Blackhawks" sheetId="11" r:id="rId188"/>
    <sheet name="Colorado_Avalanche" sheetId="12" r:id="rId189"/>
    <sheet name="Columbus_Blue_Jackets" sheetId="13" r:id="rId190"/>
    <sheet name="Dallas_Stars" sheetId="14" r:id="rId191"/>
    <sheet name="Detroit_Red_Wings" sheetId="15" r:id="rId192"/>
    <sheet name="Edmonton_Oilers" sheetId="16" r:id="rId193"/>
    <sheet name="Florida_Panthers" sheetId="17" r:id="rId194"/>
    <sheet name="Los_Angeles_Kings" sheetId="18" r:id="rId195"/>
    <sheet name="Minnesota_Wild" sheetId="19" r:id="rId196"/>
    <sheet name="Montreal_Canadiens" sheetId="20" r:id="rId197"/>
    <sheet name="Sheet1" sheetId="140" r:id="rId198"/>
    <sheet name="Nashville_Predators" sheetId="21" r:id="rId199"/>
    <sheet name="New_Jersey_Devils" sheetId="22" r:id="rId200"/>
    <sheet name="New_York_Islanders" sheetId="23" r:id="rId201"/>
    <sheet name="New_York_Rangers" sheetId="24" r:id="rId202"/>
    <sheet name="Ottawa_Senators" sheetId="25" r:id="rId203"/>
    <sheet name="Philadelphia_Flyers" sheetId="26" r:id="rId204"/>
    <sheet name="Pittsburgh_Penguins" sheetId="27" r:id="rId205"/>
    <sheet name="San_Jose_Sharks" sheetId="28" r:id="rId206"/>
    <sheet name="Seattle_Kraken" sheetId="29" r:id="rId207"/>
    <sheet name="St_Louis_Blues" sheetId="30" r:id="rId208"/>
    <sheet name="Tampa_Bay_Lightning" sheetId="31" r:id="rId209"/>
    <sheet name="Toronto_Maple_Leafs" sheetId="32" r:id="rId210"/>
    <sheet name="Utah_Hockey_Club" sheetId="6" r:id="rId211"/>
    <sheet name="Vancouver_Canucks" sheetId="33" r:id="rId212"/>
    <sheet name="Vegas_Golden_Knights" sheetId="34" r:id="rId213"/>
    <sheet name="Washington_Capitals" sheetId="35" r:id="rId214"/>
    <sheet name="Winnipeg_Jets" sheetId="36" r:id="rId2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L66" i="32" s="1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AA66" i="32"/>
  <c r="AC66" i="32"/>
  <c r="AA67" i="32"/>
  <c r="AC67" i="32"/>
  <c r="AA68" i="32"/>
  <c r="AC68" i="32"/>
  <c r="AA69" i="32"/>
  <c r="AC69" i="32"/>
  <c r="AA70" i="32"/>
  <c r="AC70" i="32"/>
  <c r="AA71" i="32"/>
  <c r="AB71" i="32" s="1"/>
  <c r="AC71" i="32"/>
  <c r="AA72" i="32"/>
  <c r="AC72" i="32"/>
  <c r="AA73" i="32"/>
  <c r="AC73" i="32"/>
  <c r="AA74" i="32"/>
  <c r="AC74" i="32"/>
  <c r="AA75" i="32"/>
  <c r="AC75" i="32"/>
  <c r="AA76" i="32"/>
  <c r="AC76" i="32"/>
  <c r="AA77" i="32"/>
  <c r="AC77" i="32"/>
  <c r="AA78" i="32"/>
  <c r="AC78" i="32"/>
  <c r="AA79" i="32"/>
  <c r="AC79" i="32"/>
  <c r="AA80" i="32"/>
  <c r="AC80" i="32"/>
  <c r="AA81" i="32"/>
  <c r="AC81" i="32"/>
  <c r="AA82" i="32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C70" i="30"/>
  <c r="AD70" i="30" s="1"/>
  <c r="AA71" i="30"/>
  <c r="AC71" i="30"/>
  <c r="AA72" i="30"/>
  <c r="AC72" i="30"/>
  <c r="AA73" i="30"/>
  <c r="AC73" i="30"/>
  <c r="AA74" i="30"/>
  <c r="AC74" i="30"/>
  <c r="AA75" i="30"/>
  <c r="AC75" i="30"/>
  <c r="AA76" i="30"/>
  <c r="AC76" i="30"/>
  <c r="AA77" i="30"/>
  <c r="AC77" i="30"/>
  <c r="AA78" i="30"/>
  <c r="AC78" i="30"/>
  <c r="AA79" i="30"/>
  <c r="AC79" i="30"/>
  <c r="AA80" i="30"/>
  <c r="AC80" i="30"/>
  <c r="AA81" i="30"/>
  <c r="AC81" i="30"/>
  <c r="AA82" i="30"/>
  <c r="AC82" i="30"/>
  <c r="AA83" i="30"/>
  <c r="AC83" i="30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A70" i="29"/>
  <c r="AC70" i="29"/>
  <c r="AA71" i="29"/>
  <c r="AC71" i="29"/>
  <c r="AA72" i="29"/>
  <c r="AC72" i="29"/>
  <c r="AA73" i="29"/>
  <c r="AC73" i="29"/>
  <c r="AA74" i="29"/>
  <c r="AC74" i="29"/>
  <c r="AA75" i="29"/>
  <c r="AC75" i="29"/>
  <c r="AA76" i="29"/>
  <c r="AC76" i="29"/>
  <c r="AA77" i="29"/>
  <c r="AC77" i="29"/>
  <c r="AA78" i="29"/>
  <c r="AC78" i="29"/>
  <c r="AA79" i="29"/>
  <c r="AC79" i="29"/>
  <c r="AA80" i="29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C68" i="22"/>
  <c r="AA69" i="22"/>
  <c r="AB69" i="22" s="1"/>
  <c r="AC69" i="22"/>
  <c r="AA70" i="22"/>
  <c r="AC70" i="22"/>
  <c r="AA71" i="22"/>
  <c r="AC71" i="22"/>
  <c r="AA72" i="22"/>
  <c r="AC72" i="22"/>
  <c r="AA73" i="22"/>
  <c r="AC73" i="22"/>
  <c r="AA74" i="22"/>
  <c r="AC74" i="22"/>
  <c r="AA75" i="22"/>
  <c r="AC75" i="22"/>
  <c r="AA76" i="22"/>
  <c r="AC76" i="22"/>
  <c r="AA77" i="22"/>
  <c r="AC77" i="22"/>
  <c r="AA78" i="22"/>
  <c r="AC78" i="22"/>
  <c r="AA79" i="22"/>
  <c r="AB79" i="22" s="1"/>
  <c r="AC79" i="22"/>
  <c r="AA80" i="22"/>
  <c r="AC80" i="22"/>
  <c r="AA81" i="22"/>
  <c r="AC81" i="22"/>
  <c r="AA82" i="22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A69" i="18"/>
  <c r="AC69" i="18"/>
  <c r="AA70" i="18"/>
  <c r="AC70" i="18"/>
  <c r="AA71" i="18"/>
  <c r="AC71" i="18"/>
  <c r="AA72" i="18"/>
  <c r="AC72" i="18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C67" i="17"/>
  <c r="AA68" i="17"/>
  <c r="AC68" i="17"/>
  <c r="AA69" i="17"/>
  <c r="AC69" i="17"/>
  <c r="AA70" i="17"/>
  <c r="AC70" i="17"/>
  <c r="AA71" i="17"/>
  <c r="AC71" i="17"/>
  <c r="AA72" i="17"/>
  <c r="AC72" i="17"/>
  <c r="AA73" i="17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C80" i="17"/>
  <c r="AA81" i="17"/>
  <c r="AC81" i="17"/>
  <c r="AA82" i="17"/>
  <c r="AC82" i="17"/>
  <c r="AA83" i="17"/>
  <c r="AC83" i="17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C67" i="11"/>
  <c r="AA68" i="11"/>
  <c r="AC68" i="11"/>
  <c r="AA69" i="11"/>
  <c r="AC69" i="11"/>
  <c r="AA70" i="11"/>
  <c r="AC70" i="11"/>
  <c r="AA71" i="11"/>
  <c r="AC71" i="11"/>
  <c r="AA72" i="11"/>
  <c r="AC72" i="11"/>
  <c r="AA73" i="11"/>
  <c r="AB73" i="11" s="1"/>
  <c r="AC73" i="11"/>
  <c r="AA74" i="11"/>
  <c r="AC74" i="11"/>
  <c r="AA75" i="11"/>
  <c r="AC75" i="11"/>
  <c r="AA76" i="11"/>
  <c r="AC76" i="11"/>
  <c r="AA77" i="1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C66" i="8"/>
  <c r="AA67" i="8"/>
  <c r="AC67" i="8"/>
  <c r="AA68" i="8"/>
  <c r="AC68" i="8"/>
  <c r="AA69" i="8"/>
  <c r="AC69" i="8"/>
  <c r="AA70" i="8"/>
  <c r="AC70" i="8"/>
  <c r="AA71" i="8"/>
  <c r="AC71" i="8"/>
  <c r="AA72" i="8"/>
  <c r="AC72" i="8"/>
  <c r="AA73" i="8"/>
  <c r="AC73" i="8"/>
  <c r="AA74" i="8"/>
  <c r="AC74" i="8"/>
  <c r="AA75" i="8"/>
  <c r="AC75" i="8"/>
  <c r="AA76" i="8"/>
  <c r="AC76" i="8"/>
  <c r="AA77" i="8"/>
  <c r="AC77" i="8"/>
  <c r="AA78" i="8"/>
  <c r="AC78" i="8"/>
  <c r="AA79" i="8"/>
  <c r="AC79" i="8"/>
  <c r="AA80" i="8"/>
  <c r="AC80" i="8"/>
  <c r="AA81" i="8"/>
  <c r="AC81" i="8"/>
  <c r="AA82" i="8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A69" i="7"/>
  <c r="AC69" i="7"/>
  <c r="AA70" i="7"/>
  <c r="AC70" i="7"/>
  <c r="AA71" i="7"/>
  <c r="AC71" i="7"/>
  <c r="AA72" i="7"/>
  <c r="AC72" i="7"/>
  <c r="AA73" i="7"/>
  <c r="AC73" i="7"/>
  <c r="AA74" i="7"/>
  <c r="AC74" i="7"/>
  <c r="AA75" i="7"/>
  <c r="AC75" i="7"/>
  <c r="AA76" i="7"/>
  <c r="AC76" i="7"/>
  <c r="AA77" i="7"/>
  <c r="AC77" i="7"/>
  <c r="AA78" i="7"/>
  <c r="AC78" i="7"/>
  <c r="AA79" i="7"/>
  <c r="AC79" i="7"/>
  <c r="AA80" i="7"/>
  <c r="AC80" i="7"/>
  <c r="AA81" i="7"/>
  <c r="AC81" i="7"/>
  <c r="AA82" i="7"/>
  <c r="AC82" i="7"/>
  <c r="AA83" i="7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C66" i="6"/>
  <c r="AA67" i="6"/>
  <c r="AC67" i="6"/>
  <c r="AA68" i="6"/>
  <c r="AC68" i="6"/>
  <c r="AA69" i="6"/>
  <c r="AC69" i="6"/>
  <c r="AA70" i="6"/>
  <c r="AC70" i="6"/>
  <c r="AA71" i="6"/>
  <c r="AC71" i="6"/>
  <c r="AA72" i="6"/>
  <c r="AC72" i="6"/>
  <c r="AA73" i="6"/>
  <c r="AC73" i="6"/>
  <c r="AA74" i="6"/>
  <c r="AC74" i="6"/>
  <c r="AA75" i="6"/>
  <c r="AB75" i="6" s="1"/>
  <c r="AC75" i="6"/>
  <c r="AA76" i="6"/>
  <c r="AC76" i="6"/>
  <c r="AA77" i="6"/>
  <c r="AC77" i="6"/>
  <c r="AA78" i="6"/>
  <c r="AC78" i="6"/>
  <c r="AA79" i="6"/>
  <c r="AC79" i="6"/>
  <c r="AA80" i="6"/>
  <c r="AC80" i="6"/>
  <c r="AA81" i="6"/>
  <c r="AC81" i="6"/>
  <c r="AA82" i="6"/>
  <c r="AC82" i="6"/>
  <c r="AA83" i="6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B83" i="7" l="1"/>
  <c r="AB82" i="7"/>
  <c r="AD73" i="7"/>
  <c r="AB72" i="6"/>
  <c r="AB68" i="32"/>
  <c r="AD67" i="11"/>
  <c r="AF81" i="32"/>
  <c r="AB83" i="6"/>
  <c r="AF83" i="17"/>
  <c r="AD82" i="20"/>
  <c r="AE83" i="11"/>
  <c r="AF69" i="11"/>
  <c r="AD70" i="22"/>
  <c r="AE76" i="32"/>
  <c r="AF74" i="7"/>
  <c r="AB82" i="22"/>
  <c r="AE83" i="30"/>
  <c r="AE80" i="8"/>
  <c r="AE80" i="22"/>
  <c r="AD82" i="30"/>
  <c r="AD81" i="33"/>
  <c r="AB80" i="22"/>
  <c r="AB81" i="22" s="1"/>
  <c r="AF80" i="30"/>
  <c r="AE69" i="35"/>
  <c r="AF78" i="36"/>
  <c r="AD74" i="6"/>
  <c r="AE69" i="32"/>
  <c r="AB73" i="6"/>
  <c r="AB74" i="6" s="1"/>
  <c r="AB69" i="32"/>
  <c r="AE76" i="14"/>
  <c r="AE67" i="13"/>
  <c r="AD72" i="17"/>
  <c r="AF78" i="27"/>
  <c r="AF68" i="18"/>
  <c r="AB75" i="22"/>
  <c r="AB74" i="11"/>
  <c r="AE79" i="7"/>
  <c r="AF71" i="17"/>
  <c r="AD72" i="28"/>
  <c r="AD68" i="7"/>
  <c r="AE69" i="29"/>
  <c r="AF78" i="7"/>
  <c r="AD72" i="11"/>
  <c r="AF70" i="17"/>
  <c r="AD74" i="19"/>
  <c r="AB72" i="11"/>
  <c r="AB80" i="29"/>
  <c r="AB67" i="8"/>
  <c r="AB69" i="6"/>
  <c r="AE77" i="7"/>
  <c r="AE72" i="8"/>
  <c r="AD69" i="17"/>
  <c r="AB56" i="11"/>
  <c r="AB57" i="11" s="1"/>
  <c r="AB58" i="11" s="1"/>
  <c r="AB59" i="11" s="1"/>
  <c r="AB60" i="11" s="1"/>
  <c r="AB78" i="29"/>
  <c r="AF72" i="33"/>
  <c r="AB66" i="6"/>
  <c r="AB70" i="8"/>
  <c r="AB71" i="8" s="1"/>
  <c r="AB72" i="8" s="1"/>
  <c r="AB67" i="17"/>
  <c r="AB77" i="29"/>
  <c r="AB76" i="29"/>
  <c r="AB75" i="29"/>
  <c r="AD76" i="6"/>
  <c r="AF72" i="18"/>
  <c r="AB66" i="8"/>
  <c r="AB72" i="32"/>
  <c r="AF80" i="5"/>
  <c r="AD57" i="18"/>
  <c r="AF71" i="32"/>
  <c r="P16" i="189"/>
  <c r="B14" i="189"/>
  <c r="B17" i="189"/>
  <c r="O17" i="189"/>
  <c r="P19" i="189"/>
  <c r="B16" i="189"/>
  <c r="B20" i="189"/>
  <c r="P21" i="189"/>
  <c r="O16" i="189"/>
  <c r="P14" i="189"/>
  <c r="O14" i="189"/>
  <c r="P15" i="189"/>
  <c r="B15" i="189"/>
  <c r="O15" i="189"/>
  <c r="P17" i="189"/>
  <c r="O21" i="189"/>
  <c r="B21" i="189"/>
  <c r="P18" i="189"/>
  <c r="B18" i="189"/>
  <c r="O18" i="189"/>
  <c r="P20" i="189"/>
  <c r="O20" i="189"/>
  <c r="B19" i="189"/>
  <c r="O19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B67" i="11" s="1"/>
  <c r="AB68" i="11" s="1"/>
  <c r="AB69" i="11" s="1"/>
  <c r="AB70" i="11" s="1"/>
  <c r="AB71" i="11" s="1"/>
  <c r="AF62" i="20"/>
  <c r="AB66" i="22"/>
  <c r="AB67" i="22" s="1"/>
  <c r="AB68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52" i="8" s="1"/>
  <c r="AB53" i="8" s="1"/>
  <c r="AB54" i="8" s="1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3" i="17" s="1"/>
  <c r="AB7" i="17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B80" i="17" s="1"/>
  <c r="AE58" i="20"/>
  <c r="AF30" i="26"/>
  <c r="AB76" i="22"/>
  <c r="AB77" i="22" s="1"/>
  <c r="AB78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7" i="32" s="1"/>
  <c r="AB62" i="29"/>
  <c r="AE66" i="21"/>
  <c r="AF57" i="25"/>
  <c r="AE3" i="28"/>
  <c r="AE4" i="28" s="1"/>
  <c r="AB79" i="29"/>
  <c r="AF17" i="23"/>
  <c r="AE60" i="26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69" i="8" s="1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38" i="6" s="1"/>
  <c r="AB39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8" i="7"/>
  <c r="AB69" i="7" s="1"/>
  <c r="AB70" i="7" s="1"/>
  <c r="AB71" i="7" s="1"/>
  <c r="AB72" i="7" s="1"/>
  <c r="AB73" i="7" s="1"/>
  <c r="AB74" i="7" s="1"/>
  <c r="AB75" i="7" s="1"/>
  <c r="AB76" i="7" s="1"/>
  <c r="AB77" i="7" s="1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B81" i="8" s="1"/>
  <c r="AB82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5" i="8" s="1"/>
  <c r="AB76" i="8" s="1"/>
  <c r="AB77" i="8" s="1"/>
  <c r="AB78" i="8" s="1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B82" i="6" s="1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B79" i="6" s="1"/>
  <c r="AF73" i="6"/>
  <c r="AB70" i="6"/>
  <c r="AB71" i="6" s="1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76" i="11" s="1"/>
  <c r="AB77" i="11" s="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 s="1"/>
  <c r="AB77" i="17" s="1"/>
  <c r="AB78" i="17" s="1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B72" i="22" s="1"/>
  <c r="AB73" i="22" s="1"/>
  <c r="AB74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B72" i="29" s="1"/>
  <c r="AB73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AB81" i="30" s="1"/>
  <c r="AB82" i="30" s="1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B70" i="30" s="1"/>
  <c r="AB71" i="30" s="1"/>
  <c r="AB72" i="30" s="1"/>
  <c r="AB73" i="30" s="1"/>
  <c r="AB74" i="30" s="1"/>
  <c r="AB75" i="30" s="1"/>
  <c r="AB76" i="30" s="1"/>
  <c r="AB77" i="30" s="1"/>
  <c r="AB78" i="30" s="1"/>
  <c r="AB7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B76" i="32" s="1"/>
  <c r="AB77" i="32" s="1"/>
  <c r="AB78" i="32" s="1"/>
  <c r="AB79" i="32" s="1"/>
  <c r="AB80" i="32" s="1"/>
  <c r="AB81" i="32" s="1"/>
  <c r="AB82" i="32" s="1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16" i="189" l="1"/>
  <c r="Q20" i="189"/>
  <c r="Q18" i="189"/>
  <c r="Q14" i="189"/>
  <c r="Q19" i="189"/>
  <c r="Q21" i="189"/>
  <c r="Q15" i="189"/>
  <c r="Q17" i="189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20" i="4" l="1"/>
  <c r="G20" i="4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F18" i="4" s="1"/>
  <c r="C18" i="189"/>
  <c r="N18" i="4"/>
  <c r="N18" i="189"/>
  <c r="M18" i="4"/>
  <c r="M18" i="189"/>
  <c r="L18" i="4"/>
  <c r="L18" i="189"/>
  <c r="E20" i="4"/>
  <c r="F20" i="4" s="1"/>
  <c r="E20" i="189"/>
  <c r="F20" i="189" s="1"/>
  <c r="G20" i="189"/>
  <c r="H20" i="189"/>
  <c r="R15" i="4"/>
  <c r="R19" i="189"/>
  <c r="E15" i="4"/>
  <c r="E19" i="189"/>
  <c r="C15" i="4"/>
  <c r="C19" i="189"/>
  <c r="I15" i="4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32" i="4"/>
  <c r="G32" i="4"/>
  <c r="H32" i="4"/>
  <c r="G30" i="4"/>
  <c r="AD85" i="8"/>
  <c r="S5" i="4" s="1"/>
  <c r="AD85" i="35"/>
  <c r="O85" i="32"/>
  <c r="K11" i="4" s="1"/>
  <c r="H15" i="4" l="1"/>
  <c r="F15" i="4"/>
  <c r="F21" i="4"/>
  <c r="G21" i="4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H16" i="4" s="1"/>
  <c r="C16" i="189"/>
  <c r="R14" i="4"/>
  <c r="R15" i="189"/>
  <c r="F16" i="4" l="1"/>
  <c r="G16" i="4"/>
  <c r="H16" i="189"/>
  <c r="F16" i="189"/>
  <c r="G16" i="189"/>
</calcChain>
</file>

<file path=xl/sharedStrings.xml><?xml version="1.0" encoding="utf-8"?>
<sst xmlns="http://schemas.openxmlformats.org/spreadsheetml/2006/main" count="70242" uniqueCount="2168">
  <si>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</si>
  <si>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</si>
  <si>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</si>
  <si>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</si>
  <si>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</si>
  <si>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</si>
  <si>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</si>
  <si>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</si>
  <si>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</si>
  <si>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</si>
  <si>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</si>
  <si>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</si>
  <si>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</si>
  <si>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</si>
  <si>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</si>
  <si>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</si>
  <si>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</si>
  <si>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</si>
  <si>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</si>
  <si>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</si>
  <si>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</si>
  <si>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</si>
  <si>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</si>
  <si>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</si>
  <si>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</si>
  <si>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</si>
  <si>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</si>
  <si>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</si>
  <si>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</si>
  <si>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</si>
  <si>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</si>
  <si>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</si>
  <si>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</si>
  <si>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</si>
  <si>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</si>
  <si>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</si>
  <si>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</si>
  <si>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</si>
  <si>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</si>
  <si>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</si>
  <si>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</si>
  <si>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</si>
  <si>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</si>
  <si>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</si>
  <si>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</si>
  <si>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</si>
  <si>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</si>
  <si>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</si>
  <si>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</si>
  <si>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</si>
  <si>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</si>
  <si>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</si>
  <si>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</si>
  <si>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</si>
  <si>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</si>
  <si>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</si>
  <si>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</si>
  <si>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</si>
  <si>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</si>
  <si>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</si>
  <si>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</si>
  <si>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</si>
  <si>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</si>
  <si>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</si>
  <si>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</si>
  <si>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</si>
  <si>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</si>
  <si>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</si>
  <si>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</si>
  <si>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</si>
  <si>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</si>
  <si>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</si>
  <si>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</si>
  <si>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</si>
  <si>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</si>
  <si>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</si>
  <si>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</si>
  <si>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</si>
  <si>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</si>
  <si>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</si>
  <si>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</si>
  <si>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</si>
  <si>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</si>
  <si>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</si>
  <si>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</si>
  <si>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</si>
  <si>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</si>
  <si>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</si>
  <si>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</si>
  <si>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</si>
  <si>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</si>
  <si>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</si>
  <si>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</si>
  <si>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</si>
  <si>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</si>
  <si>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</si>
  <si>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</si>
  <si>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</si>
  <si>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</si>
  <si>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</si>
  <si>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</si>
  <si>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</si>
  <si>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</si>
  <si>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</si>
  <si>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</si>
  <si>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</si>
  <si>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</si>
  <si>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</si>
  <si>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</si>
  <si>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</si>
  <si>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</si>
  <si>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</si>
  <si>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</si>
  <si>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</si>
  <si>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</si>
  <si>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</si>
  <si>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</si>
  <si>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</si>
  <si>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</si>
  <si>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</si>
  <si>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</si>
  <si>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</si>
  <si>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</si>
  <si>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</si>
  <si>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</si>
  <si>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</si>
  <si>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</si>
  <si>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</si>
  <si>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</si>
  <si>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</si>
  <si>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</si>
  <si>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</si>
  <si>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</si>
  <si>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</si>
  <si>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</si>
  <si>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</si>
  <si>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</si>
  <si>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</si>
  <si>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</si>
  <si>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</si>
  <si>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</si>
  <si>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</si>
  <si>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</si>
  <si>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</si>
  <si>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</si>
  <si>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</si>
  <si>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</si>
  <si>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</si>
  <si>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</si>
  <si>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</si>
  <si>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</si>
  <si>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</si>
  <si>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</si>
  <si>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</si>
  <si>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</si>
  <si>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</si>
  <si>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</si>
  <si>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</si>
  <si>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</si>
  <si>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</si>
  <si>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</si>
  <si>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</si>
  <si>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</si>
  <si>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</si>
  <si>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</si>
  <si>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</si>
  <si>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</si>
  <si>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</si>
  <si>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</si>
  <si>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</si>
  <si>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</si>
  <si>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</si>
  <si>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</si>
  <si>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</si>
  <si>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</si>
  <si>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</si>
  <si>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</si>
  <si>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</si>
  <si>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</si>
  <si>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</si>
  <si>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</si>
  <si>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</si>
  <si>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</si>
  <si>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</si>
  <si>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</si>
  <si>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</si>
  <si>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</si>
  <si>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</si>
  <si>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</si>
  <si>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</si>
  <si>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</si>
  <si>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</si>
  <si>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</si>
  <si>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</si>
  <si>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</si>
  <si>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</si>
  <si>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</si>
  <si>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</si>
  <si>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</si>
  <si>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</si>
  <si>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</si>
  <si>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</si>
  <si>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</si>
  <si>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</si>
  <si>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</si>
  <si>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</si>
  <si>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</si>
  <si>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</si>
  <si>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</si>
  <si>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</si>
  <si>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</si>
  <si>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</si>
  <si>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</si>
  <si>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</si>
  <si>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</si>
  <si>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</si>
  <si>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</si>
  <si>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</si>
  <si>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</si>
  <si>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</si>
  <si>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</si>
  <si>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</si>
  <si>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</si>
  <si>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</si>
  <si>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</si>
  <si>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</si>
  <si>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</si>
  <si>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</si>
  <si>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</si>
  <si>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</si>
  <si>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</si>
  <si>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</si>
  <si>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</si>
  <si>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</si>
  <si>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</si>
  <si>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</si>
  <si>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</si>
  <si>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</si>
  <si>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</si>
  <si>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</si>
  <si>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</si>
  <si>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</si>
  <si>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</si>
  <si>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</si>
  <si>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</si>
  <si>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</si>
  <si>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</si>
  <si>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</si>
  <si>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</si>
  <si>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</si>
  <si>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</si>
  <si>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</si>
  <si>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</si>
  <si>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</si>
  <si>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</si>
  <si>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</si>
  <si>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</si>
  <si>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</si>
  <si>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</si>
  <si>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</si>
  <si>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</si>
  <si>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</si>
  <si>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</si>
  <si>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</si>
  <si>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</si>
  <si>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</si>
  <si>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</si>
  <si>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</si>
  <si>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</si>
  <si>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</si>
  <si>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</si>
  <si>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</si>
  <si>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</si>
  <si>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</si>
  <si>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</si>
  <si>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</si>
  <si>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</si>
  <si>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</si>
  <si>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</si>
  <si>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</si>
  <si>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</si>
  <si>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</si>
  <si>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</si>
  <si>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</si>
  <si>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</si>
  <si>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</si>
  <si>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</si>
  <si>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</si>
  <si>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</si>
  <si>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</si>
  <si>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</si>
  <si>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</si>
  <si>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</si>
  <si>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</si>
  <si>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</si>
  <si>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</si>
  <si>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</si>
  <si>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</si>
  <si>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</si>
  <si>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</si>
  <si>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</si>
  <si>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</si>
  <si>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</si>
  <si>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</si>
  <si>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</si>
  <si>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</si>
  <si>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</si>
  <si>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</si>
  <si>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</si>
  <si>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</si>
  <si>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</si>
  <si>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</si>
  <si>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</si>
  <si>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</si>
  <si>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</si>
  <si>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</si>
  <si>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</si>
  <si>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</si>
  <si>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</si>
  <si>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</si>
  <si>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</si>
  <si>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</si>
  <si>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</si>
  <si>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</si>
  <si>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</si>
  <si>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</si>
  <si>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</si>
  <si>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</si>
  <si>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</si>
  <si>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</si>
  <si>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</si>
  <si>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</si>
  <si>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</si>
  <si>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</si>
  <si>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</si>
  <si>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</si>
  <si>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</si>
  <si>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</si>
  <si>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</si>
  <si>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</si>
  <si>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</si>
  <si>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</si>
  <si>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</si>
  <si>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</si>
  <si>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</si>
  <si>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</si>
  <si>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</si>
  <si>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</si>
  <si>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</si>
  <si>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</si>
  <si>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</si>
  <si>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</si>
  <si>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</si>
  <si>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</si>
  <si>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</si>
  <si>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</si>
  <si>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</si>
  <si>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</si>
  <si>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</si>
  <si>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</si>
  <si>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</si>
  <si>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</si>
  <si>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</si>
  <si>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</si>
  <si>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</si>
  <si>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</si>
  <si>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</si>
  <si>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</si>
  <si>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</si>
  <si>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</si>
  <si>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</si>
  <si>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</si>
  <si>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</si>
  <si>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</si>
  <si>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</si>
  <si>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</si>
  <si>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</si>
  <si>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</si>
  <si>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</si>
  <si>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</si>
  <si>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</si>
  <si>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</si>
  <si>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</si>
  <si>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</si>
  <si>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</si>
  <si>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</si>
  <si>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</si>
  <si>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</si>
  <si>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</si>
  <si>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</si>
  <si>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</si>
  <si>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</si>
  <si>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</si>
  <si>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</si>
  <si>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</si>
  <si>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</si>
  <si>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</si>
  <si>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</si>
  <si>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</si>
  <si>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</si>
  <si>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</si>
  <si>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</si>
  <si>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</si>
  <si>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</si>
  <si>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</si>
  <si>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</si>
  <si>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</si>
  <si>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</si>
  <si>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</si>
  <si>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</si>
  <si>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</si>
  <si>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</si>
  <si>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</si>
  <si>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</si>
  <si>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</si>
  <si>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</si>
  <si>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</si>
  <si>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</si>
  <si>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</si>
  <si>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</si>
  <si>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</si>
  <si>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</si>
  <si>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</si>
  <si>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</si>
  <si>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</si>
  <si>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</si>
  <si>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</si>
  <si>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</si>
  <si>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</si>
  <si>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</si>
  <si>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</si>
  <si>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</si>
  <si>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</si>
  <si>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</si>
  <si>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</si>
  <si>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</si>
  <si>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</si>
  <si>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</si>
  <si>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</si>
  <si>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</si>
  <si>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</si>
  <si>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</si>
  <si>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</si>
  <si>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</si>
  <si>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</si>
  <si>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</si>
  <si>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</si>
  <si>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</si>
  <si>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</si>
  <si>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</si>
  <si>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</si>
  <si>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</si>
  <si>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</si>
  <si>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</si>
  <si>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</si>
  <si>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</si>
  <si>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</si>
  <si>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</si>
  <si>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</si>
  <si>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</si>
  <si>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</si>
  <si>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</si>
  <si>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</si>
  <si>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</si>
  <si>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</si>
  <si>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</si>
  <si>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</si>
  <si>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</si>
  <si>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</si>
  <si>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</si>
  <si>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</si>
  <si>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</si>
  <si>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</si>
  <si>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</si>
  <si>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</si>
  <si>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</si>
  <si>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</si>
  <si>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</si>
  <si>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</si>
  <si>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</si>
  <si>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</si>
  <si>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</si>
  <si>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</si>
  <si>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</si>
  <si>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</si>
  <si>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</si>
  <si>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</si>
  <si>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</si>
  <si>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</si>
  <si>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</si>
  <si>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</si>
  <si>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</si>
  <si>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</si>
  <si>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</si>
  <si>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</si>
  <si>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</si>
  <si>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</si>
  <si>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</si>
  <si>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</si>
  <si>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</si>
  <si>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</si>
  <si>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</si>
  <si>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</si>
  <si>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</si>
  <si>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</si>
  <si>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</si>
  <si>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</si>
  <si>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</si>
  <si>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</si>
  <si>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</si>
  <si>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</si>
  <si>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</si>
  <si>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</si>
  <si>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</si>
  <si>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</si>
  <si>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</si>
  <si>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</si>
  <si>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</si>
  <si>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</si>
  <si>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</si>
  <si>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</si>
  <si>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</si>
  <si>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</si>
  <si>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</si>
  <si>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</si>
  <si>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</si>
  <si>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</si>
  <si>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</si>
  <si>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</si>
  <si>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</si>
  <si>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</si>
  <si>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</si>
  <si>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</si>
  <si>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</si>
  <si>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</si>
  <si>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</si>
  <si>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</si>
  <si>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</si>
  <si>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</si>
  <si>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</si>
  <si>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</si>
  <si>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</si>
  <si>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</si>
  <si>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</si>
  <si>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</si>
  <si>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</si>
  <si>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</si>
  <si>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</si>
  <si>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</si>
  <si>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</si>
  <si>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</si>
  <si>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</si>
  <si>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</si>
  <si>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</si>
  <si>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</si>
  <si>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</si>
  <si>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</si>
  <si>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</si>
  <si>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</si>
  <si>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</si>
  <si>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</si>
  <si>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</si>
  <si>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</si>
  <si>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</si>
  <si>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</si>
  <si>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</si>
  <si>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</si>
  <si>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</si>
  <si>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</si>
  <si>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</si>
  <si>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</si>
  <si>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</si>
  <si>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</si>
  <si>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</si>
  <si>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</si>
  <si>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</si>
  <si>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</si>
  <si>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</si>
  <si>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</si>
  <si>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</si>
  <si>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</si>
  <si>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</si>
  <si>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</si>
  <si>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</si>
  <si>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</si>
  <si>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</si>
  <si>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</si>
  <si>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</si>
  <si>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</si>
  <si>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</si>
  <si>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</si>
  <si>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</si>
  <si>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</si>
  <si>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</si>
  <si>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</si>
  <si>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</si>
  <si>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</si>
  <si>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</si>
  <si>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</si>
  <si>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</si>
  <si>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</si>
  <si>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</si>
  <si>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</si>
  <si>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</si>
  <si>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</si>
  <si>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</si>
  <si>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</si>
  <si>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</si>
  <si>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</si>
  <si>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</si>
  <si>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</si>
  <si>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</si>
  <si>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</si>
  <si>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</si>
  <si>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</si>
  <si>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</si>
  <si>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</si>
  <si>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</si>
  <si>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</si>
  <si>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</si>
  <si>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</si>
  <si>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</si>
  <si>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</si>
  <si>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</si>
  <si>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</si>
  <si>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</si>
  <si>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</si>
  <si>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</si>
  <si>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</si>
  <si>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</si>
  <si>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</si>
  <si>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</si>
  <si>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</si>
  <si>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</si>
  <si>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</si>
  <si>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</si>
  <si>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</si>
  <si>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</si>
  <si>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</si>
  <si>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</si>
  <si>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</si>
  <si>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</si>
  <si>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</si>
  <si>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</si>
  <si>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</si>
  <si>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</si>
  <si>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</si>
  <si>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</si>
  <si>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</si>
  <si>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</si>
  <si>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</si>
  <si>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</si>
  <si>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</si>
  <si>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</si>
  <si>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</si>
  <si>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</si>
  <si>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</si>
  <si>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</si>
  <si>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</si>
  <si>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</si>
  <si>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</si>
  <si>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</si>
  <si>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</si>
  <si>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</si>
  <si>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</si>
  <si>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</si>
  <si>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</si>
  <si>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</si>
  <si>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</si>
  <si>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</si>
  <si>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</si>
  <si>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</si>
  <si>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</si>
  <si>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</si>
  <si>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</si>
  <si>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</si>
  <si>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</si>
  <si>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</si>
  <si>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</si>
  <si>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</si>
  <si>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</si>
  <si>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</si>
  <si>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</si>
  <si>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</si>
  <si>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</si>
  <si>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</si>
  <si>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</si>
  <si>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</si>
  <si>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</si>
  <si>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</si>
  <si>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</si>
  <si>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</si>
  <si>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</si>
  <si>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</si>
  <si>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</si>
  <si>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</si>
  <si>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</si>
  <si>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</si>
  <si>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</si>
  <si>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</si>
  <si>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</si>
  <si>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</si>
  <si>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</si>
  <si>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</si>
  <si>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</si>
  <si>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</si>
  <si>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</si>
  <si>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</si>
  <si>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</si>
  <si>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</si>
  <si>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</si>
  <si>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</si>
  <si>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</si>
  <si>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</si>
  <si>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</si>
  <si>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</si>
  <si>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</si>
  <si>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</si>
  <si>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</si>
  <si>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</si>
  <si>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</si>
  <si>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</si>
  <si>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</si>
  <si>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</si>
  <si>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</si>
  <si>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</si>
  <si>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</si>
  <si>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</si>
  <si>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</si>
  <si>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</si>
  <si>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</si>
  <si>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</si>
  <si>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</si>
  <si>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</si>
  <si>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</si>
  <si>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</si>
  <si>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</si>
  <si>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</si>
  <si>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</si>
  <si>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</si>
  <si>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</si>
  <si>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</si>
  <si>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</si>
  <si>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</si>
  <si>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</si>
  <si>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</si>
  <si>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</si>
  <si>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</si>
  <si>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</si>
  <si>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</si>
  <si>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</si>
  <si>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</si>
  <si>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</si>
  <si>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</si>
  <si>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</si>
  <si>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</si>
  <si>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</si>
  <si>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</si>
  <si>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</si>
  <si>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</si>
  <si>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</si>
  <si>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</si>
  <si>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</si>
  <si>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</si>
  <si>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</si>
  <si>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</si>
  <si>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</si>
  <si>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</si>
  <si>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</si>
  <si>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</si>
  <si>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</si>
  <si>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</si>
  <si>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</si>
  <si>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</si>
  <si>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</si>
  <si>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</si>
  <si>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</si>
  <si>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</si>
  <si>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</si>
  <si>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</si>
  <si>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</si>
  <si>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</si>
  <si>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</si>
  <si>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</si>
  <si>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</si>
  <si>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</si>
  <si>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</si>
  <si>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</si>
  <si>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</si>
  <si>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</si>
  <si>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</si>
  <si>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</si>
  <si>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</si>
  <si>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</si>
  <si>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</si>
  <si>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</si>
  <si>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</si>
  <si>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</si>
  <si>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</si>
  <si>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</si>
  <si>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</si>
  <si>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</si>
  <si>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</si>
  <si>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</si>
  <si>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</si>
  <si>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</si>
  <si>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</si>
  <si>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</si>
  <si>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</si>
  <si>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</si>
  <si>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</si>
  <si>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</si>
  <si>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</si>
  <si>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</si>
  <si>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</si>
  <si>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</si>
  <si>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</si>
  <si>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</si>
  <si>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</si>
  <si>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</si>
  <si>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</si>
  <si>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</si>
  <si>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</si>
  <si>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</si>
  <si>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</si>
  <si>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</si>
  <si>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</si>
  <si>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</si>
  <si>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</si>
  <si>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</si>
  <si>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</si>
  <si>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</si>
  <si>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</si>
  <si>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</si>
  <si>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</si>
  <si>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</si>
  <si>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</si>
  <si>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</si>
  <si>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</si>
  <si>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</si>
  <si>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</si>
  <si>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</si>
  <si>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</si>
  <si>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</si>
  <si>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</si>
  <si>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</si>
  <si>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</si>
  <si>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</si>
  <si>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</si>
  <si>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</si>
  <si>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</si>
  <si>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</si>
  <si>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</si>
  <si>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</si>
  <si>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</si>
  <si>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</si>
  <si>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</si>
  <si>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</si>
  <si>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</si>
  <si>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</si>
  <si>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</si>
  <si>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</si>
  <si>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</si>
  <si>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</si>
  <si>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</si>
  <si>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</si>
  <si>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</si>
  <si>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</si>
  <si>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</si>
  <si>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</si>
  <si>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</si>
  <si>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</si>
  <si>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</si>
  <si>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</si>
  <si>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</si>
  <si>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</si>
  <si>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</si>
  <si>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</si>
  <si>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</si>
  <si>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</si>
  <si>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</si>
  <si>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</si>
  <si>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</si>
  <si>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</si>
  <si>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</si>
  <si>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</si>
  <si>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</si>
  <si>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</si>
  <si>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</si>
  <si>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</si>
  <si>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</si>
  <si>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</si>
  <si>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</si>
  <si>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</si>
  <si>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</si>
  <si>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</si>
  <si>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</si>
  <si>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</si>
  <si>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</si>
  <si>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</si>
  <si>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</si>
  <si>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</si>
  <si>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</si>
  <si>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</si>
  <si>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</si>
  <si>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</si>
  <si>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</si>
  <si>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</si>
  <si>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</si>
  <si>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</si>
  <si>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</si>
  <si>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</si>
  <si>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</si>
  <si>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</si>
  <si>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</si>
  <si>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</si>
  <si>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</si>
  <si>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</si>
  <si>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</si>
  <si>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</si>
  <si>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</si>
  <si>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</si>
  <si>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</si>
  <si>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</si>
  <si>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</si>
  <si>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</si>
  <si>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</si>
  <si>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</si>
  <si>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</si>
  <si>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</si>
  <si>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</si>
  <si>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</si>
  <si>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</si>
  <si>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</si>
  <si>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</si>
  <si>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</si>
  <si>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</si>
  <si>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</si>
  <si>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</si>
  <si>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</si>
  <si>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</si>
  <si>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</si>
  <si>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</si>
  <si>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</si>
  <si>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</si>
  <si>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</si>
  <si>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</si>
  <si>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</si>
  <si>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</si>
  <si>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</si>
  <si>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</si>
  <si>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</si>
  <si>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</si>
  <si>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</si>
  <si>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</si>
  <si>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</si>
  <si>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</si>
  <si>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</si>
  <si>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</si>
  <si>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</si>
  <si>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</si>
  <si>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</si>
  <si>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</si>
  <si>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</si>
  <si>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</si>
  <si>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</si>
  <si>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</si>
  <si>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</si>
  <si>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</si>
  <si>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</si>
  <si>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</si>
  <si>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</si>
  <si>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</si>
  <si>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</si>
  <si>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</si>
  <si>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</si>
  <si>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</si>
  <si>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</si>
  <si>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</si>
  <si>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</si>
  <si>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</si>
  <si>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</si>
  <si>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</si>
  <si>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</si>
  <si>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</si>
  <si>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</si>
  <si>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</si>
  <si>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</si>
  <si>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</si>
  <si>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</si>
  <si>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</si>
  <si>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</si>
  <si>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</si>
  <si>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</si>
  <si>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</si>
  <si>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</si>
  <si>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</si>
  <si>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</si>
  <si>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</si>
  <si>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</si>
  <si>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</si>
  <si>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</si>
  <si>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</si>
  <si>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</si>
  <si>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</si>
  <si>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</si>
  <si>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</si>
  <si>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</si>
  <si>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</si>
  <si>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</si>
  <si>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</si>
  <si>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</si>
  <si>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</si>
  <si>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</si>
  <si>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</si>
  <si>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</si>
  <si>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</si>
  <si>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</si>
  <si>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</si>
  <si>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</si>
  <si>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</si>
  <si>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</si>
  <si>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</si>
  <si>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</si>
  <si>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</si>
  <si>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</si>
  <si>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</si>
  <si>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</si>
  <si>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</si>
  <si>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</si>
  <si>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</si>
  <si>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</si>
  <si>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</si>
  <si>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</si>
  <si>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</si>
  <si>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</si>
  <si>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</si>
  <si>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</si>
  <si>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</si>
  <si>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</si>
  <si>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</si>
  <si>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</si>
  <si>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</si>
  <si>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</si>
  <si>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</si>
  <si>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</si>
  <si>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</si>
  <si>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</si>
  <si>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</si>
  <si>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</si>
  <si>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</si>
  <si>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</si>
  <si>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</si>
  <si>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</si>
  <si>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</si>
  <si>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</si>
  <si>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</si>
  <si>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</si>
  <si>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</si>
  <si>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</si>
  <si>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</si>
  <si>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</si>
  <si>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</si>
  <si>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</si>
  <si>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</si>
  <si>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</si>
  <si>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</si>
  <si>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</si>
  <si>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</si>
  <si>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</si>
  <si>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</si>
  <si>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</si>
  <si>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</si>
  <si>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</si>
  <si>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</si>
  <si>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</si>
  <si>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</si>
  <si>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</si>
  <si>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</si>
  <si>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</si>
  <si>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</si>
  <si>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</si>
  <si>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</si>
  <si>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</si>
  <si>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</si>
  <si>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</si>
  <si>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</si>
  <si>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</si>
  <si>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</si>
  <si>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</si>
  <si>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</si>
  <si>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</si>
  <si>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</si>
  <si>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</si>
  <si>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</si>
  <si>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</si>
  <si>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</si>
  <si>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</si>
  <si>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</si>
  <si>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</si>
  <si>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</si>
  <si>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</si>
  <si>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</si>
  <si>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</si>
  <si>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</si>
  <si>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</si>
  <si>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</si>
  <si>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</si>
  <si>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</si>
  <si>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</si>
  <si>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</si>
  <si>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</si>
  <si>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</si>
  <si>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</si>
  <si>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</si>
  <si>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</si>
  <si>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</si>
  <si>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</si>
  <si>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</si>
  <si>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</si>
  <si>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</si>
  <si>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</si>
  <si>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</si>
  <si>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</si>
  <si>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</si>
  <si>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</si>
  <si>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</si>
  <si>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</si>
  <si>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</si>
  <si>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</si>
  <si>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</si>
  <si>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</si>
  <si>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</si>
  <si>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</si>
  <si>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</si>
  <si>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</si>
  <si>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</si>
  <si>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</si>
  <si>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</si>
  <si>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</si>
  <si>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</si>
  <si>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</si>
  <si>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</si>
  <si>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</si>
  <si>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</si>
  <si>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</si>
  <si>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</si>
  <si>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</si>
  <si>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</si>
  <si>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</si>
  <si>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</si>
  <si>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</si>
  <si>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</si>
  <si>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</si>
  <si>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</si>
  <si>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</si>
  <si>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</si>
  <si>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</si>
  <si>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</si>
  <si>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</si>
  <si>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</si>
  <si>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</si>
  <si>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</si>
  <si>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</si>
  <si>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</si>
  <si>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</si>
  <si>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</si>
  <si>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</si>
  <si>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</si>
  <si>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</si>
  <si>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</si>
  <si>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</si>
  <si>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</si>
  <si>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</si>
  <si>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</si>
  <si>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</si>
  <si>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</si>
  <si>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</si>
  <si>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</si>
  <si>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</si>
  <si>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</si>
  <si>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</si>
  <si>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</si>
  <si>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</si>
  <si>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</si>
  <si>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</si>
  <si>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</si>
  <si>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</si>
  <si>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</si>
  <si>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</si>
  <si>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</si>
  <si>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</si>
  <si>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</si>
  <si>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</si>
  <si>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</si>
  <si>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</si>
  <si>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</si>
  <si>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</si>
  <si>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</si>
  <si>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</si>
  <si>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</si>
  <si>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</si>
  <si>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</si>
  <si>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</si>
  <si>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</si>
  <si>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</si>
  <si>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</si>
  <si>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</si>
  <si>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</si>
  <si>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</si>
  <si>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</si>
  <si>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</si>
  <si>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</si>
  <si>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</si>
  <si>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</si>
  <si>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</si>
  <si>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</si>
  <si>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</si>
  <si>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</si>
  <si>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</si>
  <si>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</si>
  <si>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</si>
  <si>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</si>
  <si>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</si>
  <si>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</si>
  <si>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</si>
  <si>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</si>
  <si>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</si>
  <si>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</si>
  <si>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</si>
  <si>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</si>
  <si>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</si>
  <si>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</si>
  <si>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</si>
  <si>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</si>
  <si>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</si>
  <si>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</si>
  <si>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</si>
  <si>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</si>
  <si>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</si>
  <si>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</si>
  <si>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</si>
  <si>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</si>
  <si>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</si>
  <si>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</si>
  <si>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</si>
  <si>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</si>
  <si>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</si>
  <si>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</si>
  <si>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</si>
  <si>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</si>
  <si>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</si>
  <si>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</si>
  <si>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</si>
  <si>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</si>
  <si>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</si>
  <si>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</si>
  <si>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</si>
  <si>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</si>
  <si>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</si>
  <si>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</si>
  <si>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</si>
  <si>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</si>
  <si>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</si>
  <si>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</si>
  <si>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</si>
  <si>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</si>
  <si>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</si>
  <si>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</si>
  <si>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</si>
  <si>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</si>
  <si>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</si>
  <si>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</si>
  <si>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</si>
  <si>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</si>
  <si>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</si>
  <si>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</si>
  <si>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</si>
  <si>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</si>
  <si>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</si>
  <si>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</si>
  <si>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</si>
  <si>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</si>
  <si>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</si>
  <si>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</si>
  <si>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</si>
  <si>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</si>
  <si>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</si>
  <si>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</si>
  <si>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</si>
  <si>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</si>
  <si>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</si>
  <si>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</si>
  <si>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</si>
  <si>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</si>
  <si>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</si>
  <si>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</si>
  <si>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</si>
  <si>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</si>
  <si>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</si>
  <si>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</si>
  <si>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</si>
  <si>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</si>
  <si>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</si>
  <si>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</si>
  <si>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</si>
  <si>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</si>
  <si>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</si>
  <si>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</si>
  <si>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</si>
  <si>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</si>
  <si>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</si>
  <si>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</si>
  <si>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</si>
  <si>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</si>
  <si>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</si>
  <si>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</si>
  <si>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</si>
  <si>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</si>
  <si>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</si>
  <si>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</si>
  <si>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</si>
  <si>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</si>
  <si>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</si>
  <si>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</si>
  <si>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</si>
  <si>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</si>
  <si>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</si>
  <si>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</si>
  <si>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</si>
  <si>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</si>
  <si>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</si>
  <si>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</si>
  <si>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</si>
  <si>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</si>
  <si>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</si>
  <si>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</si>
  <si>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</si>
  <si>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</si>
  <si>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</si>
  <si>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</si>
  <si>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</si>
  <si>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</si>
  <si>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</si>
  <si>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</si>
  <si>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</si>
  <si>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</si>
  <si>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</si>
  <si>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</si>
  <si>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</si>
  <si>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</si>
  <si>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</si>
  <si>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</si>
  <si>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</si>
  <si>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</si>
  <si>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</si>
  <si>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</si>
  <si>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</si>
  <si>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</si>
  <si>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</si>
  <si>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</si>
  <si>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</si>
  <si>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</si>
  <si>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</si>
  <si>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</si>
  <si>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</si>
  <si>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</si>
  <si>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</si>
  <si>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</si>
  <si>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</si>
  <si>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</si>
  <si>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</si>
  <si>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</si>
  <si>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</si>
  <si>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</si>
  <si>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</si>
  <si>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</si>
  <si>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</si>
  <si>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</si>
  <si>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</si>
  <si>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</si>
  <si>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</si>
  <si>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</si>
  <si>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</si>
  <si>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</si>
  <si>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</si>
  <si>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</si>
  <si>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</si>
  <si>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</si>
  <si>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</si>
  <si>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</si>
  <si>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</si>
  <si>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</si>
  <si>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</si>
  <si>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</si>
  <si>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</si>
  <si>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</si>
  <si>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</si>
  <si>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</si>
  <si>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</si>
  <si>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</si>
  <si>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</si>
  <si>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</si>
  <si>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</si>
  <si>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</si>
  <si>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</si>
  <si>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</si>
  <si>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</si>
  <si>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</si>
  <si>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</si>
  <si>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</si>
  <si>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</si>
  <si>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</si>
  <si>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</si>
  <si>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</si>
  <si>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</si>
  <si>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</si>
  <si>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</si>
  <si>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</si>
  <si>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</si>
  <si>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</si>
  <si>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</si>
  <si>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</si>
  <si>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</si>
  <si>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</si>
  <si>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</si>
  <si>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</si>
  <si>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</si>
  <si>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</si>
  <si>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</si>
  <si>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</si>
  <si>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</si>
  <si>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</si>
  <si>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</si>
  <si>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</si>
  <si>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</si>
  <si>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</si>
  <si>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</si>
  <si>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</si>
  <si>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</si>
  <si>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</si>
  <si>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</si>
  <si>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</si>
  <si>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</si>
  <si>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</si>
  <si>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</si>
  <si>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</si>
  <si>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</si>
  <si>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</si>
  <si>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</si>
  <si>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</si>
  <si>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</si>
  <si>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</si>
  <si>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</si>
  <si>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</si>
  <si>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</si>
  <si>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</si>
  <si>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</si>
  <si>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</si>
  <si>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</si>
  <si>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</si>
  <si>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</si>
  <si>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</si>
  <si>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</si>
  <si>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</si>
  <si>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</si>
  <si>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</si>
  <si>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</si>
  <si>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</si>
  <si>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</si>
  <si>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</si>
  <si>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</si>
  <si>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</si>
  <si>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</si>
  <si>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</si>
  <si>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</si>
  <si>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</si>
  <si>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</si>
  <si>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</si>
  <si>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</si>
  <si>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</si>
  <si>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</si>
  <si>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</si>
  <si>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</si>
  <si>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</si>
  <si>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</si>
  <si>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</si>
  <si>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</si>
  <si>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</si>
  <si>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</si>
  <si>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</si>
  <si>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</si>
  <si>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</si>
  <si>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</si>
  <si>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</si>
  <si>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</si>
  <si>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</si>
  <si>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</si>
  <si>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</si>
  <si>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</si>
  <si>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</si>
  <si>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</si>
  <si>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</si>
  <si>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</si>
  <si>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</si>
  <si>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</si>
  <si>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</si>
  <si>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</si>
  <si>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</si>
  <si>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</si>
  <si>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</si>
  <si>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</si>
  <si>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</si>
  <si>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</si>
  <si>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</si>
  <si>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</si>
  <si>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</si>
  <si>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</si>
  <si>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</si>
  <si>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</si>
  <si>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</si>
  <si>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</si>
  <si>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</si>
  <si>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</si>
  <si>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</si>
  <si>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</si>
  <si>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</si>
  <si>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</si>
  <si>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</si>
  <si>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</si>
  <si>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</si>
  <si>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</si>
  <si>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</si>
  <si>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</si>
  <si>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</si>
  <si>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</si>
  <si>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</si>
  <si>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</si>
  <si>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</si>
  <si>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</si>
  <si>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</si>
  <si>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</si>
  <si>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</si>
  <si>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</si>
  <si>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</si>
  <si>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</si>
  <si>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</si>
  <si>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</si>
  <si>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</si>
  <si>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</si>
  <si>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</si>
  <si>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</si>
  <si>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</si>
  <si>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</si>
  <si>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</si>
  <si>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</si>
  <si>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</si>
  <si>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</si>
  <si>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</si>
  <si>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</si>
  <si>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</si>
  <si>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</si>
  <si>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</si>
  <si>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</si>
  <si>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</si>
  <si>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</si>
  <si>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</si>
  <si>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</si>
  <si>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</si>
  <si>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</si>
  <si>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</si>
  <si>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</si>
  <si>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</si>
  <si>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</si>
  <si>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</si>
  <si>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</si>
  <si>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</si>
  <si>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</si>
  <si>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</si>
  <si>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</si>
  <si>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</si>
  <si>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</si>
  <si>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</si>
  <si>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</si>
  <si>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</si>
  <si>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</si>
  <si>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</si>
  <si>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</si>
  <si>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</si>
  <si>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</si>
  <si>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</si>
  <si>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</si>
  <si>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</si>
  <si>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</si>
  <si>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</si>
  <si>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</si>
  <si>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</si>
  <si>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</si>
  <si>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</si>
  <si>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</si>
  <si>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</si>
  <si>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</si>
  <si>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</si>
  <si>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</si>
  <si>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</si>
  <si>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</si>
  <si>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</si>
  <si>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</si>
  <si>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</si>
  <si>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</si>
  <si>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</si>
  <si>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</si>
  <si>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</si>
  <si>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</si>
  <si>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</si>
  <si>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</si>
  <si>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</si>
  <si>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</si>
  <si>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</si>
  <si>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</si>
  <si>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</si>
  <si>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</si>
  <si>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</si>
  <si>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</si>
  <si>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</si>
  <si>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</si>
  <si>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</si>
  <si>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</si>
  <si>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</si>
  <si>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</si>
  <si>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</si>
  <si>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</si>
  <si>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</si>
  <si>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</si>
  <si>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</si>
  <si>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</si>
  <si>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</si>
  <si>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</si>
  <si>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</si>
  <si>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</si>
  <si>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</si>
  <si>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</si>
  <si>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</si>
  <si>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</si>
  <si>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</si>
  <si>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</si>
  <si>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</si>
  <si>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</si>
  <si>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</si>
  <si>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</si>
  <si>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</si>
  <si>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</si>
  <si>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</si>
  <si>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</si>
  <si>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</si>
  <si>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</si>
  <si>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</si>
  <si>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</si>
  <si>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</si>
  <si>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</si>
  <si>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</si>
  <si>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</si>
  <si>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</si>
  <si>
    <t>13-21-3</t>
  </si>
  <si>
    <t>15-17-3</t>
  </si>
  <si>
    <t>17-18-3</t>
  </si>
  <si>
    <t>22-11-2</t>
  </si>
  <si>
    <t>22-13-5</t>
  </si>
  <si>
    <t>26-15-1</t>
  </si>
  <si>
    <t>27-8-1</t>
  </si>
  <si>
    <t>12-17-8</t>
  </si>
  <si>
    <t>16-21-5</t>
  </si>
  <si>
    <t>11-19-6</t>
  </si>
  <si>
    <t>16-19-10</t>
  </si>
  <si>
    <t>23-8-3</t>
  </si>
  <si>
    <t>21-20-4</t>
  </si>
  <si>
    <t>9-22-5</t>
  </si>
  <si>
    <t>20-14-3</t>
  </si>
  <si>
    <t>26-6-4</t>
  </si>
  <si>
    <t>26-3-4</t>
  </si>
  <si>
    <t>14-21-1</t>
  </si>
  <si>
    <t>15-21-4</t>
  </si>
  <si>
    <t>22-12-3</t>
  </si>
  <si>
    <t>25-12-2</t>
  </si>
  <si>
    <t>14-18-4</t>
  </si>
  <si>
    <t>27-10-3</t>
  </si>
  <si>
    <t>11-22-3</t>
  </si>
  <si>
    <t>21-15-2</t>
  </si>
  <si>
    <t>14-21-3</t>
  </si>
  <si>
    <t>17-23-2</t>
  </si>
  <si>
    <t>15-17-4</t>
  </si>
  <si>
    <t>18-18-3</t>
  </si>
  <si>
    <t>20-16-4</t>
  </si>
  <si>
    <t>23-11-2</t>
  </si>
  <si>
    <t>20-12-3</t>
  </si>
  <si>
    <t>17-19-1</t>
  </si>
  <si>
    <t>17-21-5</t>
  </si>
  <si>
    <t>11-20-6</t>
  </si>
  <si>
    <t>16-20-10</t>
  </si>
  <si>
    <t>25-10-2</t>
  </si>
  <si>
    <t>25-15-2</t>
  </si>
  <si>
    <t>20-13-2</t>
  </si>
  <si>
    <t>28-10-3</t>
  </si>
  <si>
    <t>19-21-4</t>
  </si>
  <si>
    <t>26-14-4</t>
  </si>
  <si>
    <t>25-13-2</t>
  </si>
  <si>
    <t>14-19-5</t>
  </si>
  <si>
    <t>21-14-6</t>
  </si>
  <si>
    <t>12-22-2</t>
  </si>
  <si>
    <t>17-15-5</t>
  </si>
  <si>
    <t>16-21-4</t>
  </si>
  <si>
    <t>15-18-4</t>
  </si>
  <si>
    <t>21-18-3</t>
  </si>
  <si>
    <t>28-8-1</t>
  </si>
  <si>
    <t>21-9-5</t>
  </si>
  <si>
    <t>14-19-4</t>
  </si>
  <si>
    <t>13-26-5</t>
  </si>
  <si>
    <t>27-6-4</t>
  </si>
  <si>
    <t>19-13-6</t>
  </si>
  <si>
    <t>11-23-3</t>
  </si>
  <si>
    <t>18-20-5</t>
  </si>
  <si>
    <t>14-22-3</t>
  </si>
  <si>
    <t>18-23-2</t>
  </si>
  <si>
    <t>23-13-5</t>
  </si>
  <si>
    <t>21-12-3</t>
  </si>
  <si>
    <t>12-21-4</t>
  </si>
  <si>
    <t>22-16-2</t>
  </si>
  <si>
    <t>18-19-1</t>
  </si>
  <si>
    <t>18-21-5</t>
  </si>
  <si>
    <t>25-16-2</t>
  </si>
  <si>
    <t>29-10-3</t>
  </si>
  <si>
    <t>19-17-2</t>
  </si>
  <si>
    <t>19-22-4</t>
  </si>
  <si>
    <t>27-14-4</t>
  </si>
  <si>
    <t>19-15-6</t>
  </si>
  <si>
    <t>23-12-3</t>
  </si>
  <si>
    <t>26-13-2</t>
  </si>
  <si>
    <t>26-4-4</t>
  </si>
  <si>
    <t>12-23-2</t>
  </si>
  <si>
    <t>17-16-5</t>
  </si>
  <si>
    <t>16-22-4</t>
  </si>
  <si>
    <t>12-22-3</t>
  </si>
  <si>
    <t>15-22-3</t>
  </si>
  <si>
    <t>23-16-2</t>
  </si>
  <si>
    <t>16-18-4</t>
  </si>
  <si>
    <t>20-16-5</t>
  </si>
  <si>
    <t>29-8-1</t>
  </si>
  <si>
    <t>16-4-2</t>
  </si>
  <si>
    <t>26-12-2</t>
  </si>
  <si>
    <t>17-20-10</t>
  </si>
  <si>
    <t>24-8-6</t>
  </si>
  <si>
    <t>29-9-4</t>
  </si>
  <si>
    <t>18-15-5</t>
  </si>
  <si>
    <t>19-15-8</t>
  </si>
  <si>
    <t>14-20-4</t>
  </si>
  <si>
    <t>28-6-4</t>
  </si>
  <si>
    <t>28-11-3</t>
  </si>
  <si>
    <t>18-17-2</t>
  </si>
  <si>
    <t>27-4-4</t>
  </si>
  <si>
    <t>22-14-6</t>
  </si>
  <si>
    <t>8-21-7</t>
  </si>
  <si>
    <t>8-27-6</t>
  </si>
  <si>
    <t>19-14-6</t>
  </si>
  <si>
    <t>20-16-6</t>
  </si>
  <si>
    <t>19-19-1</t>
  </si>
  <si>
    <t>25-11-3</t>
  </si>
  <si>
    <t>25-16-3</t>
  </si>
  <si>
    <t>22-13-2</t>
  </si>
  <si>
    <t>30-10-3</t>
  </si>
  <si>
    <t>22-11-4</t>
  </si>
  <si>
    <t>9-23-5</t>
  </si>
  <si>
    <t>16-14-7</t>
  </si>
  <si>
    <t>17-17-5</t>
  </si>
  <si>
    <t>16-23-4</t>
  </si>
  <si>
    <t>19-20-3</t>
  </si>
  <si>
    <t>16-15-7</t>
  </si>
  <si>
    <t>20-14-2</t>
  </si>
  <si>
    <t>27-13-2</t>
  </si>
  <si>
    <t>28-4-4</t>
  </si>
  <si>
    <t>23-14-6</t>
  </si>
  <si>
    <t>8-21-8</t>
  </si>
  <si>
    <t>8-27-7</t>
  </si>
  <si>
    <t>27-8-3</t>
  </si>
  <si>
    <t>20-15-8</t>
  </si>
  <si>
    <t>9-24-5</t>
  </si>
  <si>
    <t>21-14-3</t>
  </si>
  <si>
    <t>23-14-0</t>
  </si>
  <si>
    <t>28-12-3</t>
  </si>
  <si>
    <t>13-22-3</t>
  </si>
  <si>
    <t>16-22-3</t>
  </si>
  <si>
    <t>23-16-3</t>
  </si>
  <si>
    <t>23-18-3</t>
  </si>
  <si>
    <t>20-17-5</t>
  </si>
  <si>
    <t>24-13-5</t>
  </si>
  <si>
    <t>22-9-5</t>
  </si>
  <si>
    <t>30-9-4</t>
  </si>
  <si>
    <t>23-17-3</t>
  </si>
  <si>
    <t>27-15-1</t>
  </si>
  <si>
    <t>30-8-1</t>
  </si>
  <si>
    <t>17-4-2</t>
  </si>
  <si>
    <t>27-12-2</t>
  </si>
  <si>
    <t>18-17-3</t>
  </si>
  <si>
    <t>30-10-4</t>
  </si>
  <si>
    <t>14-20-5</t>
  </si>
  <si>
    <t>13-26-6</t>
  </si>
  <si>
    <t>26-16-3</t>
  </si>
  <si>
    <t>22-11-5</t>
  </si>
  <si>
    <t>15-21-1</t>
  </si>
  <si>
    <t>17-23-4</t>
  </si>
  <si>
    <t>20-17-6</t>
  </si>
  <si>
    <t>11-24-3</t>
  </si>
  <si>
    <t>18-22-5</t>
  </si>
  <si>
    <t>0-9-1</t>
  </si>
  <si>
    <t>20-12-5</t>
  </si>
  <si>
    <t>24-18-3</t>
  </si>
  <si>
    <t>21-17-5</t>
  </si>
  <si>
    <t>21-15-3</t>
  </si>
  <si>
    <t>24-14-5</t>
  </si>
  <si>
    <t>22-10-5</t>
  </si>
  <si>
    <t>11-20-7</t>
  </si>
  <si>
    <t>20-16-8</t>
  </si>
  <si>
    <t>28-8-2</t>
  </si>
  <si>
    <t>15-5-2</t>
  </si>
  <si>
    <t>31-10-3</t>
  </si>
  <si>
    <t>9-25-5</t>
  </si>
  <si>
    <t>19-23-4</t>
  </si>
  <si>
    <t>22-14-3</t>
  </si>
  <si>
    <t>24-14-0</t>
  </si>
  <si>
    <t>29-12-3</t>
  </si>
  <si>
    <t>14-17-6</t>
  </si>
  <si>
    <t>19-21-3</t>
  </si>
  <si>
    <t>12-4-4</t>
  </si>
  <si>
    <t>21-16-6</t>
  </si>
  <si>
    <t>28-13-2</t>
  </si>
  <si>
    <t>15-19-5</t>
  </si>
  <si>
    <t>12-24-2</t>
  </si>
  <si>
    <t>4-13-3</t>
  </si>
  <si>
    <t>8-28-7</t>
  </si>
  <si>
    <t>27-9-3</t>
  </si>
  <si>
    <t>29-10-4</t>
  </si>
  <si>
    <t>20-16-3</t>
  </si>
  <si>
    <t>19-23-2</t>
  </si>
  <si>
    <t>25-8-6</t>
  </si>
  <si>
    <t>7-25-5</t>
  </si>
  <si>
    <t>22-12-5</t>
  </si>
  <si>
    <t>14-18-6</t>
  </si>
  <si>
    <t>19-22-3</t>
  </si>
  <si>
    <t>12-4-5</t>
  </si>
  <si>
    <t>21-16-7</t>
  </si>
  <si>
    <t>28-14-2</t>
  </si>
  <si>
    <t>29-4-4</t>
  </si>
  <si>
    <t>25-14-6</t>
  </si>
  <si>
    <t>12-25-2</t>
  </si>
  <si>
    <t>4-14-3</t>
  </si>
  <si>
    <t>8-29-7</t>
  </si>
  <si>
    <t>16-21-1</t>
  </si>
  <si>
    <t>18-23-4</t>
  </si>
  <si>
    <t>21-17-6</t>
  </si>
  <si>
    <t>16-5-1</t>
  </si>
  <si>
    <t>17-15-7</t>
  </si>
  <si>
    <t>21-16-8</t>
  </si>
  <si>
    <t>22-16-1</t>
  </si>
  <si>
    <t>26-17-3</t>
  </si>
  <si>
    <t>28-9-2</t>
  </si>
  <si>
    <t>23-14-3</t>
  </si>
  <si>
    <t>28-14-4</t>
  </si>
  <si>
    <t>W12</t>
  </si>
  <si>
    <t>24-15-0</t>
  </si>
  <si>
    <t>29-13-3</t>
  </si>
  <si>
    <t>19-22-5</t>
  </si>
  <si>
    <t>17-22-3</t>
  </si>
  <si>
    <t>21-12-5</t>
  </si>
  <si>
    <t>25-18-3</t>
  </si>
  <si>
    <t>13-11-1</t>
  </si>
  <si>
    <t>22-17-5</t>
  </si>
  <si>
    <t>21-15-4</t>
  </si>
  <si>
    <t>25-13-1</t>
  </si>
  <si>
    <t>28-15-1</t>
  </si>
  <si>
    <t>16-18-3</t>
  </si>
  <si>
    <t>27-14-2</t>
  </si>
  <si>
    <t>12-22-4</t>
  </si>
  <si>
    <t>22-19-3</t>
  </si>
  <si>
    <t>12-18-8</t>
  </si>
  <si>
    <t>12-20-7</t>
  </si>
  <si>
    <t>11-25-3</t>
  </si>
  <si>
    <t>19-23-5</t>
  </si>
  <si>
    <t>18-22-3</t>
  </si>
  <si>
    <t>20-23-2</t>
  </si>
  <si>
    <t>19-18-2</t>
  </si>
  <si>
    <t>23-19-3</t>
  </si>
  <si>
    <t>17-18-4</t>
  </si>
  <si>
    <t>23-17-5</t>
  </si>
  <si>
    <t>12-23-4</t>
  </si>
  <si>
    <t>20-19-4</t>
  </si>
  <si>
    <t>12-21-7</t>
  </si>
  <si>
    <t>24-11-3</t>
  </si>
  <si>
    <t>30-11-4</t>
  </si>
  <si>
    <t>15-20-5</t>
  </si>
  <si>
    <t>22-13-3</t>
  </si>
  <si>
    <t>31-10-4</t>
  </si>
  <si>
    <t>20-17-2</t>
  </si>
  <si>
    <t>22-20-4</t>
  </si>
  <si>
    <t>21-18-6</t>
  </si>
  <si>
    <t>22-20-3</t>
  </si>
  <si>
    <t>20-15-4</t>
  </si>
  <si>
    <t>28-15-4</t>
  </si>
  <si>
    <t>29-6-4</t>
  </si>
  <si>
    <t>30-13-3</t>
  </si>
  <si>
    <t>20-22-3</t>
  </si>
  <si>
    <t>13-4-5</t>
  </si>
  <si>
    <t>22-16-7</t>
  </si>
  <si>
    <t>28-15-2</t>
  </si>
  <si>
    <t>29-5-4</t>
  </si>
  <si>
    <t>25-15-6</t>
  </si>
  <si>
    <t>12-26-2</t>
  </si>
  <si>
    <t>4-15-3</t>
  </si>
  <si>
    <t>8-30-7</t>
  </si>
  <si>
    <t>17-21-1</t>
  </si>
  <si>
    <t>12-25-3</t>
  </si>
  <si>
    <t>20-23-5</t>
  </si>
  <si>
    <t>20-24-2</t>
  </si>
  <si>
    <t>26-11-2</t>
  </si>
  <si>
    <t>24-19-3</t>
  </si>
  <si>
    <t>26-18-3</t>
  </si>
  <si>
    <t>23-18-5</t>
  </si>
  <si>
    <t>28-16-1</t>
  </si>
  <si>
    <t>16-19-3</t>
  </si>
  <si>
    <t>27-15-2</t>
  </si>
  <si>
    <t>23-10-5</t>
  </si>
  <si>
    <t>19-21-5</t>
  </si>
  <si>
    <t>15-17-6</t>
  </si>
  <si>
    <t>20-14-5</t>
  </si>
  <si>
    <t>18-15-7</t>
  </si>
  <si>
    <t>22-16-8</t>
  </si>
  <si>
    <t>7-26-5</t>
  </si>
  <si>
    <t>27-17-3</t>
  </si>
  <si>
    <t>28-9-3</t>
  </si>
  <si>
    <t>31-10-5</t>
  </si>
  <si>
    <t>17-22-1</t>
  </si>
  <si>
    <t>19-24-4</t>
  </si>
  <si>
    <t>20-14-6</t>
  </si>
  <si>
    <t>22-18-6</t>
  </si>
  <si>
    <t>25-14-7</t>
  </si>
  <si>
    <t>23-13-3</t>
  </si>
  <si>
    <t>29-16-1</t>
  </si>
  <si>
    <t>18-19-3</t>
  </si>
  <si>
    <t>22-21-3</t>
  </si>
  <si>
    <t>13-18-8</t>
  </si>
  <si>
    <t>21-17-2</t>
  </si>
  <si>
    <t>23-20-4</t>
  </si>
  <si>
    <t>28-16-4</t>
  </si>
  <si>
    <t>21-22-3</t>
  </si>
  <si>
    <t>17-15-8</t>
  </si>
  <si>
    <t>13-4-6</t>
  </si>
  <si>
    <t>24-12-3</t>
  </si>
  <si>
    <t>29-15-2</t>
  </si>
  <si>
    <t>8-21-9</t>
  </si>
  <si>
    <t>8-30-8</t>
  </si>
  <si>
    <t>13-23-3</t>
  </si>
  <si>
    <t>19-23-3</t>
  </si>
  <si>
    <t>15-19-4</t>
  </si>
  <si>
    <t>20-25-2</t>
  </si>
  <si>
    <t>27-11-2</t>
  </si>
  <si>
    <t>25-19-3</t>
  </si>
  <si>
    <t>16-19-4</t>
  </si>
  <si>
    <t>27-15-3</t>
  </si>
  <si>
    <t>24-10-5</t>
  </si>
  <si>
    <t>20-21-5</t>
  </si>
  <si>
    <t>19-16-5</t>
  </si>
  <si>
    <t>20-20-4</t>
  </si>
  <si>
    <t>23-21-3</t>
  </si>
  <si>
    <t>26-8-6</t>
  </si>
  <si>
    <t>31-11-4</t>
  </si>
  <si>
    <t>22-16-9</t>
  </si>
  <si>
    <t>8-26-5</t>
  </si>
  <si>
    <t>26-12-3</t>
  </si>
  <si>
    <t>27-18-3</t>
  </si>
  <si>
    <t>31-11-5</t>
  </si>
  <si>
    <t>10-25-5</t>
  </si>
  <si>
    <t>20-23-4</t>
  </si>
  <si>
    <t>25-15-0</t>
  </si>
  <si>
    <t>31-13-3</t>
  </si>
  <si>
    <t>14-19-6</t>
  </si>
  <si>
    <t>11-14-1</t>
  </si>
  <si>
    <t>21-23-3</t>
  </si>
  <si>
    <t>30-5-4</t>
  </si>
  <si>
    <t>26-15-6</t>
  </si>
  <si>
    <t>17-23-1</t>
  </si>
  <si>
    <t>19-25-4</t>
  </si>
  <si>
    <t>23-18-6</t>
  </si>
  <si>
    <t>32-10-5</t>
  </si>
  <si>
    <t>21-25-2</t>
  </si>
  <si>
    <t>17-19-4</t>
  </si>
  <si>
    <t>18-7-0</t>
  </si>
  <si>
    <t>26-19-3</t>
  </si>
  <si>
    <t>24-18-5</t>
  </si>
  <si>
    <t>24-11-4</t>
  </si>
  <si>
    <t>25-14-8</t>
  </si>
  <si>
    <t>14-8-3</t>
  </si>
  <si>
    <t>25-16-6</t>
  </si>
  <si>
    <t>13-21-7</t>
  </si>
  <si>
    <t>8-13-4</t>
  </si>
  <si>
    <t>18-20-10</t>
  </si>
  <si>
    <t>23-21-4</t>
  </si>
  <si>
    <t>23-16-8</t>
  </si>
  <si>
    <t>25-12-3</t>
  </si>
  <si>
    <t>30-15-2</t>
  </si>
  <si>
    <t>8-22-9</t>
  </si>
  <si>
    <t>4-16-3</t>
  </si>
  <si>
    <t>8-31-8</t>
  </si>
  <si>
    <t>13-23-4</t>
  </si>
  <si>
    <t>28-11-2</t>
  </si>
  <si>
    <t>17-19-5</t>
  </si>
  <si>
    <t>26-19-4</t>
  </si>
  <si>
    <t>26-13-1</t>
  </si>
  <si>
    <t>30-16-1</t>
  </si>
  <si>
    <t>31-8-1</t>
  </si>
  <si>
    <t>28-15-3</t>
  </si>
  <si>
    <t>25-10-5</t>
  </si>
  <si>
    <t>21-21-5</t>
  </si>
  <si>
    <t>15-17-7</t>
  </si>
  <si>
    <t>20-20-5</t>
  </si>
  <si>
    <t>23-22-3</t>
  </si>
  <si>
    <t>20-19-1</t>
  </si>
  <si>
    <t>20-22-5</t>
  </si>
  <si>
    <t>31-12-4</t>
  </si>
  <si>
    <t>23-16-9</t>
  </si>
  <si>
    <t>15-20-6</t>
  </si>
  <si>
    <t>5-11-6</t>
  </si>
  <si>
    <t>13-26-7</t>
  </si>
  <si>
    <t>22-17-1</t>
  </si>
  <si>
    <t>27-19-3</t>
  </si>
  <si>
    <t>31-12-5</t>
  </si>
  <si>
    <t>24-21-4</t>
  </si>
  <si>
    <t>10-26-5</t>
  </si>
  <si>
    <t>20-24-4</t>
  </si>
  <si>
    <t>28-16-5</t>
  </si>
  <si>
    <t>26-15-0</t>
  </si>
  <si>
    <t>32-13-3</t>
  </si>
  <si>
    <t>31-5-4</t>
  </si>
  <si>
    <t>27-15-6</t>
  </si>
  <si>
    <t>18-17-5</t>
  </si>
  <si>
    <t>20-25-4</t>
  </si>
  <si>
    <t>16-15-8</t>
  </si>
  <si>
    <t>23-18-7</t>
  </si>
  <si>
    <t>29-9-3</t>
  </si>
  <si>
    <t>33-10-5</t>
  </si>
  <si>
    <t>13-25-3</t>
  </si>
  <si>
    <t>21-23-5</t>
  </si>
  <si>
    <t>13-24-4</t>
  </si>
  <si>
    <t>25-18-5</t>
  </si>
  <si>
    <t>25-11-4</t>
  </si>
  <si>
    <t>26-14-8</t>
  </si>
  <si>
    <t>24-13-3</t>
  </si>
  <si>
    <t>31-16-1</t>
  </si>
  <si>
    <t>31-9-1</t>
  </si>
  <si>
    <t>28-16-3</t>
  </si>
  <si>
    <t>22-21-5</t>
  </si>
  <si>
    <t>25-17-6</t>
  </si>
  <si>
    <t>16-17-7</t>
  </si>
  <si>
    <t>21-20-5</t>
  </si>
  <si>
    <t>13-18-9</t>
  </si>
  <si>
    <t>20-22-6</t>
  </si>
  <si>
    <t>18-21-10</t>
  </si>
  <si>
    <t>26-9-6</t>
  </si>
  <si>
    <t>16-8-0</t>
  </si>
  <si>
    <t>31-13-4</t>
  </si>
  <si>
    <t>23-17-1</t>
  </si>
  <si>
    <t>28-19-3</t>
  </si>
  <si>
    <t>29-7-4</t>
  </si>
  <si>
    <t>32-14-3</t>
  </si>
  <si>
    <t>21-18-2</t>
  </si>
  <si>
    <t>21-24-3</t>
  </si>
  <si>
    <t>14-4-6</t>
  </si>
  <si>
    <t>24-16-8</t>
  </si>
  <si>
    <t>31-15-2</t>
  </si>
  <si>
    <t>8-23-9</t>
  </si>
  <si>
    <t>4-17-3</t>
  </si>
  <si>
    <t>8-32-8</t>
  </si>
  <si>
    <t>22-16-3</t>
  </si>
  <si>
    <t>28-12-2</t>
  </si>
  <si>
    <t>26-20-3</t>
  </si>
  <si>
    <t>20-17-4</t>
  </si>
  <si>
    <t>24-22-3</t>
  </si>
  <si>
    <t>24-16-9</t>
  </si>
  <si>
    <t>9-26-5</t>
  </si>
  <si>
    <t>19-18-3</t>
  </si>
  <si>
    <t>25-13-3</t>
  </si>
  <si>
    <t>31-16-2</t>
  </si>
  <si>
    <t>28-15-6</t>
  </si>
  <si>
    <t>8-23-10</t>
  </si>
  <si>
    <t>4-17-4</t>
  </si>
  <si>
    <t>8-32-9</t>
  </si>
  <si>
    <t>24-18-7</t>
  </si>
  <si>
    <t>20-14-7</t>
  </si>
  <si>
    <t>21-23-6</t>
  </si>
  <si>
    <t>22-15-3</t>
  </si>
  <si>
    <t>19-19-2</t>
  </si>
  <si>
    <t>26-21-3</t>
  </si>
  <si>
    <t>22-15-4</t>
  </si>
  <si>
    <t>27-14-8</t>
  </si>
  <si>
    <t>32-16-1</t>
  </si>
  <si>
    <t>14-23-4</t>
  </si>
  <si>
    <t>23-21-5</t>
  </si>
  <si>
    <t>26-17-6</t>
  </si>
  <si>
    <t>19-17-5</t>
  </si>
  <si>
    <t>20-20-1</t>
  </si>
  <si>
    <t>20-23-6</t>
  </si>
  <si>
    <t>32-13-4</t>
  </si>
  <si>
    <t>24-17-9</t>
  </si>
  <si>
    <t>22-17-2</t>
  </si>
  <si>
    <t>25-21-4</t>
  </si>
  <si>
    <t>24-14-3</t>
  </si>
  <si>
    <t>29-16-5</t>
  </si>
  <si>
    <t>14-19-7</t>
  </si>
  <si>
    <t>21-24-4</t>
  </si>
  <si>
    <t>15-4-6</t>
  </si>
  <si>
    <t>25-16-8</t>
  </si>
  <si>
    <t>29-15-6</t>
  </si>
  <si>
    <t>20-26-4</t>
  </si>
  <si>
    <t>20-13-7</t>
  </si>
  <si>
    <t>18-5-2</t>
  </si>
  <si>
    <t>33-10-6</t>
  </si>
  <si>
    <t>22-25-2</t>
  </si>
  <si>
    <t>27-19-4</t>
  </si>
  <si>
    <t>16-20-4</t>
  </si>
  <si>
    <t>28-17-3</t>
  </si>
  <si>
    <t>26-18-6</t>
  </si>
  <si>
    <t>31-13-5</t>
  </si>
  <si>
    <t>20-18-3</t>
  </si>
  <si>
    <t>21-25-4</t>
  </si>
  <si>
    <t>30-7-4</t>
  </si>
  <si>
    <t>33-14-3</t>
  </si>
  <si>
    <t>14-19-8</t>
  </si>
  <si>
    <t>21-24-5</t>
  </si>
  <si>
    <t>32-16-2</t>
  </si>
  <si>
    <t>12-27-2</t>
  </si>
  <si>
    <t>4-18-4</t>
  </si>
  <si>
    <t>8-33-9</t>
  </si>
  <si>
    <t>17-16-8</t>
  </si>
  <si>
    <t>24-19-7</t>
  </si>
  <si>
    <t>21-13-7</t>
  </si>
  <si>
    <t>19-5-2</t>
  </si>
  <si>
    <t>34-10-6</t>
  </si>
  <si>
    <t>16-4-6</t>
  </si>
  <si>
    <t>26-16-8</t>
  </si>
  <si>
    <t>31-6-4</t>
  </si>
  <si>
    <t>29-16-6</t>
  </si>
  <si>
    <t>23-15-3</t>
  </si>
  <si>
    <t>22-25-3</t>
  </si>
  <si>
    <t>26-18-5</t>
  </si>
  <si>
    <t>22-16-4</t>
  </si>
  <si>
    <t>27-15-8</t>
  </si>
  <si>
    <t>27-13-1</t>
  </si>
  <si>
    <t>33-16-1</t>
  </si>
  <si>
    <t>28-18-3</t>
  </si>
  <si>
    <t>26-10-5</t>
  </si>
  <si>
    <t>24-21-5</t>
  </si>
  <si>
    <t>16-18-7</t>
  </si>
  <si>
    <t>21-22-5</t>
  </si>
  <si>
    <t>19-19-3</t>
  </si>
  <si>
    <t>25-22-3</t>
  </si>
  <si>
    <t>13-19-9</t>
  </si>
  <si>
    <t>20-24-6</t>
  </si>
  <si>
    <t>21-15-5</t>
  </si>
  <si>
    <t>9-13-4</t>
  </si>
  <si>
    <t>19-21-10</t>
  </si>
  <si>
    <t>32-14-4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</si>
</sst>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12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theme" Target="theme/theme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styles" Target="styles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sharedStrings" Target="sharedStrings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calcChain" Target="calcChain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3"/>
  <sheetViews>
    <sheetView tabSelected="1" workbookViewId="0">
      <selection sqref="A1:B1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1" t="s">
        <v>42</v>
      </c>
      <c r="B1" s="51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1" t="s">
        <v>40</v>
      </c>
      <c r="B29" s="51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1" t="s">
        <v>39</v>
      </c>
      <c r="B60" s="51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1" t="s">
        <v>38</v>
      </c>
      <c r="B90" s="51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1" t="s">
        <v>37</v>
      </c>
      <c r="B123" s="51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1" t="s">
        <v>36</v>
      </c>
      <c r="B141" s="51"/>
    </row>
    <row r="142" spans="1:2" ht="16.5" hidden="1" outlineLevel="1" thickTop="1" thickBot="1" x14ac:dyDescent="0.3">
      <c r="A142" s="16" t="s">
        <v>34</v>
      </c>
      <c r="B142" s="15" t="s">
        <v>32</v>
      </c>
    </row>
    <row r="143" spans="1:2" ht="15.75" hidden="1" outlineLevel="1" thickTop="1" x14ac:dyDescent="0.25">
      <c r="A143" s="14">
        <v>45717</v>
      </c>
      <c r="B143" s="12" t="s">
        <v>32</v>
      </c>
    </row>
    <row r="144" spans="1:2" hidden="1" outlineLevel="1" x14ac:dyDescent="0.25">
      <c r="A144" s="13">
        <v>45718</v>
      </c>
      <c r="B144" s="48" t="s">
        <v>32</v>
      </c>
    </row>
    <row r="145" spans="1:2" hidden="1" outlineLevel="1" x14ac:dyDescent="0.25">
      <c r="A145" s="13">
        <v>45719</v>
      </c>
      <c r="B145" s="48" t="s">
        <v>32</v>
      </c>
    </row>
    <row r="146" spans="1:2" hidden="1" outlineLevel="1" x14ac:dyDescent="0.25">
      <c r="A146" s="13">
        <v>45720</v>
      </c>
      <c r="B146" s="48" t="s">
        <v>32</v>
      </c>
    </row>
    <row r="147" spans="1:2" hidden="1" outlineLevel="1" x14ac:dyDescent="0.25">
      <c r="A147" s="13">
        <v>45721</v>
      </c>
      <c r="B147" s="48" t="s">
        <v>32</v>
      </c>
    </row>
    <row r="148" spans="1:2" hidden="1" outlineLevel="1" x14ac:dyDescent="0.25">
      <c r="A148" s="13">
        <v>45722</v>
      </c>
      <c r="B148" s="48" t="s">
        <v>32</v>
      </c>
    </row>
    <row r="149" spans="1:2" hidden="1" outlineLevel="1" x14ac:dyDescent="0.25">
      <c r="A149" s="13">
        <v>45723</v>
      </c>
      <c r="B149" s="12" t="s">
        <v>32</v>
      </c>
    </row>
    <row r="150" spans="1:2" hidden="1" outlineLevel="1" x14ac:dyDescent="0.25">
      <c r="A150" s="13">
        <v>45724</v>
      </c>
      <c r="B150" s="12" t="s">
        <v>32</v>
      </c>
    </row>
    <row r="151" spans="1:2" hidden="1" outlineLevel="1" x14ac:dyDescent="0.25">
      <c r="A151" s="13">
        <v>45725</v>
      </c>
      <c r="B151" s="12" t="s">
        <v>32</v>
      </c>
    </row>
    <row r="152" spans="1:2" hidden="1" outlineLevel="1" x14ac:dyDescent="0.25">
      <c r="A152" s="13">
        <v>45726</v>
      </c>
      <c r="B152" s="48" t="s">
        <v>32</v>
      </c>
    </row>
    <row r="153" spans="1:2" hidden="1" outlineLevel="1" x14ac:dyDescent="0.25">
      <c r="A153" s="13">
        <v>45727</v>
      </c>
      <c r="B153" s="49" t="s">
        <v>32</v>
      </c>
    </row>
    <row r="154" spans="1:2" hidden="1" outlineLevel="1" x14ac:dyDescent="0.25">
      <c r="A154" s="13">
        <v>45728</v>
      </c>
      <c r="B154" s="12" t="s">
        <v>32</v>
      </c>
    </row>
    <row r="155" spans="1:2" hidden="1" outlineLevel="1" x14ac:dyDescent="0.25">
      <c r="A155" s="13">
        <v>45729</v>
      </c>
      <c r="B155" s="12" t="s">
        <v>32</v>
      </c>
    </row>
    <row r="156" spans="1:2" hidden="1" outlineLevel="1" x14ac:dyDescent="0.25">
      <c r="A156" s="13">
        <v>45730</v>
      </c>
      <c r="B156" s="12" t="s">
        <v>32</v>
      </c>
    </row>
    <row r="157" spans="1:2" hidden="1" outlineLevel="1" x14ac:dyDescent="0.25">
      <c r="A157" s="13">
        <v>45731</v>
      </c>
      <c r="B157" s="12" t="s">
        <v>32</v>
      </c>
    </row>
    <row r="158" spans="1:2" hidden="1" outlineLevel="1" x14ac:dyDescent="0.25">
      <c r="A158" s="13">
        <v>45732</v>
      </c>
      <c r="B158" s="12" t="s">
        <v>32</v>
      </c>
    </row>
    <row r="159" spans="1:2" hidden="1" outlineLevel="1" x14ac:dyDescent="0.25">
      <c r="A159" s="13">
        <v>45733</v>
      </c>
      <c r="B159" s="12" t="s">
        <v>32</v>
      </c>
    </row>
    <row r="160" spans="1:2" hidden="1" outlineLevel="1" x14ac:dyDescent="0.25">
      <c r="A160" s="13">
        <v>45734</v>
      </c>
      <c r="B160" s="12" t="s">
        <v>32</v>
      </c>
    </row>
    <row r="161" spans="1:2" hidden="1" outlineLevel="1" x14ac:dyDescent="0.25">
      <c r="A161" s="13">
        <v>45735</v>
      </c>
      <c r="B161" s="12" t="s">
        <v>32</v>
      </c>
    </row>
    <row r="162" spans="1:2" hidden="1" outlineLevel="1" x14ac:dyDescent="0.25">
      <c r="A162" s="13">
        <v>45736</v>
      </c>
      <c r="B162" s="12" t="s">
        <v>32</v>
      </c>
    </row>
    <row r="163" spans="1:2" hidden="1" outlineLevel="1" x14ac:dyDescent="0.25">
      <c r="A163" s="13">
        <v>45737</v>
      </c>
      <c r="B163" s="12" t="s">
        <v>32</v>
      </c>
    </row>
    <row r="164" spans="1:2" hidden="1" outlineLevel="1" x14ac:dyDescent="0.25">
      <c r="A164" s="13">
        <v>45738</v>
      </c>
      <c r="B164" s="12" t="s">
        <v>32</v>
      </c>
    </row>
    <row r="165" spans="1:2" hidden="1" outlineLevel="1" x14ac:dyDescent="0.25">
      <c r="A165" s="13">
        <v>45739</v>
      </c>
      <c r="B165" s="12" t="s">
        <v>32</v>
      </c>
    </row>
    <row r="166" spans="1:2" hidden="1" outlineLevel="1" x14ac:dyDescent="0.25">
      <c r="A166" s="13">
        <v>45740</v>
      </c>
      <c r="B166" s="12" t="s">
        <v>32</v>
      </c>
    </row>
    <row r="167" spans="1:2" hidden="1" outlineLevel="1" x14ac:dyDescent="0.25">
      <c r="A167" s="13">
        <v>45741</v>
      </c>
      <c r="B167" s="12" t="s">
        <v>32</v>
      </c>
    </row>
    <row r="168" spans="1:2" hidden="1" outlineLevel="1" x14ac:dyDescent="0.25">
      <c r="A168" s="13">
        <v>45742</v>
      </c>
      <c r="B168" s="12" t="s">
        <v>32</v>
      </c>
    </row>
    <row r="169" spans="1:2" hidden="1" outlineLevel="1" x14ac:dyDescent="0.25">
      <c r="A169" s="13">
        <v>45743</v>
      </c>
      <c r="B169" s="12" t="s">
        <v>32</v>
      </c>
    </row>
    <row r="170" spans="1:2" hidden="1" outlineLevel="1" x14ac:dyDescent="0.25">
      <c r="A170" s="13">
        <v>45744</v>
      </c>
      <c r="B170" s="12" t="s">
        <v>32</v>
      </c>
    </row>
    <row r="171" spans="1:2" hidden="1" outlineLevel="1" x14ac:dyDescent="0.25">
      <c r="A171" s="13">
        <v>45745</v>
      </c>
      <c r="B171" s="12" t="s">
        <v>32</v>
      </c>
    </row>
    <row r="172" spans="1:2" hidden="1" outlineLevel="1" x14ac:dyDescent="0.25">
      <c r="A172" s="13">
        <v>45746</v>
      </c>
      <c r="B172" s="12" t="s">
        <v>32</v>
      </c>
    </row>
    <row r="173" spans="1:2" ht="15.75" hidden="1" outlineLevel="1" thickBot="1" x14ac:dyDescent="0.3">
      <c r="A173" s="13">
        <v>45747</v>
      </c>
      <c r="B173" s="12" t="s">
        <v>32</v>
      </c>
    </row>
    <row r="174" spans="1:2" ht="20.25" collapsed="1" thickTop="1" thickBot="1" x14ac:dyDescent="0.3">
      <c r="A174" s="51" t="s">
        <v>35</v>
      </c>
      <c r="B174" s="51"/>
    </row>
    <row r="175" spans="1:2" ht="16.5" outlineLevel="1" thickTop="1" thickBot="1" x14ac:dyDescent="0.3">
      <c r="A175" s="16" t="s">
        <v>34</v>
      </c>
      <c r="B175" s="15" t="s">
        <v>32</v>
      </c>
    </row>
    <row r="176" spans="1:2" ht="15.75" outlineLevel="1" thickTop="1" x14ac:dyDescent="0.25">
      <c r="A176" s="14">
        <v>45748</v>
      </c>
      <c r="B176" s="17" t="s">
        <v>32</v>
      </c>
    </row>
    <row r="177" spans="1:2" outlineLevel="1" x14ac:dyDescent="0.25">
      <c r="A177" s="13">
        <v>45749</v>
      </c>
      <c r="B177" s="12" t="s">
        <v>32</v>
      </c>
    </row>
    <row r="178" spans="1:2" outlineLevel="1" x14ac:dyDescent="0.25">
      <c r="A178" s="13">
        <v>45750</v>
      </c>
      <c r="B178" s="12" t="s">
        <v>32</v>
      </c>
    </row>
    <row r="179" spans="1:2" outlineLevel="1" x14ac:dyDescent="0.25">
      <c r="A179" s="13">
        <v>45751</v>
      </c>
      <c r="B179" s="12" t="s">
        <v>32</v>
      </c>
    </row>
    <row r="180" spans="1:2" outlineLevel="1" x14ac:dyDescent="0.25">
      <c r="A180" s="13">
        <v>45752</v>
      </c>
      <c r="B180" s="12" t="s">
        <v>32</v>
      </c>
    </row>
    <row r="181" spans="1:2" outlineLevel="1" x14ac:dyDescent="0.25">
      <c r="A181" s="13">
        <v>45753</v>
      </c>
      <c r="B181" s="12" t="s">
        <v>32</v>
      </c>
    </row>
    <row r="182" spans="1:2" outlineLevel="1" x14ac:dyDescent="0.25">
      <c r="A182" s="13">
        <v>45754</v>
      </c>
      <c r="B182" s="12" t="s">
        <v>32</v>
      </c>
    </row>
    <row r="183" spans="1:2" outlineLevel="1" x14ac:dyDescent="0.25">
      <c r="A183" s="13">
        <v>45755</v>
      </c>
      <c r="B183" s="50" t="s">
        <v>32</v>
      </c>
    </row>
    <row r="184" spans="1:2" outlineLevel="1" x14ac:dyDescent="0.25">
      <c r="A184" s="13">
        <v>45756</v>
      </c>
      <c r="B184" s="50" t="s">
        <v>32</v>
      </c>
    </row>
    <row r="185" spans="1:2" outlineLevel="1" x14ac:dyDescent="0.25">
      <c r="A185" s="13">
        <v>45757</v>
      </c>
      <c r="B185" s="50" t="s">
        <v>32</v>
      </c>
    </row>
    <row r="186" spans="1:2" outlineLevel="1" x14ac:dyDescent="0.25">
      <c r="A186" s="13">
        <v>45758</v>
      </c>
      <c r="B186" s="12" t="s">
        <v>32</v>
      </c>
    </row>
    <row r="187" spans="1:2" outlineLevel="1" x14ac:dyDescent="0.25">
      <c r="A187" s="13">
        <v>45759</v>
      </c>
      <c r="B187" s="50" t="s">
        <v>32</v>
      </c>
    </row>
    <row r="188" spans="1:2" outlineLevel="1" x14ac:dyDescent="0.25">
      <c r="A188" s="13">
        <v>45760</v>
      </c>
      <c r="B188" s="50" t="s">
        <v>32</v>
      </c>
    </row>
    <row r="189" spans="1:2" outlineLevel="1" x14ac:dyDescent="0.25">
      <c r="A189" s="13">
        <v>45761</v>
      </c>
      <c r="B189" s="50" t="s">
        <v>32</v>
      </c>
    </row>
    <row r="190" spans="1:2" outlineLevel="1" x14ac:dyDescent="0.25">
      <c r="A190" s="13">
        <v>45762</v>
      </c>
      <c r="B190" s="50" t="s">
        <v>32</v>
      </c>
    </row>
    <row r="191" spans="1:2" outlineLevel="1" x14ac:dyDescent="0.25">
      <c r="A191" s="13">
        <v>45763</v>
      </c>
      <c r="B191" s="12" t="s">
        <v>32</v>
      </c>
    </row>
    <row r="192" spans="1:2" ht="15.75" outlineLevel="1" thickBot="1" x14ac:dyDescent="0.3">
      <c r="A192" s="11">
        <v>45764</v>
      </c>
      <c r="B192" s="10" t="s">
        <v>32</v>
      </c>
    </row>
    <row r="193" ht="15.75" outlineLevel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00000000-0004-0000-0100-00008E000000}"/>
    <hyperlink ref="B155" location="'Standings (3-13-25)'!A1" display="Standings" xr:uid="{00000000-0004-0000-0100-00008F000000}"/>
    <hyperlink ref="B156" location="'Standings (3-14-25)'!A1" display="Standings" xr:uid="{00000000-0004-0000-0100-000090000000}"/>
    <hyperlink ref="B157" location="'Standings (3-15-25)'!A1" display="Standings" xr:uid="{00000000-0004-0000-0100-000091000000}"/>
    <hyperlink ref="B158" location="'Standings (3-16-25)'!A1" display="Standings" xr:uid="{00000000-0004-0000-0100-000092000000}"/>
    <hyperlink ref="B159" location="'Standings (3-17-25)'!A1" display="Standings" xr:uid="{00000000-0004-0000-0100-000093000000}"/>
    <hyperlink ref="B160" location="'Standings (3-18-25)'!A1" display="Standings" xr:uid="{00000000-0004-0000-0100-000094000000}"/>
    <hyperlink ref="B161" location="'Standings (3-19-25)'!A1" display="Standings" xr:uid="{00000000-0004-0000-0100-000095000000}"/>
    <hyperlink ref="B162" location="'Standings (3-20-25)'!A1" display="Standings" xr:uid="{00000000-0004-0000-0100-000096000000}"/>
    <hyperlink ref="B163" location="'Standings (3-21-25)'!A1" display="Standings" xr:uid="{00000000-0004-0000-0100-000097000000}"/>
    <hyperlink ref="B164" location="'Standings (3-22-25)'!A1" display="Standings" xr:uid="{00000000-0004-0000-0100-000098000000}"/>
    <hyperlink ref="B165" location="'Standings (3-23-25)'!A1" display="Standings" xr:uid="{00000000-0004-0000-0100-000099000000}"/>
    <hyperlink ref="B166" location="'Standings (3-24-25)'!A1" display="Standings" xr:uid="{00000000-0004-0000-0100-00009A000000}"/>
    <hyperlink ref="B167" location="'Standings (3-25-25)'!A1" display="Standings" xr:uid="{00000000-0004-0000-0100-00009B000000}"/>
    <hyperlink ref="B168" location="'Standings (3-26-25)'!A1" display="Standings" xr:uid="{00000000-0004-0000-0100-00009C000000}"/>
    <hyperlink ref="B169" location="'Standings (3-27-25)'!A1" display="Standings" xr:uid="{00000000-0004-0000-0100-00009D000000}"/>
    <hyperlink ref="B170" location="'Standings (3-28-25)'!A1" display="Standings" xr:uid="{00000000-0004-0000-0100-00009E000000}"/>
    <hyperlink ref="B171" location="'Standings (3-29-25)'!A1" display="Standings" xr:uid="{00000000-0004-0000-0100-00009F000000}"/>
    <hyperlink ref="B172" location="'Standings (3-30-25)'!A1" display="Standings" xr:uid="{00000000-0004-0000-0100-0000A0000000}"/>
    <hyperlink ref="B173" location="'Standings (3-31-25)'!A1" display="Standings" xr:uid="{00000000-0004-0000-0100-0000A1000000}"/>
    <hyperlink ref="B176" location="'Standings (4-1-25)'!A1" display="Standings" xr:uid="{00000000-0004-0000-0100-0000A2000000}"/>
    <hyperlink ref="B177" location="'Standings (4-2-25)'!A1" display="Standings" xr:uid="{00000000-0004-0000-0100-0000A3000000}"/>
    <hyperlink ref="B178" location="'Standings (4-3-25)'!A1" display="Standings" xr:uid="{00000000-0004-0000-0100-0000A4000000}"/>
    <hyperlink ref="B179" location="'Standings (4-4-25)'!A1" display="Standings" xr:uid="{00000000-0004-0000-0100-0000A5000000}"/>
    <hyperlink ref="B180" location="'Standings (4-5-25)'!A1" display="Standings" xr:uid="{00000000-0004-0000-0100-0000A6000000}"/>
    <hyperlink ref="B181" location="'Standings (4-6-25)'!A1" display="Standings" xr:uid="{00000000-0004-0000-0100-0000A7000000}"/>
    <hyperlink ref="B182" location="'Standings (4-7-25)'!A1" display="Standings" xr:uid="{00000000-0004-0000-0100-0000A8000000}"/>
    <hyperlink ref="B183" location="'Standings (4-8-25)'!A1" display="Standings" xr:uid="{00000000-0004-0000-0100-0000A9000000}"/>
    <hyperlink ref="B184" location="'Standings (4-9-25)'!A1" display="Standings" xr:uid="{00000000-0004-0000-0100-0000AA000000}"/>
    <hyperlink ref="B185" location="'Standings (4-10-25)'!A1" display="Standings" xr:uid="{00000000-0004-0000-0100-0000AB000000}"/>
    <hyperlink ref="B186" location="'Standings (4-11-25)'!A1" display="Standings" xr:uid="{00000000-0004-0000-0100-0000AC000000}"/>
    <hyperlink ref="B187" location="'Standings (4-12-25)'!A1" display="Standings" xr:uid="{00000000-0004-0000-0100-0000AD000000}"/>
    <hyperlink ref="B188" location="'Standings (4-13-25)'!A1" display="Standings" xr:uid="{00000000-0004-0000-0100-0000AE000000}"/>
    <hyperlink ref="B189" location="'Standings (4-14-25)'!A1" display="Standings" xr:uid="{00000000-0004-0000-0100-0000AF000000}"/>
    <hyperlink ref="B190" location="'Standings (4-15-25)'!A1" display="Standings" xr:uid="{00000000-0004-0000-0100-0000B0000000}"/>
    <hyperlink ref="B191" location="'Standings (4-16-25)'!A1" display="Standings" xr:uid="{C3E0D178-71A2-4D0E-ACDA-7E777BAFE4F3}"/>
    <hyperlink ref="B192" location="'Standings (4-17-25)'!A1" display="Standings" xr:uid="{C682ECD8-3329-4D48-BFDD-4AF214904DDD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2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3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400-000000000000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5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600-000000000000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700-000000000000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f>Washington_Capitals!$D$86</f>
        <v>82</v>
      </c>
      <c r="C14" s="1">
        <f>Washington_Capitals!$I$84</f>
        <v>51</v>
      </c>
      <c r="D14" s="1">
        <f>Washington_Capitals!$J$84</f>
        <v>22</v>
      </c>
      <c r="E14" s="20">
        <f>Washington_Capitals!$L$84</f>
        <v>9</v>
      </c>
      <c r="F14" s="33">
        <f t="shared" ref="F14:F21" si="0">(C14*2)+E14</f>
        <v>111</v>
      </c>
      <c r="G14" s="20">
        <f>C14-(Washington_Capitals!$K$84+I14)</f>
        <v>41</v>
      </c>
      <c r="H14" s="20">
        <f t="shared" ref="H14:H21" si="1">C14-I14</f>
        <v>49</v>
      </c>
      <c r="I14" s="20">
        <f>Washington_Capitals!$M$84</f>
        <v>2</v>
      </c>
      <c r="J14" s="20">
        <f>Washington_Capitals!$N$84</f>
        <v>3</v>
      </c>
      <c r="K14" s="29" t="str">
        <f>Washington_Capitals!$O$85</f>
        <v>26-9-6</v>
      </c>
      <c r="L14" s="1" t="str">
        <f>Washington_Capitals!$R$85</f>
        <v>25-13-3</v>
      </c>
      <c r="M14" s="1" t="str">
        <f>Washington_Capitals!$U$85</f>
        <v>17-9-0</v>
      </c>
      <c r="N14" s="1" t="str">
        <f>Washington_Capitals!$X$85</f>
        <v>32-14-4</v>
      </c>
      <c r="O14" s="31">
        <f>Washington_Capitals!$E$85</f>
        <v>288</v>
      </c>
      <c r="P14" s="20">
        <f>Washington_Capitals!$F$85</f>
        <v>232</v>
      </c>
      <c r="Q14" s="30">
        <f t="shared" ref="Q14:Q21" si="2">O14-P14</f>
        <v>56</v>
      </c>
      <c r="R14" s="29" t="str">
        <f>Washington_Capitals!$AA$85</f>
        <v>L1</v>
      </c>
      <c r="S14" s="28" t="str">
        <f>Washington_Capitals!$AD$85</f>
        <v>4-6-0</v>
      </c>
    </row>
    <row r="15" spans="1:20" x14ac:dyDescent="0.25">
      <c r="A15" s="32" t="s">
        <v>26</v>
      </c>
      <c r="B15" s="1">
        <f>Carolina_Hurricanes!$D$86</f>
        <v>82</v>
      </c>
      <c r="C15" s="1">
        <f>Carolina_Hurricanes!$I$84</f>
        <v>47</v>
      </c>
      <c r="D15" s="1">
        <f>Carolina_Hurricanes!$J$84</f>
        <v>30</v>
      </c>
      <c r="E15" s="20">
        <f>Carolina_Hurricanes!$L$84</f>
        <v>5</v>
      </c>
      <c r="F15" s="30">
        <f t="shared" si="0"/>
        <v>99</v>
      </c>
      <c r="G15" s="20">
        <f>C15-(Carolina_Hurricanes!$K$84+I15)</f>
        <v>42</v>
      </c>
      <c r="H15" s="20">
        <f t="shared" si="1"/>
        <v>47</v>
      </c>
      <c r="I15" s="20">
        <f>Carolina_Hurricanes!$M$84</f>
        <v>0</v>
      </c>
      <c r="J15" s="20">
        <f>Carolina_Hurricanes!$N$84</f>
        <v>3</v>
      </c>
      <c r="K15" s="29" t="str">
        <f>Carolina_Hurricanes!$O$85</f>
        <v>31-9-1</v>
      </c>
      <c r="L15" s="1" t="str">
        <f>Carolina_Hurricanes!$R$85</f>
        <v>16-21-4</v>
      </c>
      <c r="M15" s="1" t="str">
        <f>Carolina_Hurricanes!$U$85</f>
        <v>18-4-3</v>
      </c>
      <c r="N15" s="1" t="str">
        <f>Carolina_Hurricanes!$X$85</f>
        <v>28-18-3</v>
      </c>
      <c r="O15" s="31">
        <f>Carolina_Hurricanes!$E$85</f>
        <v>266</v>
      </c>
      <c r="P15" s="20">
        <f>Carolina_Hurricanes!$F$85</f>
        <v>233</v>
      </c>
      <c r="Q15" s="30">
        <f t="shared" si="2"/>
        <v>33</v>
      </c>
      <c r="R15" s="29" t="str">
        <f>Carolina_Hurricanes!$AA$85</f>
        <v>L3</v>
      </c>
      <c r="S15" s="28" t="str">
        <f>Carolina_Hurricanes!$AD$85</f>
        <v>3-6-1</v>
      </c>
    </row>
    <row r="16" spans="1:20" x14ac:dyDescent="0.25">
      <c r="A16" s="32" t="s">
        <v>14</v>
      </c>
      <c r="B16" s="1">
        <f>New_Jersey_Devils!$D$86</f>
        <v>82</v>
      </c>
      <c r="C16" s="1">
        <f>New_Jersey_Devils!$I$84</f>
        <v>42</v>
      </c>
      <c r="D16" s="1">
        <f>New_Jersey_Devils!$J$84</f>
        <v>33</v>
      </c>
      <c r="E16" s="20">
        <f>New_Jersey_Devils!$L$84</f>
        <v>7</v>
      </c>
      <c r="F16" s="30">
        <f t="shared" si="0"/>
        <v>91</v>
      </c>
      <c r="G16" s="20">
        <f>C16-(New_Jersey_Devils!$K$84+I16)</f>
        <v>34</v>
      </c>
      <c r="H16" s="20">
        <f t="shared" si="1"/>
        <v>40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19-17-5</v>
      </c>
      <c r="L16" s="1" t="str">
        <f>New_Jersey_Devils!$R$85</f>
        <v>23-16-2</v>
      </c>
      <c r="M16" s="1" t="str">
        <f>New_Jersey_Devils!$U$85</f>
        <v>14-9-3</v>
      </c>
      <c r="N16" s="1" t="str">
        <f>New_Jersey_Devils!$X$85</f>
        <v>26-18-6</v>
      </c>
      <c r="O16" s="31">
        <f>New_Jersey_Devils!$E$85</f>
        <v>242</v>
      </c>
      <c r="P16" s="20">
        <f>New_Jersey_Devils!$F$85</f>
        <v>222</v>
      </c>
      <c r="Q16" s="30">
        <f t="shared" si="2"/>
        <v>20</v>
      </c>
      <c r="R16" s="29" t="str">
        <f>New_Jersey_Devils!$AA$85</f>
        <v>L1</v>
      </c>
      <c r="S16" s="28" t="str">
        <f>New_Jersey_Devils!$AD$85</f>
        <v>5-5-0</v>
      </c>
    </row>
    <row r="17" spans="1:19" x14ac:dyDescent="0.25">
      <c r="A17" s="32" t="s">
        <v>13</v>
      </c>
      <c r="B17" s="1">
        <f>New_York_Islanders!$D$86</f>
        <v>82</v>
      </c>
      <c r="C17" s="1">
        <f>New_York_Islanders!$I$84</f>
        <v>35</v>
      </c>
      <c r="D17" s="1">
        <f>New_York_Islanders!$J$84</f>
        <v>35</v>
      </c>
      <c r="E17" s="20">
        <f>New_York_Islanders!$L$84</f>
        <v>12</v>
      </c>
      <c r="F17" s="30">
        <f t="shared" si="0"/>
        <v>82</v>
      </c>
      <c r="G17" s="20">
        <f>C17-(New_York_Islanders!$K$84+I17)</f>
        <v>26</v>
      </c>
      <c r="H17" s="20">
        <f t="shared" si="1"/>
        <v>33</v>
      </c>
      <c r="I17" s="20">
        <f>New_York_Islanders!$M$84</f>
        <v>2</v>
      </c>
      <c r="J17" s="20">
        <f>New_York_Islanders!$N$84</f>
        <v>3</v>
      </c>
      <c r="K17" s="29" t="str">
        <f>New_York_Islanders!$O$85</f>
        <v>19-17-5</v>
      </c>
      <c r="L17" s="1" t="str">
        <f>New_York_Islanders!$R$85</f>
        <v>16-18-7</v>
      </c>
      <c r="M17" s="1" t="str">
        <f>New_York_Islanders!$U$85</f>
        <v>10-10-4</v>
      </c>
      <c r="N17" s="1" t="str">
        <f>New_York_Islanders!$X$85</f>
        <v>21-22-5</v>
      </c>
      <c r="O17" s="31">
        <f>New_York_Islanders!$E$85</f>
        <v>224</v>
      </c>
      <c r="P17" s="20">
        <f>New_York_Islanders!$F$85</f>
        <v>260</v>
      </c>
      <c r="Q17" s="30">
        <f t="shared" si="2"/>
        <v>-36</v>
      </c>
      <c r="R17" s="29" t="str">
        <f>New_York_Islanders!$AA$85</f>
        <v>L2</v>
      </c>
      <c r="S17" s="28" t="str">
        <f>New_York_Islanders!$AD$85</f>
        <v>3-5-2</v>
      </c>
    </row>
    <row r="18" spans="1:19" x14ac:dyDescent="0.25">
      <c r="A18" s="32" t="s">
        <v>12</v>
      </c>
      <c r="B18" s="1">
        <f>New_York_Rangers!$D$86</f>
        <v>82</v>
      </c>
      <c r="C18" s="1">
        <f>New_York_Rangers!$I$84</f>
        <v>39</v>
      </c>
      <c r="D18" s="1">
        <f>New_York_Rangers!$J$84</f>
        <v>36</v>
      </c>
      <c r="E18" s="20">
        <f>New_York_Rangers!$L$84</f>
        <v>7</v>
      </c>
      <c r="F18" s="30">
        <f t="shared" si="0"/>
        <v>85</v>
      </c>
      <c r="G18" s="20">
        <f>C18-(New_York_Rangers!$K$84+I18)</f>
        <v>34</v>
      </c>
      <c r="H18" s="20">
        <f t="shared" si="1"/>
        <v>38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19-19-3</v>
      </c>
      <c r="L18" s="1" t="str">
        <f>New_York_Rangers!$R$85</f>
        <v>20-17-4</v>
      </c>
      <c r="M18" s="1" t="str">
        <f>New_York_Rangers!$U$85</f>
        <v>12-13-1</v>
      </c>
      <c r="N18" s="1" t="str">
        <f>New_York_Rangers!$X$85</f>
        <v>25-22-3</v>
      </c>
      <c r="O18" s="31">
        <f>New_York_Rangers!$E$85</f>
        <v>256</v>
      </c>
      <c r="P18" s="20">
        <f>New_York_Rangers!$F$85</f>
        <v>255</v>
      </c>
      <c r="Q18" s="30">
        <f t="shared" si="2"/>
        <v>1</v>
      </c>
      <c r="R18" s="29" t="str">
        <f>New_York_Rangers!$AA$85</f>
        <v>W2</v>
      </c>
      <c r="S18" s="28" t="str">
        <f>New_York_Rangers!$AD$85</f>
        <v>5-4-1</v>
      </c>
    </row>
    <row r="19" spans="1:19" x14ac:dyDescent="0.25">
      <c r="A19" s="32" t="s">
        <v>23</v>
      </c>
      <c r="B19" s="1">
        <f>Columbus_Blue_Jackets!$D$86</f>
        <v>82</v>
      </c>
      <c r="C19" s="1">
        <f>Columbus_Blue_Jackets!$I$84</f>
        <v>40</v>
      </c>
      <c r="D19" s="1">
        <f>Columbus_Blue_Jackets!$J$84</f>
        <v>33</v>
      </c>
      <c r="E19" s="20">
        <f>Columbus_Blue_Jackets!$L$84</f>
        <v>9</v>
      </c>
      <c r="F19" s="30">
        <f t="shared" si="0"/>
        <v>89</v>
      </c>
      <c r="G19" s="20">
        <f>C19-(Columbus_Blue_Jackets!$K$84+I19)</f>
        <v>24</v>
      </c>
      <c r="H19" s="20">
        <f t="shared" si="1"/>
        <v>34</v>
      </c>
      <c r="I19" s="20">
        <f>Columbus_Blue_Jackets!$M$84</f>
        <v>6</v>
      </c>
      <c r="J19" s="20">
        <f>Columbus_Blue_Jackets!$N$84</f>
        <v>1</v>
      </c>
      <c r="K19" s="29" t="str">
        <f>Columbus_Blue_Jackets!$O$85</f>
        <v>26-10-5</v>
      </c>
      <c r="L19" s="1" t="str">
        <f>Columbus_Blue_Jackets!$R$85</f>
        <v>14-23-4</v>
      </c>
      <c r="M19" s="1" t="str">
        <f>Columbus_Blue_Jackets!$U$85</f>
        <v>13-10-3</v>
      </c>
      <c r="N19" s="1" t="str">
        <f>Columbus_Blue_Jackets!$X$85</f>
        <v>24-21-5</v>
      </c>
      <c r="O19" s="31">
        <f>Columbus_Blue_Jackets!$E$85</f>
        <v>273</v>
      </c>
      <c r="P19" s="20">
        <f>Columbus_Blue_Jackets!$F$85</f>
        <v>268</v>
      </c>
      <c r="Q19" s="30">
        <f t="shared" si="2"/>
        <v>5</v>
      </c>
      <c r="R19" s="29" t="str">
        <f>Columbus_Blue_Jackets!$AA$85</f>
        <v>W6</v>
      </c>
      <c r="S19" s="28" t="str">
        <f>Columbus_Blue_Jackets!$AD$85</f>
        <v>7-3-0</v>
      </c>
    </row>
    <row r="20" spans="1:19" x14ac:dyDescent="0.25">
      <c r="A20" s="32" t="s">
        <v>9</v>
      </c>
      <c r="B20" s="1">
        <f>Pittsburgh_Penguins!$D$86</f>
        <v>82</v>
      </c>
      <c r="C20" s="1">
        <f>Pittsburgh_Penguins!$I$84</f>
        <v>34</v>
      </c>
      <c r="D20" s="1">
        <f>Pittsburgh_Penguins!$J$84</f>
        <v>36</v>
      </c>
      <c r="E20" s="20">
        <f>Pittsburgh_Penguins!$L$84</f>
        <v>12</v>
      </c>
      <c r="F20" s="30">
        <f t="shared" si="0"/>
        <v>80</v>
      </c>
      <c r="G20" s="20">
        <f>C20-(Pittsburgh_Penguins!$K$84+I20)</f>
        <v>24</v>
      </c>
      <c r="H20" s="20">
        <f t="shared" si="1"/>
        <v>33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21-15-5</v>
      </c>
      <c r="L20" s="1" t="str">
        <f>Pittsburgh_Penguins!$R$85</f>
        <v>13-21-7</v>
      </c>
      <c r="M20" s="1" t="str">
        <f>Pittsburgh_Penguins!$U$85</f>
        <v>9-13-4</v>
      </c>
      <c r="N20" s="1" t="str">
        <f>Pittsburgh_Penguins!$X$85</f>
        <v>19-21-10</v>
      </c>
      <c r="O20" s="31">
        <f>Pittsburgh_Penguins!$E$85</f>
        <v>243</v>
      </c>
      <c r="P20" s="20">
        <f>Pittsburgh_Penguins!$F$85</f>
        <v>293</v>
      </c>
      <c r="Q20" s="30">
        <f t="shared" si="2"/>
        <v>-50</v>
      </c>
      <c r="R20" s="29" t="str">
        <f>Pittsburgh_Penguins!$AA$85</f>
        <v>W1</v>
      </c>
      <c r="S20" s="28" t="str">
        <f>Pittsburgh_Penguins!$AD$85</f>
        <v>5-4-1</v>
      </c>
    </row>
    <row r="21" spans="1:19" ht="15.75" thickBot="1" x14ac:dyDescent="0.3">
      <c r="A21" s="27" t="s">
        <v>10</v>
      </c>
      <c r="B21" s="26">
        <f>Philadelphia_Flyers!$D$86</f>
        <v>82</v>
      </c>
      <c r="C21" s="26">
        <f>Philadelphia_Flyers!$I$84</f>
        <v>33</v>
      </c>
      <c r="D21" s="26">
        <f>Philadelphia_Flyers!$J$84</f>
        <v>39</v>
      </c>
      <c r="E21" s="24">
        <f>Philadelphia_Flyers!$L$84</f>
        <v>10</v>
      </c>
      <c r="F21" s="23">
        <f t="shared" si="0"/>
        <v>76</v>
      </c>
      <c r="G21" s="24">
        <f>C21-(Philadelphia_Flyers!$K$84+I21)</f>
        <v>15</v>
      </c>
      <c r="H21" s="24">
        <f t="shared" si="1"/>
        <v>27</v>
      </c>
      <c r="I21" s="24">
        <f>Philadelphia_Flyers!$M$84</f>
        <v>6</v>
      </c>
      <c r="J21" s="24">
        <f>Philadelphia_Flyers!$N$84</f>
        <v>3</v>
      </c>
      <c r="K21" s="22" t="str">
        <f>Philadelphia_Flyers!$O$85</f>
        <v>20-20-1</v>
      </c>
      <c r="L21" s="26" t="str">
        <f>Philadelphia_Flyers!$R$85</f>
        <v>13-19-9</v>
      </c>
      <c r="M21" s="26" t="str">
        <f>Philadelphia_Flyers!$U$85</f>
        <v>10-14-2</v>
      </c>
      <c r="N21" s="26" t="str">
        <f>Philadelphia_Flyers!$X$85</f>
        <v>20-24-6</v>
      </c>
      <c r="O21" s="25">
        <f>Philadelphia_Flyers!$E$85</f>
        <v>238</v>
      </c>
      <c r="P21" s="24">
        <f>Philadelphia_Flyers!$F$85</f>
        <v>286</v>
      </c>
      <c r="Q21" s="23">
        <f t="shared" si="2"/>
        <v>-48</v>
      </c>
      <c r="R21" s="22" t="str">
        <f>Philadelphia_Flyers!$AA$85</f>
        <v>L3</v>
      </c>
      <c r="S21" s="21" t="str">
        <f>Philadelphia_Flyers!$AD$85</f>
        <v>5-4-1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800-000000000000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x14ac:dyDescent="0.2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x14ac:dyDescent="0.2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900-000000000000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 x14ac:dyDescent="0.3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A00-00000000000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B00-000000000000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x14ac:dyDescent="0.2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C00-000000000000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x14ac:dyDescent="0.2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D00-000000000000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71</v>
      </c>
      <c r="C26" s="1">
        <v>46</v>
      </c>
      <c r="D26" s="1">
        <v>21</v>
      </c>
      <c r="E26" s="20">
        <v>4</v>
      </c>
      <c r="F26" s="30">
        <v>96</v>
      </c>
      <c r="G26" s="20">
        <v>35</v>
      </c>
      <c r="H26" s="20">
        <v>44</v>
      </c>
      <c r="I26" s="20">
        <v>2</v>
      </c>
      <c r="J26" s="20">
        <v>2</v>
      </c>
      <c r="K26" s="29" t="s">
        <v>1660</v>
      </c>
      <c r="L26" s="1" t="s">
        <v>1541</v>
      </c>
      <c r="M26" s="1" t="s">
        <v>1661</v>
      </c>
      <c r="N26" s="1" t="s">
        <v>1685</v>
      </c>
      <c r="O26" s="31">
        <v>241</v>
      </c>
      <c r="P26" s="20">
        <v>185</v>
      </c>
      <c r="Q26" s="30">
        <v>56</v>
      </c>
      <c r="R26" s="29" t="s">
        <v>123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71</v>
      </c>
      <c r="C37" s="1">
        <v>41</v>
      </c>
      <c r="D37" s="1">
        <v>25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1541</v>
      </c>
      <c r="M37" s="1" t="s">
        <v>415</v>
      </c>
      <c r="N37" s="1" t="s">
        <v>1683</v>
      </c>
      <c r="O37" s="31">
        <v>232</v>
      </c>
      <c r="P37" s="20">
        <v>207</v>
      </c>
      <c r="Q37" s="30">
        <v>25</v>
      </c>
      <c r="R37" s="29" t="s">
        <v>98</v>
      </c>
      <c r="S37" s="28" t="s">
        <v>205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70</v>
      </c>
      <c r="C39" s="1">
        <v>34</v>
      </c>
      <c r="D39" s="1">
        <v>25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1475</v>
      </c>
      <c r="L39" s="1" t="s">
        <v>1639</v>
      </c>
      <c r="M39" s="1" t="s">
        <v>532</v>
      </c>
      <c r="N39" s="1" t="s">
        <v>1539</v>
      </c>
      <c r="O39" s="31">
        <v>186</v>
      </c>
      <c r="P39" s="20">
        <v>206</v>
      </c>
      <c r="Q39" s="30">
        <v>-20</v>
      </c>
      <c r="R39" s="29" t="s">
        <v>130</v>
      </c>
      <c r="S39" s="28" t="s">
        <v>262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E00-000000000000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72</v>
      </c>
      <c r="C4" s="40">
        <v>43</v>
      </c>
      <c r="D4" s="40">
        <v>25</v>
      </c>
      <c r="E4" s="38">
        <v>4</v>
      </c>
      <c r="F4" s="33">
        <v>90</v>
      </c>
      <c r="G4" s="39">
        <v>34</v>
      </c>
      <c r="H4" s="38">
        <v>42</v>
      </c>
      <c r="I4" s="38">
        <v>1</v>
      </c>
      <c r="J4" s="33">
        <v>2</v>
      </c>
      <c r="K4" s="37" t="s">
        <v>1316</v>
      </c>
      <c r="L4" s="40" t="s">
        <v>1694</v>
      </c>
      <c r="M4" s="40" t="s">
        <v>586</v>
      </c>
      <c r="N4" s="40" t="s">
        <v>1668</v>
      </c>
      <c r="O4" s="39">
        <v>236</v>
      </c>
      <c r="P4" s="38">
        <v>216</v>
      </c>
      <c r="Q4" s="33">
        <v>20</v>
      </c>
      <c r="R4" s="37" t="s">
        <v>98</v>
      </c>
      <c r="S4" s="36" t="s">
        <v>190</v>
      </c>
    </row>
    <row r="5" spans="1:20" x14ac:dyDescent="0.25">
      <c r="A5" s="32" t="s">
        <v>19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30</v>
      </c>
      <c r="H5" s="20">
        <v>38</v>
      </c>
      <c r="I5" s="20">
        <v>5</v>
      </c>
      <c r="J5" s="30">
        <v>0</v>
      </c>
      <c r="K5" s="29" t="s">
        <v>1509</v>
      </c>
      <c r="L5" s="1" t="s">
        <v>1240</v>
      </c>
      <c r="M5" s="1" t="s">
        <v>455</v>
      </c>
      <c r="N5" s="1" t="s">
        <v>1508</v>
      </c>
      <c r="O5" s="31">
        <v>229</v>
      </c>
      <c r="P5" s="20">
        <v>193</v>
      </c>
      <c r="Q5" s="30">
        <v>36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71</v>
      </c>
      <c r="C8" s="1">
        <v>33</v>
      </c>
      <c r="D8" s="1">
        <v>29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1690</v>
      </c>
      <c r="M8" s="1" t="s">
        <v>600</v>
      </c>
      <c r="N8" s="1" t="s">
        <v>1456</v>
      </c>
      <c r="O8" s="31">
        <v>215</v>
      </c>
      <c r="P8" s="20">
        <v>240</v>
      </c>
      <c r="Q8" s="30">
        <v>-25</v>
      </c>
      <c r="R8" s="29" t="s">
        <v>140</v>
      </c>
      <c r="S8" s="28" t="s">
        <v>366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72</v>
      </c>
      <c r="C30" s="1">
        <v>32</v>
      </c>
      <c r="D30" s="1">
        <v>29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1303</v>
      </c>
      <c r="M30" s="1" t="s">
        <v>556</v>
      </c>
      <c r="N30" s="1" t="s">
        <v>1576</v>
      </c>
      <c r="O30" s="31">
        <v>203</v>
      </c>
      <c r="P30" s="20">
        <v>224</v>
      </c>
      <c r="Q30" s="30">
        <v>-21</v>
      </c>
      <c r="R30" s="29" t="s">
        <v>102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F00-000000000000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72</v>
      </c>
      <c r="C4" s="40">
        <v>44</v>
      </c>
      <c r="D4" s="40">
        <v>25</v>
      </c>
      <c r="E4" s="38">
        <v>3</v>
      </c>
      <c r="F4" s="33">
        <v>91</v>
      </c>
      <c r="G4" s="39">
        <v>30</v>
      </c>
      <c r="H4" s="38">
        <v>39</v>
      </c>
      <c r="I4" s="38">
        <v>5</v>
      </c>
      <c r="J4" s="33">
        <v>0</v>
      </c>
      <c r="K4" s="37" t="s">
        <v>1699</v>
      </c>
      <c r="L4" s="40" t="s">
        <v>1240</v>
      </c>
      <c r="M4" s="40" t="s">
        <v>455</v>
      </c>
      <c r="N4" s="40" t="s">
        <v>1508</v>
      </c>
      <c r="O4" s="39">
        <v>231</v>
      </c>
      <c r="P4" s="38">
        <v>194</v>
      </c>
      <c r="Q4" s="33">
        <v>37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72</v>
      </c>
      <c r="C5" s="1">
        <v>43</v>
      </c>
      <c r="D5" s="1">
        <v>25</v>
      </c>
      <c r="E5" s="20">
        <v>4</v>
      </c>
      <c r="F5" s="30">
        <v>90</v>
      </c>
      <c r="G5" s="31">
        <v>34</v>
      </c>
      <c r="H5" s="20">
        <v>42</v>
      </c>
      <c r="I5" s="20">
        <v>1</v>
      </c>
      <c r="J5" s="30">
        <v>2</v>
      </c>
      <c r="K5" s="29" t="s">
        <v>1316</v>
      </c>
      <c r="L5" s="1" t="s">
        <v>1694</v>
      </c>
      <c r="M5" s="1" t="s">
        <v>586</v>
      </c>
      <c r="N5" s="1" t="s">
        <v>1668</v>
      </c>
      <c r="O5" s="31">
        <v>236</v>
      </c>
      <c r="P5" s="20">
        <v>216</v>
      </c>
      <c r="Q5" s="30">
        <v>20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74</v>
      </c>
      <c r="C16" s="1">
        <v>38</v>
      </c>
      <c r="D16" s="1">
        <v>29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1389</v>
      </c>
      <c r="M16" s="1" t="s">
        <v>581</v>
      </c>
      <c r="N16" s="1" t="s">
        <v>1630</v>
      </c>
      <c r="O16" s="31">
        <v>219</v>
      </c>
      <c r="P16" s="20">
        <v>197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71</v>
      </c>
      <c r="C17" s="1">
        <v>33</v>
      </c>
      <c r="D17" s="1">
        <v>29</v>
      </c>
      <c r="E17" s="20">
        <v>9</v>
      </c>
      <c r="F17" s="30">
        <v>75</v>
      </c>
      <c r="G17" s="20">
        <v>17</v>
      </c>
      <c r="H17" s="20">
        <v>27</v>
      </c>
      <c r="I17" s="20">
        <v>6</v>
      </c>
      <c r="J17" s="20">
        <v>1</v>
      </c>
      <c r="K17" s="29" t="s">
        <v>1714</v>
      </c>
      <c r="L17" s="1" t="s">
        <v>1656</v>
      </c>
      <c r="M17" s="1" t="s">
        <v>754</v>
      </c>
      <c r="N17" s="1" t="s">
        <v>1657</v>
      </c>
      <c r="O17" s="31">
        <v>232</v>
      </c>
      <c r="P17" s="20">
        <v>239</v>
      </c>
      <c r="Q17" s="30">
        <v>-7</v>
      </c>
      <c r="R17" s="29" t="s">
        <v>104</v>
      </c>
      <c r="S17" s="28" t="s">
        <v>208</v>
      </c>
    </row>
    <row r="18" spans="1:19" x14ac:dyDescent="0.25">
      <c r="A18" s="32" t="s">
        <v>12</v>
      </c>
      <c r="B18" s="1">
        <v>73</v>
      </c>
      <c r="C18" s="1">
        <v>34</v>
      </c>
      <c r="D18" s="1">
        <v>32</v>
      </c>
      <c r="E18" s="20">
        <v>7</v>
      </c>
      <c r="F18" s="30">
        <v>75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1303</v>
      </c>
      <c r="M18" s="1" t="s">
        <v>708</v>
      </c>
      <c r="N18" s="1" t="s">
        <v>1618</v>
      </c>
      <c r="O18" s="31">
        <v>218</v>
      </c>
      <c r="P18" s="20">
        <v>221</v>
      </c>
      <c r="Q18" s="30">
        <v>-3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71</v>
      </c>
      <c r="C19" s="1">
        <v>32</v>
      </c>
      <c r="D19" s="1">
        <v>29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1294</v>
      </c>
      <c r="M19" s="1" t="s">
        <v>444</v>
      </c>
      <c r="N19" s="1" t="s">
        <v>1658</v>
      </c>
      <c r="O19" s="31">
        <v>195</v>
      </c>
      <c r="P19" s="20">
        <v>214</v>
      </c>
      <c r="Q19" s="30">
        <v>-19</v>
      </c>
      <c r="R19" s="29" t="s">
        <v>114</v>
      </c>
      <c r="S19" s="28" t="s">
        <v>311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72</v>
      </c>
      <c r="C35" s="1">
        <v>44</v>
      </c>
      <c r="D35" s="1">
        <v>20</v>
      </c>
      <c r="E35" s="20">
        <v>8</v>
      </c>
      <c r="F35" s="33">
        <v>96</v>
      </c>
      <c r="G35" s="20">
        <v>40</v>
      </c>
      <c r="H35" s="20">
        <v>43</v>
      </c>
      <c r="I35" s="20">
        <v>1</v>
      </c>
      <c r="J35" s="20">
        <v>3</v>
      </c>
      <c r="K35" s="29" t="s">
        <v>1655</v>
      </c>
      <c r="L35" s="1" t="s">
        <v>1412</v>
      </c>
      <c r="M35" s="1" t="s">
        <v>1448</v>
      </c>
      <c r="N35" s="1" t="s">
        <v>1624</v>
      </c>
      <c r="O35" s="31">
        <v>247</v>
      </c>
      <c r="P35" s="20">
        <v>194</v>
      </c>
      <c r="Q35" s="30">
        <v>53</v>
      </c>
      <c r="R35" s="29" t="s">
        <v>169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000-000000000000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73</v>
      </c>
      <c r="C4" s="40">
        <v>44</v>
      </c>
      <c r="D4" s="40">
        <v>25</v>
      </c>
      <c r="E4" s="38">
        <v>4</v>
      </c>
      <c r="F4" s="33">
        <v>92</v>
      </c>
      <c r="G4" s="39">
        <v>35</v>
      </c>
      <c r="H4" s="38">
        <v>43</v>
      </c>
      <c r="I4" s="38">
        <v>1</v>
      </c>
      <c r="J4" s="33">
        <v>2</v>
      </c>
      <c r="K4" s="37" t="s">
        <v>1316</v>
      </c>
      <c r="L4" s="40" t="s">
        <v>1724</v>
      </c>
      <c r="M4" s="40" t="s">
        <v>586</v>
      </c>
      <c r="N4" s="40" t="s">
        <v>1668</v>
      </c>
      <c r="O4" s="39">
        <v>239</v>
      </c>
      <c r="P4" s="38">
        <v>217</v>
      </c>
      <c r="Q4" s="33">
        <v>22</v>
      </c>
      <c r="R4" s="37" t="s">
        <v>100</v>
      </c>
      <c r="S4" s="36" t="s">
        <v>205</v>
      </c>
    </row>
    <row r="5" spans="1:20" x14ac:dyDescent="0.25">
      <c r="A5" s="32" t="s">
        <v>19</v>
      </c>
      <c r="B5" s="1">
        <v>72</v>
      </c>
      <c r="C5" s="1">
        <v>44</v>
      </c>
      <c r="D5" s="1">
        <v>25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1699</v>
      </c>
      <c r="L5" s="1" t="s">
        <v>1240</v>
      </c>
      <c r="M5" s="1" t="s">
        <v>455</v>
      </c>
      <c r="N5" s="1" t="s">
        <v>1508</v>
      </c>
      <c r="O5" s="31">
        <v>231</v>
      </c>
      <c r="P5" s="20">
        <v>194</v>
      </c>
      <c r="Q5" s="30">
        <v>37</v>
      </c>
      <c r="R5" s="29" t="s">
        <v>104</v>
      </c>
      <c r="S5" s="28" t="s">
        <v>245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72</v>
      </c>
      <c r="C7" s="1">
        <v>39</v>
      </c>
      <c r="D7" s="1">
        <v>28</v>
      </c>
      <c r="E7" s="20">
        <v>5</v>
      </c>
      <c r="F7" s="30">
        <v>83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1691</v>
      </c>
      <c r="M7" s="1" t="s">
        <v>708</v>
      </c>
      <c r="N7" s="1" t="s">
        <v>1692</v>
      </c>
      <c r="O7" s="31">
        <v>211</v>
      </c>
      <c r="P7" s="20">
        <v>208</v>
      </c>
      <c r="Q7" s="30">
        <v>3</v>
      </c>
      <c r="R7" s="29" t="s">
        <v>104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72</v>
      </c>
      <c r="C11" s="1">
        <v>30</v>
      </c>
      <c r="D11" s="1">
        <v>36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1686</v>
      </c>
      <c r="M11" s="1" t="s">
        <v>738</v>
      </c>
      <c r="N11" s="1" t="s">
        <v>1721</v>
      </c>
      <c r="O11" s="31">
        <v>231</v>
      </c>
      <c r="P11" s="20">
        <v>256</v>
      </c>
      <c r="Q11" s="30">
        <v>-25</v>
      </c>
      <c r="R11" s="29" t="s">
        <v>98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72</v>
      </c>
      <c r="C19" s="1">
        <v>32</v>
      </c>
      <c r="D19" s="1">
        <v>30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1458</v>
      </c>
      <c r="M19" s="1" t="s">
        <v>444</v>
      </c>
      <c r="N19" s="1" t="s">
        <v>1471</v>
      </c>
      <c r="O19" s="31">
        <v>198</v>
      </c>
      <c r="P19" s="20">
        <v>219</v>
      </c>
      <c r="Q19" s="30">
        <v>-21</v>
      </c>
      <c r="R19" s="29" t="s">
        <v>140</v>
      </c>
      <c r="S19" s="28" t="s">
        <v>252</v>
      </c>
    </row>
    <row r="20" spans="1:19" x14ac:dyDescent="0.25">
      <c r="A20" s="32" t="s">
        <v>10</v>
      </c>
      <c r="B20" s="1">
        <v>75</v>
      </c>
      <c r="C20" s="1">
        <v>30</v>
      </c>
      <c r="D20" s="1">
        <v>36</v>
      </c>
      <c r="E20" s="20">
        <v>9</v>
      </c>
      <c r="F20" s="30">
        <v>69</v>
      </c>
      <c r="G20" s="20">
        <v>14</v>
      </c>
      <c r="H20" s="20">
        <v>25</v>
      </c>
      <c r="I20" s="20">
        <v>5</v>
      </c>
      <c r="J20" s="20">
        <v>3</v>
      </c>
      <c r="K20" s="29" t="s">
        <v>1727</v>
      </c>
      <c r="L20" s="1" t="s">
        <v>1670</v>
      </c>
      <c r="M20" s="1" t="s">
        <v>1620</v>
      </c>
      <c r="N20" s="1" t="s">
        <v>1728</v>
      </c>
      <c r="O20" s="31">
        <v>215</v>
      </c>
      <c r="P20" s="20">
        <v>262</v>
      </c>
      <c r="Q20" s="30">
        <v>-47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74</v>
      </c>
      <c r="C21" s="26">
        <v>29</v>
      </c>
      <c r="D21" s="26">
        <v>34</v>
      </c>
      <c r="E21" s="24">
        <v>11</v>
      </c>
      <c r="F21" s="23">
        <v>69</v>
      </c>
      <c r="G21" s="24">
        <v>20</v>
      </c>
      <c r="H21" s="24">
        <v>28</v>
      </c>
      <c r="I21" s="24">
        <v>1</v>
      </c>
      <c r="J21" s="24">
        <v>6</v>
      </c>
      <c r="K21" s="22" t="s">
        <v>1493</v>
      </c>
      <c r="L21" s="26" t="s">
        <v>1697</v>
      </c>
      <c r="M21" s="26" t="s">
        <v>560</v>
      </c>
      <c r="N21" s="26" t="s">
        <v>1698</v>
      </c>
      <c r="O21" s="25">
        <v>217</v>
      </c>
      <c r="P21" s="24">
        <v>274</v>
      </c>
      <c r="Q21" s="23">
        <v>-57</v>
      </c>
      <c r="R21" s="22" t="s">
        <v>114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20</v>
      </c>
      <c r="B36" s="1">
        <v>73</v>
      </c>
      <c r="C36" s="1">
        <v>42</v>
      </c>
      <c r="D36" s="1">
        <v>26</v>
      </c>
      <c r="E36" s="20">
        <v>5</v>
      </c>
      <c r="F36" s="30">
        <v>89</v>
      </c>
      <c r="G36" s="20">
        <v>30</v>
      </c>
      <c r="H36" s="20">
        <v>42</v>
      </c>
      <c r="I36" s="20">
        <v>0</v>
      </c>
      <c r="J36" s="20">
        <v>1</v>
      </c>
      <c r="K36" s="29" t="s">
        <v>1735</v>
      </c>
      <c r="L36" s="1" t="s">
        <v>1453</v>
      </c>
      <c r="M36" s="1" t="s">
        <v>550</v>
      </c>
      <c r="N36" s="1" t="s">
        <v>1736</v>
      </c>
      <c r="O36" s="31">
        <v>236</v>
      </c>
      <c r="P36" s="20">
        <v>215</v>
      </c>
      <c r="Q36" s="30">
        <v>21</v>
      </c>
      <c r="R36" s="29" t="s">
        <v>100</v>
      </c>
      <c r="S36" s="28" t="s">
        <v>190</v>
      </c>
    </row>
    <row r="37" spans="1:19" x14ac:dyDescent="0.25">
      <c r="A37" s="32" t="s">
        <v>18</v>
      </c>
      <c r="B37" s="1">
        <v>72</v>
      </c>
      <c r="C37" s="1">
        <v>40</v>
      </c>
      <c r="D37" s="1">
        <v>23</v>
      </c>
      <c r="E37" s="20">
        <v>9</v>
      </c>
      <c r="F37" s="30">
        <v>89</v>
      </c>
      <c r="G37" s="20">
        <v>34</v>
      </c>
      <c r="H37" s="20">
        <v>39</v>
      </c>
      <c r="I37" s="20">
        <v>1</v>
      </c>
      <c r="J37" s="20">
        <v>3</v>
      </c>
      <c r="K37" s="29" t="s">
        <v>1737</v>
      </c>
      <c r="L37" s="1" t="s">
        <v>1706</v>
      </c>
      <c r="M37" s="1" t="s">
        <v>542</v>
      </c>
      <c r="N37" s="1" t="s">
        <v>1707</v>
      </c>
      <c r="O37" s="31">
        <v>207</v>
      </c>
      <c r="P37" s="20">
        <v>185</v>
      </c>
      <c r="Q37" s="30">
        <v>22</v>
      </c>
      <c r="R37" s="29" t="s">
        <v>102</v>
      </c>
      <c r="S37" s="28" t="s">
        <v>236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72</v>
      </c>
      <c r="C42" s="26">
        <v>20</v>
      </c>
      <c r="D42" s="26">
        <v>43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1408</v>
      </c>
      <c r="M42" s="26" t="s">
        <v>484</v>
      </c>
      <c r="N42" s="26" t="s">
        <v>1503</v>
      </c>
      <c r="O42" s="25">
        <v>189</v>
      </c>
      <c r="P42" s="24">
        <v>270</v>
      </c>
      <c r="Q42" s="23">
        <v>-81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100-000000000000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9</v>
      </c>
      <c r="B20" s="1">
        <v>75</v>
      </c>
      <c r="C20" s="1">
        <v>30</v>
      </c>
      <c r="D20" s="1">
        <v>34</v>
      </c>
      <c r="E20" s="20">
        <v>11</v>
      </c>
      <c r="F20" s="30">
        <v>71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1697</v>
      </c>
      <c r="M20" s="1" t="s">
        <v>560</v>
      </c>
      <c r="N20" s="1" t="s">
        <v>1749</v>
      </c>
      <c r="O20" s="31">
        <v>218</v>
      </c>
      <c r="P20" s="20">
        <v>274</v>
      </c>
      <c r="Q20" s="30">
        <v>-56</v>
      </c>
      <c r="R20" s="29" t="s">
        <v>100</v>
      </c>
      <c r="S20" s="28" t="s">
        <v>205</v>
      </c>
    </row>
    <row r="21" spans="1:19" ht="15.75" thickBot="1" x14ac:dyDescent="0.3">
      <c r="A21" s="27" t="s">
        <v>10</v>
      </c>
      <c r="B21" s="26">
        <v>75</v>
      </c>
      <c r="C21" s="26">
        <v>30</v>
      </c>
      <c r="D21" s="26">
        <v>36</v>
      </c>
      <c r="E21" s="24">
        <v>9</v>
      </c>
      <c r="F21" s="23">
        <v>69</v>
      </c>
      <c r="G21" s="24">
        <v>14</v>
      </c>
      <c r="H21" s="24">
        <v>25</v>
      </c>
      <c r="I21" s="24">
        <v>5</v>
      </c>
      <c r="J21" s="24">
        <v>3</v>
      </c>
      <c r="K21" s="22" t="s">
        <v>1727</v>
      </c>
      <c r="L21" s="26" t="s">
        <v>1670</v>
      </c>
      <c r="M21" s="26" t="s">
        <v>1620</v>
      </c>
      <c r="N21" s="26" t="s">
        <v>1728</v>
      </c>
      <c r="O21" s="25">
        <v>215</v>
      </c>
      <c r="P21" s="24">
        <v>262</v>
      </c>
      <c r="Q21" s="23">
        <v>-47</v>
      </c>
      <c r="R21" s="22" t="s">
        <v>104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74</v>
      </c>
      <c r="C38" s="1">
        <v>34</v>
      </c>
      <c r="D38" s="1">
        <v>27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1762</v>
      </c>
      <c r="M38" s="1" t="s">
        <v>673</v>
      </c>
      <c r="N38" s="1" t="s">
        <v>1763</v>
      </c>
      <c r="O38" s="31">
        <v>213</v>
      </c>
      <c r="P38" s="20">
        <v>229</v>
      </c>
      <c r="Q38" s="30">
        <v>-16</v>
      </c>
      <c r="R38" s="29" t="s">
        <v>102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200-000000000000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x14ac:dyDescent="0.25">
      <c r="A28" s="32" t="s">
        <v>17</v>
      </c>
      <c r="B28" s="1">
        <v>75</v>
      </c>
      <c r="C28" s="1">
        <v>41</v>
      </c>
      <c r="D28" s="1">
        <v>28</v>
      </c>
      <c r="E28" s="20">
        <v>6</v>
      </c>
      <c r="F28" s="30">
        <v>88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1769</v>
      </c>
      <c r="M28" s="1" t="s">
        <v>870</v>
      </c>
      <c r="N28" s="1" t="s">
        <v>1675</v>
      </c>
      <c r="O28" s="31">
        <v>204</v>
      </c>
      <c r="P28" s="20">
        <v>214</v>
      </c>
      <c r="Q28" s="30">
        <v>-10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74</v>
      </c>
      <c r="C31" s="1">
        <v>27</v>
      </c>
      <c r="D31" s="1">
        <v>39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1770</v>
      </c>
      <c r="M31" s="1" t="s">
        <v>759</v>
      </c>
      <c r="N31" s="1" t="s">
        <v>1732</v>
      </c>
      <c r="O31" s="31">
        <v>186</v>
      </c>
      <c r="P31" s="20">
        <v>237</v>
      </c>
      <c r="Q31" s="30">
        <v>-51</v>
      </c>
      <c r="R31" s="29" t="s">
        <v>114</v>
      </c>
      <c r="S31" s="28" t="s">
        <v>233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27</v>
      </c>
      <c r="B38" s="1">
        <v>73</v>
      </c>
      <c r="C38" s="1">
        <v>35</v>
      </c>
      <c r="D38" s="1">
        <v>26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1771</v>
      </c>
      <c r="M38" s="1" t="s">
        <v>779</v>
      </c>
      <c r="N38" s="1" t="s">
        <v>1602</v>
      </c>
      <c r="O38" s="31">
        <v>193</v>
      </c>
      <c r="P38" s="20">
        <v>216</v>
      </c>
      <c r="Q38" s="30">
        <v>-23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300-000000000000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x14ac:dyDescent="0.25">
      <c r="A6" s="32" t="s">
        <v>19</v>
      </c>
      <c r="B6" s="1">
        <v>74</v>
      </c>
      <c r="C6" s="1">
        <v>44</v>
      </c>
      <c r="D6" s="1">
        <v>26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1526</v>
      </c>
      <c r="M6" s="1" t="s">
        <v>542</v>
      </c>
      <c r="N6" s="1" t="s">
        <v>1790</v>
      </c>
      <c r="O6" s="31">
        <v>235</v>
      </c>
      <c r="P6" s="20">
        <v>201</v>
      </c>
      <c r="Q6" s="30">
        <v>34</v>
      </c>
      <c r="R6" s="29" t="s">
        <v>102</v>
      </c>
      <c r="S6" s="28" t="s">
        <v>222</v>
      </c>
    </row>
    <row r="7" spans="1:20" x14ac:dyDescent="0.2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74</v>
      </c>
      <c r="C14" s="1">
        <v>48</v>
      </c>
      <c r="D14" s="1">
        <v>17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1254</v>
      </c>
      <c r="M14" s="1" t="s">
        <v>672</v>
      </c>
      <c r="N14" s="1" t="s">
        <v>1795</v>
      </c>
      <c r="O14" s="31">
        <v>270</v>
      </c>
      <c r="P14" s="20">
        <v>199</v>
      </c>
      <c r="Q14" s="30">
        <v>71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73</v>
      </c>
      <c r="C17" s="1">
        <v>34</v>
      </c>
      <c r="D17" s="1">
        <v>30</v>
      </c>
      <c r="E17" s="20">
        <v>9</v>
      </c>
      <c r="F17" s="30">
        <v>77</v>
      </c>
      <c r="G17" s="20">
        <v>18</v>
      </c>
      <c r="H17" s="20">
        <v>28</v>
      </c>
      <c r="I17" s="20">
        <v>6</v>
      </c>
      <c r="J17" s="20">
        <v>1</v>
      </c>
      <c r="K17" s="29" t="s">
        <v>1794</v>
      </c>
      <c r="L17" s="1" t="s">
        <v>1725</v>
      </c>
      <c r="M17" s="1" t="s">
        <v>754</v>
      </c>
      <c r="N17" s="1" t="s">
        <v>1554</v>
      </c>
      <c r="O17" s="31">
        <v>242</v>
      </c>
      <c r="P17" s="20">
        <v>246</v>
      </c>
      <c r="Q17" s="30">
        <v>-4</v>
      </c>
      <c r="R17" s="29" t="s">
        <v>100</v>
      </c>
      <c r="S17" s="28" t="s">
        <v>208</v>
      </c>
    </row>
    <row r="18" spans="1:19" x14ac:dyDescent="0.25">
      <c r="A18" s="32" t="s">
        <v>12</v>
      </c>
      <c r="B18" s="1">
        <v>74</v>
      </c>
      <c r="C18" s="1">
        <v>35</v>
      </c>
      <c r="D18" s="1">
        <v>32</v>
      </c>
      <c r="E18" s="20">
        <v>7</v>
      </c>
      <c r="F18" s="30">
        <v>77</v>
      </c>
      <c r="G18" s="20">
        <v>31</v>
      </c>
      <c r="H18" s="20">
        <v>34</v>
      </c>
      <c r="I18" s="20">
        <v>1</v>
      </c>
      <c r="J18" s="20">
        <v>0</v>
      </c>
      <c r="K18" s="29" t="s">
        <v>1628</v>
      </c>
      <c r="L18" s="1" t="s">
        <v>1586</v>
      </c>
      <c r="M18" s="1" t="s">
        <v>708</v>
      </c>
      <c r="N18" s="1" t="s">
        <v>1618</v>
      </c>
      <c r="O18" s="31">
        <v>224</v>
      </c>
      <c r="P18" s="20">
        <v>222</v>
      </c>
      <c r="Q18" s="30">
        <v>2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x14ac:dyDescent="0.25">
      <c r="A28" s="32" t="s">
        <v>6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26</v>
      </c>
      <c r="H28" s="20">
        <v>37</v>
      </c>
      <c r="I28" s="20">
        <v>4</v>
      </c>
      <c r="J28" s="20">
        <v>1</v>
      </c>
      <c r="K28" s="29" t="s">
        <v>1785</v>
      </c>
      <c r="L28" s="1" t="s">
        <v>1535</v>
      </c>
      <c r="M28" s="1" t="s">
        <v>831</v>
      </c>
      <c r="N28" s="1" t="s">
        <v>1733</v>
      </c>
      <c r="O28" s="31">
        <v>231</v>
      </c>
      <c r="P28" s="20">
        <v>213</v>
      </c>
      <c r="Q28" s="30">
        <v>18</v>
      </c>
      <c r="R28" s="29" t="s">
        <v>1255</v>
      </c>
      <c r="S28" s="28" t="s">
        <v>276</v>
      </c>
    </row>
    <row r="29" spans="1:19" x14ac:dyDescent="0.25">
      <c r="A29" s="32" t="s">
        <v>17</v>
      </c>
      <c r="B29" s="1">
        <v>75</v>
      </c>
      <c r="C29" s="1">
        <v>41</v>
      </c>
      <c r="D29" s="1">
        <v>28</v>
      </c>
      <c r="E29" s="20">
        <v>6</v>
      </c>
      <c r="F29" s="30">
        <v>88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1769</v>
      </c>
      <c r="M29" s="1" t="s">
        <v>870</v>
      </c>
      <c r="N29" s="1" t="s">
        <v>1675</v>
      </c>
      <c r="O29" s="31">
        <v>204</v>
      </c>
      <c r="P29" s="20">
        <v>214</v>
      </c>
      <c r="Q29" s="30">
        <v>-10</v>
      </c>
      <c r="R29" s="29" t="s">
        <v>102</v>
      </c>
      <c r="S29" s="28" t="s">
        <v>203</v>
      </c>
    </row>
    <row r="30" spans="1:19" x14ac:dyDescent="0.2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x14ac:dyDescent="0.2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x14ac:dyDescent="0.2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x14ac:dyDescent="0.2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 x14ac:dyDescent="0.3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400-000000000000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T47"/>
  <sheetViews>
    <sheetView workbookViewId="0">
      <selection activeCell="F3" sqref="F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73</v>
      </c>
      <c r="C18" s="1">
        <v>34</v>
      </c>
      <c r="D18" s="1">
        <v>30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1794</v>
      </c>
      <c r="L18" s="1" t="s">
        <v>1725</v>
      </c>
      <c r="M18" s="1" t="s">
        <v>754</v>
      </c>
      <c r="N18" s="1" t="s">
        <v>1554</v>
      </c>
      <c r="O18" s="31">
        <v>242</v>
      </c>
      <c r="P18" s="20">
        <v>246</v>
      </c>
      <c r="Q18" s="30">
        <v>-4</v>
      </c>
      <c r="R18" s="29" t="s">
        <v>100</v>
      </c>
      <c r="S18" s="28" t="s">
        <v>208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76</v>
      </c>
      <c r="C27" s="1">
        <v>46</v>
      </c>
      <c r="D27" s="1">
        <v>26</v>
      </c>
      <c r="E27" s="20">
        <v>4</v>
      </c>
      <c r="F27" s="30">
        <v>96</v>
      </c>
      <c r="G27" s="20">
        <v>35</v>
      </c>
      <c r="H27" s="20">
        <v>43</v>
      </c>
      <c r="I27" s="20">
        <v>3</v>
      </c>
      <c r="J27" s="20">
        <v>3</v>
      </c>
      <c r="K27" s="29" t="s">
        <v>1765</v>
      </c>
      <c r="L27" s="1" t="s">
        <v>1403</v>
      </c>
      <c r="M27" s="1" t="s">
        <v>870</v>
      </c>
      <c r="N27" s="1" t="s">
        <v>1805</v>
      </c>
      <c r="O27" s="31">
        <v>254</v>
      </c>
      <c r="P27" s="20">
        <v>213</v>
      </c>
      <c r="Q27" s="30">
        <v>41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1806</v>
      </c>
      <c r="M28" s="1" t="s">
        <v>870</v>
      </c>
      <c r="N28" s="1" t="s">
        <v>1675</v>
      </c>
      <c r="O28" s="31">
        <v>208</v>
      </c>
      <c r="P28" s="20">
        <v>219</v>
      </c>
      <c r="Q28" s="30">
        <v>-11</v>
      </c>
      <c r="R28" s="29" t="s">
        <v>114</v>
      </c>
      <c r="S28" s="28" t="s">
        <v>203</v>
      </c>
    </row>
    <row r="29" spans="1:19" x14ac:dyDescent="0.25">
      <c r="A29" s="32" t="s">
        <v>6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26</v>
      </c>
      <c r="H29" s="20">
        <v>37</v>
      </c>
      <c r="I29" s="20">
        <v>4</v>
      </c>
      <c r="J29" s="20">
        <v>1</v>
      </c>
      <c r="K29" s="29" t="s">
        <v>1785</v>
      </c>
      <c r="L29" s="1" t="s">
        <v>1535</v>
      </c>
      <c r="M29" s="1" t="s">
        <v>831</v>
      </c>
      <c r="N29" s="1" t="s">
        <v>1733</v>
      </c>
      <c r="O29" s="31">
        <v>231</v>
      </c>
      <c r="P29" s="20">
        <v>213</v>
      </c>
      <c r="Q29" s="30">
        <v>18</v>
      </c>
      <c r="R29" s="29" t="s">
        <v>1255</v>
      </c>
      <c r="S29" s="28" t="s">
        <v>276</v>
      </c>
    </row>
    <row r="30" spans="1:19" x14ac:dyDescent="0.2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x14ac:dyDescent="0.2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 x14ac:dyDescent="0.3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x14ac:dyDescent="0.2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500-000000000000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x14ac:dyDescent="0.2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76</v>
      </c>
      <c r="C11" s="1">
        <v>30</v>
      </c>
      <c r="D11" s="1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1810</v>
      </c>
      <c r="M11" s="1" t="s">
        <v>882</v>
      </c>
      <c r="N11" s="1" t="s">
        <v>1811</v>
      </c>
      <c r="O11" s="31">
        <v>197</v>
      </c>
      <c r="P11" s="20">
        <v>252</v>
      </c>
      <c r="Q11" s="30">
        <v>-55</v>
      </c>
      <c r="R11" s="29" t="s">
        <v>58</v>
      </c>
      <c r="S11" s="28" t="s">
        <v>1812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x14ac:dyDescent="0.2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x14ac:dyDescent="0.2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x14ac:dyDescent="0.25">
      <c r="A29" s="32" t="s">
        <v>17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1806</v>
      </c>
      <c r="M29" s="1" t="s">
        <v>870</v>
      </c>
      <c r="N29" s="1" t="s">
        <v>1675</v>
      </c>
      <c r="O29" s="31">
        <v>208</v>
      </c>
      <c r="P29" s="20">
        <v>219</v>
      </c>
      <c r="Q29" s="30">
        <v>-11</v>
      </c>
      <c r="R29" s="29" t="s">
        <v>114</v>
      </c>
      <c r="S29" s="28" t="s">
        <v>203</v>
      </c>
    </row>
    <row r="30" spans="1:19" x14ac:dyDescent="0.25">
      <c r="A30" s="32" t="s">
        <v>105</v>
      </c>
      <c r="B30" s="1">
        <v>76</v>
      </c>
      <c r="C30" s="1">
        <v>34</v>
      </c>
      <c r="D30" s="1">
        <v>30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1775</v>
      </c>
      <c r="L30" s="1" t="s">
        <v>1752</v>
      </c>
      <c r="M30" s="1" t="s">
        <v>602</v>
      </c>
      <c r="N30" s="1" t="s">
        <v>1820</v>
      </c>
      <c r="O30" s="31">
        <v>214</v>
      </c>
      <c r="P30" s="20">
        <v>233</v>
      </c>
      <c r="Q30" s="30">
        <v>-19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75</v>
      </c>
      <c r="C35" s="1">
        <v>45</v>
      </c>
      <c r="D35" s="1">
        <v>22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1838</v>
      </c>
      <c r="L35" s="1" t="s">
        <v>1490</v>
      </c>
      <c r="M35" s="1" t="s">
        <v>552</v>
      </c>
      <c r="N35" s="1" t="s">
        <v>1839</v>
      </c>
      <c r="O35" s="31">
        <v>252</v>
      </c>
      <c r="P35" s="20">
        <v>202</v>
      </c>
      <c r="Q35" s="30">
        <v>50</v>
      </c>
      <c r="R35" s="29" t="s">
        <v>102</v>
      </c>
      <c r="S35" s="28" t="s">
        <v>205</v>
      </c>
    </row>
    <row r="36" spans="1:19" x14ac:dyDescent="0.2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x14ac:dyDescent="0.2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600-000000000000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T47"/>
  <sheetViews>
    <sheetView workbookViewId="0">
      <selection activeCell="F8" sqref="F8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x14ac:dyDescent="0.2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x14ac:dyDescent="0.2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76</v>
      </c>
      <c r="C11" s="1">
        <v>30</v>
      </c>
      <c r="D11" s="1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1810</v>
      </c>
      <c r="M11" s="1" t="s">
        <v>882</v>
      </c>
      <c r="N11" s="1" t="s">
        <v>1811</v>
      </c>
      <c r="O11" s="31">
        <v>197</v>
      </c>
      <c r="P11" s="20">
        <v>252</v>
      </c>
      <c r="Q11" s="30">
        <v>-55</v>
      </c>
      <c r="R11" s="29" t="s">
        <v>58</v>
      </c>
      <c r="S11" s="28" t="s">
        <v>1812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76</v>
      </c>
      <c r="C14" s="1">
        <v>49</v>
      </c>
      <c r="D14" s="1">
        <v>18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1305</v>
      </c>
      <c r="M14" s="1" t="s">
        <v>744</v>
      </c>
      <c r="N14" s="1" t="s">
        <v>1802</v>
      </c>
      <c r="O14" s="31">
        <v>276</v>
      </c>
      <c r="P14" s="20">
        <v>207</v>
      </c>
      <c r="Q14" s="30">
        <v>69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75</v>
      </c>
      <c r="C15" s="1">
        <v>46</v>
      </c>
      <c r="D15" s="1">
        <v>25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1585</v>
      </c>
      <c r="M15" s="1" t="s">
        <v>1799</v>
      </c>
      <c r="N15" s="1" t="s">
        <v>1777</v>
      </c>
      <c r="O15" s="31">
        <v>246</v>
      </c>
      <c r="P15" s="20">
        <v>202</v>
      </c>
      <c r="Q15" s="30">
        <v>44</v>
      </c>
      <c r="R15" s="29" t="s">
        <v>98</v>
      </c>
      <c r="S15" s="28" t="s">
        <v>236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x14ac:dyDescent="0.2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x14ac:dyDescent="0.2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x14ac:dyDescent="0.2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x14ac:dyDescent="0.2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x14ac:dyDescent="0.25">
      <c r="A30" s="32" t="s">
        <v>105</v>
      </c>
      <c r="B30" s="1">
        <v>76</v>
      </c>
      <c r="C30" s="1">
        <v>34</v>
      </c>
      <c r="D30" s="1">
        <v>30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1775</v>
      </c>
      <c r="L30" s="1" t="s">
        <v>1752</v>
      </c>
      <c r="M30" s="1" t="s">
        <v>602</v>
      </c>
      <c r="N30" s="1" t="s">
        <v>1820</v>
      </c>
      <c r="O30" s="31">
        <v>214</v>
      </c>
      <c r="P30" s="20">
        <v>233</v>
      </c>
      <c r="Q30" s="30">
        <v>-19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75</v>
      </c>
      <c r="C35" s="1">
        <v>45</v>
      </c>
      <c r="D35" s="1">
        <v>22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1838</v>
      </c>
      <c r="L35" s="1" t="s">
        <v>1490</v>
      </c>
      <c r="M35" s="1" t="s">
        <v>552</v>
      </c>
      <c r="N35" s="1" t="s">
        <v>1839</v>
      </c>
      <c r="O35" s="31">
        <v>252</v>
      </c>
      <c r="P35" s="20">
        <v>202</v>
      </c>
      <c r="Q35" s="30">
        <v>50</v>
      </c>
      <c r="R35" s="29" t="s">
        <v>102</v>
      </c>
      <c r="S35" s="28" t="s">
        <v>205</v>
      </c>
    </row>
    <row r="36" spans="1:19" x14ac:dyDescent="0.2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x14ac:dyDescent="0.2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700-000000000000}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x14ac:dyDescent="0.25">
      <c r="A5" s="32" t="s">
        <v>5</v>
      </c>
      <c r="B5" s="1">
        <v>76</v>
      </c>
      <c r="C5" s="1">
        <v>44</v>
      </c>
      <c r="D5" s="1">
        <v>26</v>
      </c>
      <c r="E5" s="20">
        <v>6</v>
      </c>
      <c r="F5" s="30">
        <v>94</v>
      </c>
      <c r="G5" s="31">
        <v>36</v>
      </c>
      <c r="H5" s="20">
        <v>42</v>
      </c>
      <c r="I5" s="20">
        <v>2</v>
      </c>
      <c r="J5" s="30">
        <v>3</v>
      </c>
      <c r="K5" s="29" t="s">
        <v>1693</v>
      </c>
      <c r="L5" s="1" t="s">
        <v>1875</v>
      </c>
      <c r="M5" s="1" t="s">
        <v>574</v>
      </c>
      <c r="N5" s="1" t="s">
        <v>1630</v>
      </c>
      <c r="O5" s="31">
        <v>271</v>
      </c>
      <c r="P5" s="20">
        <v>201</v>
      </c>
      <c r="Q5" s="30">
        <v>70</v>
      </c>
      <c r="R5" s="29" t="s">
        <v>102</v>
      </c>
      <c r="S5" s="28" t="s">
        <v>205</v>
      </c>
    </row>
    <row r="6" spans="1:20" x14ac:dyDescent="0.25">
      <c r="A6" s="32" t="s">
        <v>19</v>
      </c>
      <c r="B6" s="1">
        <v>76</v>
      </c>
      <c r="C6" s="1">
        <v>44</v>
      </c>
      <c r="D6" s="1">
        <v>28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1731</v>
      </c>
      <c r="M6" s="1" t="s">
        <v>687</v>
      </c>
      <c r="N6" s="1" t="s">
        <v>1791</v>
      </c>
      <c r="O6" s="31">
        <v>237</v>
      </c>
      <c r="P6" s="20">
        <v>207</v>
      </c>
      <c r="Q6" s="30">
        <v>30</v>
      </c>
      <c r="R6" s="29" t="s">
        <v>140</v>
      </c>
      <c r="S6" s="28" t="s">
        <v>208</v>
      </c>
    </row>
    <row r="7" spans="1:20" x14ac:dyDescent="0.25">
      <c r="A7" s="32" t="s">
        <v>11</v>
      </c>
      <c r="B7" s="1">
        <v>76</v>
      </c>
      <c r="C7" s="1">
        <v>41</v>
      </c>
      <c r="D7" s="1">
        <v>29</v>
      </c>
      <c r="E7" s="20">
        <v>6</v>
      </c>
      <c r="F7" s="30">
        <v>88</v>
      </c>
      <c r="G7" s="31">
        <v>31</v>
      </c>
      <c r="H7" s="20">
        <v>40</v>
      </c>
      <c r="I7" s="20">
        <v>1</v>
      </c>
      <c r="J7" s="30">
        <v>2</v>
      </c>
      <c r="K7" s="29" t="s">
        <v>1693</v>
      </c>
      <c r="L7" s="1" t="s">
        <v>1494</v>
      </c>
      <c r="M7" s="1" t="s">
        <v>1873</v>
      </c>
      <c r="N7" s="1" t="s">
        <v>1874</v>
      </c>
      <c r="O7" s="31">
        <v>218</v>
      </c>
      <c r="P7" s="20">
        <v>215</v>
      </c>
      <c r="Q7" s="30">
        <v>3</v>
      </c>
      <c r="R7" s="29" t="s">
        <v>104</v>
      </c>
      <c r="S7" s="28" t="s">
        <v>190</v>
      </c>
    </row>
    <row r="8" spans="1:20" x14ac:dyDescent="0.25">
      <c r="A8" s="32" t="s">
        <v>16</v>
      </c>
      <c r="B8" s="1">
        <v>76</v>
      </c>
      <c r="C8" s="1">
        <v>37</v>
      </c>
      <c r="D8" s="1">
        <v>30</v>
      </c>
      <c r="E8" s="20">
        <v>9</v>
      </c>
      <c r="F8" s="30">
        <v>83</v>
      </c>
      <c r="G8" s="31">
        <v>25</v>
      </c>
      <c r="H8" s="20">
        <v>35</v>
      </c>
      <c r="I8" s="20">
        <v>2</v>
      </c>
      <c r="J8" s="30">
        <v>3</v>
      </c>
      <c r="K8" s="29" t="s">
        <v>1871</v>
      </c>
      <c r="L8" s="1" t="s">
        <v>1744</v>
      </c>
      <c r="M8" s="1" t="s">
        <v>806</v>
      </c>
      <c r="N8" s="1" t="s">
        <v>1872</v>
      </c>
      <c r="O8" s="31">
        <v>230</v>
      </c>
      <c r="P8" s="20">
        <v>251</v>
      </c>
      <c r="Q8" s="30">
        <v>-21</v>
      </c>
      <c r="R8" s="29" t="s">
        <v>130</v>
      </c>
      <c r="S8" s="28" t="s">
        <v>231</v>
      </c>
    </row>
    <row r="9" spans="1:20" x14ac:dyDescent="0.2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x14ac:dyDescent="0.25">
      <c r="A10" s="32" t="s">
        <v>28</v>
      </c>
      <c r="B10" s="1">
        <v>75</v>
      </c>
      <c r="C10" s="1">
        <v>33</v>
      </c>
      <c r="D10" s="1">
        <v>36</v>
      </c>
      <c r="E10" s="20">
        <v>6</v>
      </c>
      <c r="F10" s="30">
        <v>72</v>
      </c>
      <c r="G10" s="31">
        <v>22</v>
      </c>
      <c r="H10" s="20">
        <v>29</v>
      </c>
      <c r="I10" s="20">
        <v>4</v>
      </c>
      <c r="J10" s="30">
        <v>1</v>
      </c>
      <c r="K10" s="29" t="s">
        <v>1677</v>
      </c>
      <c r="L10" s="1" t="s">
        <v>1788</v>
      </c>
      <c r="M10" s="1" t="s">
        <v>694</v>
      </c>
      <c r="N10" s="1" t="s">
        <v>1870</v>
      </c>
      <c r="O10" s="31">
        <v>247</v>
      </c>
      <c r="P10" s="20">
        <v>265</v>
      </c>
      <c r="Q10" s="30">
        <v>-18</v>
      </c>
      <c r="R10" s="29" t="s">
        <v>123</v>
      </c>
      <c r="S10" s="28" t="s">
        <v>236</v>
      </c>
    </row>
    <row r="11" spans="1:20" ht="15.75" thickBot="1" x14ac:dyDescent="0.3">
      <c r="A11" s="32" t="s">
        <v>29</v>
      </c>
      <c r="B11" s="1">
        <v>77</v>
      </c>
      <c r="C11" s="1">
        <v>31</v>
      </c>
      <c r="D11" s="1">
        <v>37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1810</v>
      </c>
      <c r="M11" s="1" t="s">
        <v>882</v>
      </c>
      <c r="N11" s="1" t="s">
        <v>1869</v>
      </c>
      <c r="O11" s="31">
        <v>202</v>
      </c>
      <c r="P11" s="20">
        <v>253</v>
      </c>
      <c r="Q11" s="30">
        <v>-51</v>
      </c>
      <c r="R11" s="29" t="s">
        <v>100</v>
      </c>
      <c r="S11" s="28" t="s">
        <v>628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76</v>
      </c>
      <c r="C14" s="1">
        <v>49</v>
      </c>
      <c r="D14" s="1">
        <v>18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1305</v>
      </c>
      <c r="M14" s="1" t="s">
        <v>744</v>
      </c>
      <c r="N14" s="1" t="s">
        <v>1802</v>
      </c>
      <c r="O14" s="31">
        <v>276</v>
      </c>
      <c r="P14" s="20">
        <v>207</v>
      </c>
      <c r="Q14" s="30">
        <v>69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x14ac:dyDescent="0.2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x14ac:dyDescent="0.25">
      <c r="A17" s="32" t="s">
        <v>12</v>
      </c>
      <c r="B17" s="1">
        <v>76</v>
      </c>
      <c r="C17" s="1">
        <v>36</v>
      </c>
      <c r="D17" s="1">
        <v>33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1378</v>
      </c>
      <c r="M17" s="1" t="s">
        <v>737</v>
      </c>
      <c r="N17" s="1" t="s">
        <v>1881</v>
      </c>
      <c r="O17" s="31">
        <v>229</v>
      </c>
      <c r="P17" s="20">
        <v>230</v>
      </c>
      <c r="Q17" s="30">
        <v>-1</v>
      </c>
      <c r="R17" s="29" t="s">
        <v>98</v>
      </c>
      <c r="S17" s="28" t="s">
        <v>222</v>
      </c>
    </row>
    <row r="18" spans="1:19" x14ac:dyDescent="0.25">
      <c r="A18" s="32" t="s">
        <v>23</v>
      </c>
      <c r="B18" s="1">
        <v>75</v>
      </c>
      <c r="C18" s="1">
        <v>34</v>
      </c>
      <c r="D18" s="1">
        <v>32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1880</v>
      </c>
      <c r="M18" s="1" t="s">
        <v>754</v>
      </c>
      <c r="N18" s="1" t="s">
        <v>1720</v>
      </c>
      <c r="O18" s="31">
        <v>245</v>
      </c>
      <c r="P18" s="20">
        <v>258</v>
      </c>
      <c r="Q18" s="30">
        <v>-13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x14ac:dyDescent="0.25">
      <c r="A20" s="32" t="s">
        <v>9</v>
      </c>
      <c r="B20" s="1">
        <v>77</v>
      </c>
      <c r="C20" s="1">
        <v>31</v>
      </c>
      <c r="D20" s="1">
        <v>34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1883</v>
      </c>
      <c r="M20" s="1" t="s">
        <v>560</v>
      </c>
      <c r="N20" s="1" t="s">
        <v>1749</v>
      </c>
      <c r="O20" s="31">
        <v>227</v>
      </c>
      <c r="P20" s="20">
        <v>282</v>
      </c>
      <c r="Q20" s="30">
        <v>-55</v>
      </c>
      <c r="R20" s="29" t="s">
        <v>100</v>
      </c>
      <c r="S20" s="28" t="s">
        <v>231</v>
      </c>
    </row>
    <row r="21" spans="1:19" ht="15.75" thickBot="1" x14ac:dyDescent="0.3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77</v>
      </c>
      <c r="C25" s="40">
        <v>52</v>
      </c>
      <c r="D25" s="40">
        <v>21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1867</v>
      </c>
      <c r="M25" s="40" t="s">
        <v>113</v>
      </c>
      <c r="N25" s="40" t="s">
        <v>1868</v>
      </c>
      <c r="O25" s="39">
        <v>262</v>
      </c>
      <c r="P25" s="38">
        <v>181</v>
      </c>
      <c r="Q25" s="33">
        <v>81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76</v>
      </c>
      <c r="C26" s="1">
        <v>50</v>
      </c>
      <c r="D26" s="1">
        <v>22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1767</v>
      </c>
      <c r="M26" s="1" t="s">
        <v>1822</v>
      </c>
      <c r="N26" s="1" t="s">
        <v>1823</v>
      </c>
      <c r="O26" s="31">
        <v>262</v>
      </c>
      <c r="P26" s="20">
        <v>195</v>
      </c>
      <c r="Q26" s="30">
        <v>67</v>
      </c>
      <c r="R26" s="29" t="s">
        <v>98</v>
      </c>
      <c r="S26" s="28" t="s">
        <v>254</v>
      </c>
    </row>
    <row r="27" spans="1:19" x14ac:dyDescent="0.2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x14ac:dyDescent="0.25">
      <c r="A28" s="32" t="s">
        <v>6</v>
      </c>
      <c r="B28" s="1">
        <v>78</v>
      </c>
      <c r="C28" s="1">
        <v>43</v>
      </c>
      <c r="D28" s="1">
        <v>28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1535</v>
      </c>
      <c r="M28" s="1" t="s">
        <v>847</v>
      </c>
      <c r="N28" s="1" t="s">
        <v>1865</v>
      </c>
      <c r="O28" s="31">
        <v>241</v>
      </c>
      <c r="P28" s="20">
        <v>221</v>
      </c>
      <c r="Q28" s="30">
        <v>20</v>
      </c>
      <c r="R28" s="29" t="s">
        <v>1866</v>
      </c>
      <c r="S28" s="28" t="s">
        <v>276</v>
      </c>
    </row>
    <row r="29" spans="1:19" x14ac:dyDescent="0.2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x14ac:dyDescent="0.2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76</v>
      </c>
      <c r="C35" s="1">
        <v>46</v>
      </c>
      <c r="D35" s="1">
        <v>22</v>
      </c>
      <c r="E35" s="20">
        <v>8</v>
      </c>
      <c r="F35" s="33">
        <v>100</v>
      </c>
      <c r="G35" s="20">
        <v>41</v>
      </c>
      <c r="H35" s="20">
        <v>45</v>
      </c>
      <c r="I35" s="20">
        <v>1</v>
      </c>
      <c r="J35" s="20">
        <v>3</v>
      </c>
      <c r="K35" s="29" t="s">
        <v>1838</v>
      </c>
      <c r="L35" s="1" t="s">
        <v>1496</v>
      </c>
      <c r="M35" s="1" t="s">
        <v>1858</v>
      </c>
      <c r="N35" s="1" t="s">
        <v>1802</v>
      </c>
      <c r="O35" s="31">
        <v>255</v>
      </c>
      <c r="P35" s="20">
        <v>204</v>
      </c>
      <c r="Q35" s="30">
        <v>51</v>
      </c>
      <c r="R35" s="29" t="s">
        <v>100</v>
      </c>
      <c r="S35" s="28" t="s">
        <v>236</v>
      </c>
    </row>
    <row r="36" spans="1:19" x14ac:dyDescent="0.25">
      <c r="A36" s="32" t="s">
        <v>18</v>
      </c>
      <c r="B36" s="1">
        <v>76</v>
      </c>
      <c r="C36" s="1">
        <v>44</v>
      </c>
      <c r="D36" s="1">
        <v>23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1850</v>
      </c>
      <c r="L36" s="1" t="s">
        <v>1834</v>
      </c>
      <c r="M36" s="1" t="s">
        <v>673</v>
      </c>
      <c r="N36" s="1" t="s">
        <v>1851</v>
      </c>
      <c r="O36" s="31">
        <v>226</v>
      </c>
      <c r="P36" s="20">
        <v>189</v>
      </c>
      <c r="Q36" s="30">
        <v>37</v>
      </c>
      <c r="R36" s="29" t="s">
        <v>130</v>
      </c>
      <c r="S36" s="28" t="s">
        <v>253</v>
      </c>
    </row>
    <row r="37" spans="1:19" x14ac:dyDescent="0.25">
      <c r="A37" s="32" t="s">
        <v>20</v>
      </c>
      <c r="B37" s="1">
        <v>76</v>
      </c>
      <c r="C37" s="1">
        <v>44</v>
      </c>
      <c r="D37" s="1">
        <v>27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1687</v>
      </c>
      <c r="M37" s="1" t="s">
        <v>638</v>
      </c>
      <c r="N37" s="1" t="s">
        <v>1849</v>
      </c>
      <c r="O37" s="31">
        <v>242</v>
      </c>
      <c r="P37" s="20">
        <v>222</v>
      </c>
      <c r="Q37" s="30">
        <v>20</v>
      </c>
      <c r="R37" s="29" t="s">
        <v>98</v>
      </c>
      <c r="S37" s="28" t="s">
        <v>205</v>
      </c>
    </row>
    <row r="38" spans="1:19" x14ac:dyDescent="0.25">
      <c r="A38" s="32" t="s">
        <v>27</v>
      </c>
      <c r="B38" s="1">
        <v>76</v>
      </c>
      <c r="C38" s="1">
        <v>36</v>
      </c>
      <c r="D38" s="1">
        <v>27</v>
      </c>
      <c r="E38" s="20">
        <v>13</v>
      </c>
      <c r="F38" s="30">
        <v>85</v>
      </c>
      <c r="G38" s="20">
        <v>23</v>
      </c>
      <c r="H38" s="20">
        <v>32</v>
      </c>
      <c r="I38" s="20">
        <v>4</v>
      </c>
      <c r="J38" s="20">
        <v>2</v>
      </c>
      <c r="K38" s="29" t="s">
        <v>1135</v>
      </c>
      <c r="L38" s="1" t="s">
        <v>1775</v>
      </c>
      <c r="M38" s="1" t="s">
        <v>1847</v>
      </c>
      <c r="N38" s="1" t="s">
        <v>1848</v>
      </c>
      <c r="O38" s="31">
        <v>200</v>
      </c>
      <c r="P38" s="20">
        <v>223</v>
      </c>
      <c r="Q38" s="30">
        <v>-23</v>
      </c>
      <c r="R38" s="29" t="s">
        <v>98</v>
      </c>
      <c r="S38" s="28" t="s">
        <v>262</v>
      </c>
    </row>
    <row r="39" spans="1:19" x14ac:dyDescent="0.25">
      <c r="A39" s="32" t="s">
        <v>3</v>
      </c>
      <c r="B39" s="1">
        <v>76</v>
      </c>
      <c r="C39" s="1">
        <v>35</v>
      </c>
      <c r="D39" s="1">
        <v>28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1771</v>
      </c>
      <c r="L39" s="1" t="s">
        <v>1762</v>
      </c>
      <c r="M39" s="1" t="s">
        <v>831</v>
      </c>
      <c r="N39" s="1" t="s">
        <v>1857</v>
      </c>
      <c r="O39" s="31">
        <v>219</v>
      </c>
      <c r="P39" s="20">
        <v>236</v>
      </c>
      <c r="Q39" s="30">
        <v>-17</v>
      </c>
      <c r="R39" s="29" t="s">
        <v>100</v>
      </c>
      <c r="S39" s="28" t="s">
        <v>203</v>
      </c>
    </row>
    <row r="40" spans="1:19" x14ac:dyDescent="0.25">
      <c r="A40" s="32" t="s">
        <v>31</v>
      </c>
      <c r="B40" s="1">
        <v>76</v>
      </c>
      <c r="C40" s="1">
        <v>33</v>
      </c>
      <c r="D40" s="1">
        <v>35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1845</v>
      </c>
      <c r="M40" s="1" t="s">
        <v>616</v>
      </c>
      <c r="N40" s="1" t="s">
        <v>1846</v>
      </c>
      <c r="O40" s="31">
        <v>208</v>
      </c>
      <c r="P40" s="20">
        <v>243</v>
      </c>
      <c r="Q40" s="30">
        <v>-35</v>
      </c>
      <c r="R40" s="29" t="s">
        <v>102</v>
      </c>
      <c r="S40" s="28" t="s">
        <v>222</v>
      </c>
    </row>
    <row r="41" spans="1:19" x14ac:dyDescent="0.25">
      <c r="A41" s="32" t="s">
        <v>7</v>
      </c>
      <c r="B41" s="1">
        <v>77</v>
      </c>
      <c r="C41" s="1">
        <v>33</v>
      </c>
      <c r="D41" s="1">
        <v>38</v>
      </c>
      <c r="E41" s="20">
        <v>6</v>
      </c>
      <c r="F41" s="30">
        <v>72</v>
      </c>
      <c r="G41" s="20">
        <v>26</v>
      </c>
      <c r="H41" s="20">
        <v>32</v>
      </c>
      <c r="I41" s="20">
        <v>1</v>
      </c>
      <c r="J41" s="20">
        <v>3</v>
      </c>
      <c r="K41" s="29" t="s">
        <v>1772</v>
      </c>
      <c r="L41" s="1" t="s">
        <v>1855</v>
      </c>
      <c r="M41" s="1" t="s">
        <v>809</v>
      </c>
      <c r="N41" s="1" t="s">
        <v>1856</v>
      </c>
      <c r="O41" s="31">
        <v>234</v>
      </c>
      <c r="P41" s="20">
        <v>246</v>
      </c>
      <c r="Q41" s="30">
        <v>-12</v>
      </c>
      <c r="R41" s="29" t="s">
        <v>104</v>
      </c>
      <c r="S41" s="28" t="s">
        <v>203</v>
      </c>
    </row>
    <row r="42" spans="1:19" ht="15.75" thickBot="1" x14ac:dyDescent="0.3">
      <c r="A42" s="27" t="s">
        <v>8</v>
      </c>
      <c r="B42" s="26">
        <v>76</v>
      </c>
      <c r="C42" s="26">
        <v>20</v>
      </c>
      <c r="D42" s="26">
        <v>46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1852</v>
      </c>
      <c r="L42" s="26" t="s">
        <v>1780</v>
      </c>
      <c r="M42" s="26" t="s">
        <v>1853</v>
      </c>
      <c r="N42" s="26" t="s">
        <v>1854</v>
      </c>
      <c r="O42" s="25">
        <v>196</v>
      </c>
      <c r="P42" s="24">
        <v>290</v>
      </c>
      <c r="Q42" s="23">
        <v>-94</v>
      </c>
      <c r="R42" s="22" t="s">
        <v>155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800-000000000000}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x14ac:dyDescent="0.25">
      <c r="A5" s="32" t="s">
        <v>5</v>
      </c>
      <c r="B5" s="1">
        <v>76</v>
      </c>
      <c r="C5" s="1">
        <v>44</v>
      </c>
      <c r="D5" s="1">
        <v>26</v>
      </c>
      <c r="E5" s="20">
        <v>6</v>
      </c>
      <c r="F5" s="30">
        <v>94</v>
      </c>
      <c r="G5" s="31">
        <v>36</v>
      </c>
      <c r="H5" s="20">
        <v>42</v>
      </c>
      <c r="I5" s="20">
        <v>2</v>
      </c>
      <c r="J5" s="30">
        <v>3</v>
      </c>
      <c r="K5" s="29" t="s">
        <v>1693</v>
      </c>
      <c r="L5" s="1" t="s">
        <v>1875</v>
      </c>
      <c r="M5" s="1" t="s">
        <v>574</v>
      </c>
      <c r="N5" s="1" t="s">
        <v>1630</v>
      </c>
      <c r="O5" s="31">
        <v>271</v>
      </c>
      <c r="P5" s="20">
        <v>201</v>
      </c>
      <c r="Q5" s="30">
        <v>70</v>
      </c>
      <c r="R5" s="29" t="s">
        <v>102</v>
      </c>
      <c r="S5" s="28" t="s">
        <v>205</v>
      </c>
    </row>
    <row r="6" spans="1:20" x14ac:dyDescent="0.25">
      <c r="A6" s="32" t="s">
        <v>19</v>
      </c>
      <c r="B6" s="1">
        <v>77</v>
      </c>
      <c r="C6" s="1">
        <v>44</v>
      </c>
      <c r="D6" s="1">
        <v>29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1888</v>
      </c>
      <c r="M6" s="1" t="s">
        <v>694</v>
      </c>
      <c r="N6" s="1" t="s">
        <v>1889</v>
      </c>
      <c r="O6" s="31">
        <v>238</v>
      </c>
      <c r="P6" s="20">
        <v>209</v>
      </c>
      <c r="Q6" s="30">
        <v>29</v>
      </c>
      <c r="R6" s="29" t="s">
        <v>155</v>
      </c>
      <c r="S6" s="28" t="s">
        <v>208</v>
      </c>
    </row>
    <row r="7" spans="1:20" x14ac:dyDescent="0.25">
      <c r="A7" s="32" t="s">
        <v>11</v>
      </c>
      <c r="B7" s="1">
        <v>77</v>
      </c>
      <c r="C7" s="1">
        <v>42</v>
      </c>
      <c r="D7" s="1">
        <v>29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1494</v>
      </c>
      <c r="M7" s="1" t="s">
        <v>1873</v>
      </c>
      <c r="N7" s="1" t="s">
        <v>1891</v>
      </c>
      <c r="O7" s="31">
        <v>222</v>
      </c>
      <c r="P7" s="20">
        <v>215</v>
      </c>
      <c r="Q7" s="30">
        <v>7</v>
      </c>
      <c r="R7" s="29" t="s">
        <v>123</v>
      </c>
      <c r="S7" s="28" t="s">
        <v>205</v>
      </c>
    </row>
    <row r="8" spans="1:20" x14ac:dyDescent="0.25">
      <c r="A8" s="32" t="s">
        <v>16</v>
      </c>
      <c r="B8" s="1">
        <v>77</v>
      </c>
      <c r="C8" s="1">
        <v>38</v>
      </c>
      <c r="D8" s="1">
        <v>30</v>
      </c>
      <c r="E8" s="20">
        <v>9</v>
      </c>
      <c r="F8" s="30">
        <v>85</v>
      </c>
      <c r="G8" s="31">
        <v>26</v>
      </c>
      <c r="H8" s="20">
        <v>36</v>
      </c>
      <c r="I8" s="20">
        <v>2</v>
      </c>
      <c r="J8" s="30">
        <v>3</v>
      </c>
      <c r="K8" s="29" t="s">
        <v>1871</v>
      </c>
      <c r="L8" s="1" t="s">
        <v>1890</v>
      </c>
      <c r="M8" s="1" t="s">
        <v>806</v>
      </c>
      <c r="N8" s="1" t="s">
        <v>1872</v>
      </c>
      <c r="O8" s="31">
        <v>232</v>
      </c>
      <c r="P8" s="20">
        <v>252</v>
      </c>
      <c r="Q8" s="30">
        <v>-20</v>
      </c>
      <c r="R8" s="29" t="s">
        <v>169</v>
      </c>
      <c r="S8" s="28" t="s">
        <v>231</v>
      </c>
    </row>
    <row r="9" spans="1:20" x14ac:dyDescent="0.25">
      <c r="A9" s="32" t="s">
        <v>21</v>
      </c>
      <c r="B9" s="1">
        <v>76</v>
      </c>
      <c r="C9" s="1">
        <v>36</v>
      </c>
      <c r="D9" s="1">
        <v>33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1690</v>
      </c>
      <c r="M9" s="1" t="s">
        <v>576</v>
      </c>
      <c r="N9" s="1" t="s">
        <v>1887</v>
      </c>
      <c r="O9" s="31">
        <v>218</v>
      </c>
      <c r="P9" s="20">
        <v>238</v>
      </c>
      <c r="Q9" s="30">
        <v>-20</v>
      </c>
      <c r="R9" s="29" t="s">
        <v>104</v>
      </c>
      <c r="S9" s="28" t="s">
        <v>190</v>
      </c>
    </row>
    <row r="10" spans="1:20" x14ac:dyDescent="0.25">
      <c r="A10" s="32" t="s">
        <v>28</v>
      </c>
      <c r="B10" s="1">
        <v>76</v>
      </c>
      <c r="C10" s="1">
        <v>34</v>
      </c>
      <c r="D10" s="1">
        <v>36</v>
      </c>
      <c r="E10" s="20">
        <v>6</v>
      </c>
      <c r="F10" s="30">
        <v>74</v>
      </c>
      <c r="G10" s="31">
        <v>23</v>
      </c>
      <c r="H10" s="20">
        <v>30</v>
      </c>
      <c r="I10" s="20">
        <v>4</v>
      </c>
      <c r="J10" s="30">
        <v>1</v>
      </c>
      <c r="K10" s="29" t="s">
        <v>1785</v>
      </c>
      <c r="L10" s="1" t="s">
        <v>1788</v>
      </c>
      <c r="M10" s="1" t="s">
        <v>815</v>
      </c>
      <c r="N10" s="1" t="s">
        <v>1886</v>
      </c>
      <c r="O10" s="31">
        <v>253</v>
      </c>
      <c r="P10" s="20">
        <v>268</v>
      </c>
      <c r="Q10" s="30">
        <v>-15</v>
      </c>
      <c r="R10" s="29" t="s">
        <v>130</v>
      </c>
      <c r="S10" s="28" t="s">
        <v>236</v>
      </c>
    </row>
    <row r="11" spans="1:20" ht="15.75" thickBot="1" x14ac:dyDescent="0.3">
      <c r="A11" s="32" t="s">
        <v>29</v>
      </c>
      <c r="B11" s="1">
        <v>78</v>
      </c>
      <c r="C11" s="1">
        <v>31</v>
      </c>
      <c r="D11" s="1">
        <v>38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1884</v>
      </c>
      <c r="M11" s="1" t="s">
        <v>935</v>
      </c>
      <c r="N11" s="1" t="s">
        <v>1885</v>
      </c>
      <c r="O11" s="31">
        <v>205</v>
      </c>
      <c r="P11" s="20">
        <v>259</v>
      </c>
      <c r="Q11" s="30">
        <v>-54</v>
      </c>
      <c r="R11" s="29" t="s">
        <v>98</v>
      </c>
      <c r="S11" s="28" t="s">
        <v>628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x14ac:dyDescent="0.2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x14ac:dyDescent="0.25">
      <c r="A17" s="32" t="s">
        <v>12</v>
      </c>
      <c r="B17" s="1">
        <v>76</v>
      </c>
      <c r="C17" s="1">
        <v>36</v>
      </c>
      <c r="D17" s="1">
        <v>33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1378</v>
      </c>
      <c r="M17" s="1" t="s">
        <v>737</v>
      </c>
      <c r="N17" s="1" t="s">
        <v>1881</v>
      </c>
      <c r="O17" s="31">
        <v>229</v>
      </c>
      <c r="P17" s="20">
        <v>230</v>
      </c>
      <c r="Q17" s="30">
        <v>-1</v>
      </c>
      <c r="R17" s="29" t="s">
        <v>98</v>
      </c>
      <c r="S17" s="28" t="s">
        <v>222</v>
      </c>
    </row>
    <row r="18" spans="1:19" x14ac:dyDescent="0.25">
      <c r="A18" s="32" t="s">
        <v>13</v>
      </c>
      <c r="B18" s="1">
        <v>76</v>
      </c>
      <c r="C18" s="1">
        <v>34</v>
      </c>
      <c r="D18" s="1">
        <v>32</v>
      </c>
      <c r="E18" s="20">
        <v>10</v>
      </c>
      <c r="F18" s="30">
        <v>78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1482</v>
      </c>
      <c r="M18" s="1" t="s">
        <v>534</v>
      </c>
      <c r="N18" s="1" t="s">
        <v>1893</v>
      </c>
      <c r="O18" s="31">
        <v>210</v>
      </c>
      <c r="P18" s="20">
        <v>231</v>
      </c>
      <c r="Q18" s="30">
        <v>-21</v>
      </c>
      <c r="R18" s="29" t="s">
        <v>104</v>
      </c>
      <c r="S18" s="28" t="s">
        <v>203</v>
      </c>
    </row>
    <row r="19" spans="1:19" x14ac:dyDescent="0.25">
      <c r="A19" s="32" t="s">
        <v>23</v>
      </c>
      <c r="B19" s="1">
        <v>76</v>
      </c>
      <c r="C19" s="1">
        <v>34</v>
      </c>
      <c r="D19" s="1">
        <v>33</v>
      </c>
      <c r="E19" s="20">
        <v>9</v>
      </c>
      <c r="F19" s="30">
        <v>77</v>
      </c>
      <c r="G19" s="20">
        <v>18</v>
      </c>
      <c r="H19" s="20">
        <v>28</v>
      </c>
      <c r="I19" s="20">
        <v>6</v>
      </c>
      <c r="J19" s="20">
        <v>1</v>
      </c>
      <c r="K19" s="29" t="s">
        <v>1818</v>
      </c>
      <c r="L19" s="1" t="s">
        <v>1892</v>
      </c>
      <c r="M19" s="1" t="s">
        <v>754</v>
      </c>
      <c r="N19" s="1" t="s">
        <v>1728</v>
      </c>
      <c r="O19" s="31">
        <v>245</v>
      </c>
      <c r="P19" s="20">
        <v>262</v>
      </c>
      <c r="Q19" s="30">
        <v>-17</v>
      </c>
      <c r="R19" s="29" t="s">
        <v>114</v>
      </c>
      <c r="S19" s="28" t="s">
        <v>208</v>
      </c>
    </row>
    <row r="20" spans="1:19" x14ac:dyDescent="0.25">
      <c r="A20" s="32" t="s">
        <v>9</v>
      </c>
      <c r="B20" s="1">
        <v>78</v>
      </c>
      <c r="C20" s="1">
        <v>31</v>
      </c>
      <c r="D20" s="1">
        <v>35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1894</v>
      </c>
      <c r="M20" s="1" t="s">
        <v>560</v>
      </c>
      <c r="N20" s="1" t="s">
        <v>1749</v>
      </c>
      <c r="O20" s="31">
        <v>228</v>
      </c>
      <c r="P20" s="20">
        <v>285</v>
      </c>
      <c r="Q20" s="30">
        <v>-57</v>
      </c>
      <c r="R20" s="29" t="s">
        <v>98</v>
      </c>
      <c r="S20" s="28" t="s">
        <v>203</v>
      </c>
    </row>
    <row r="21" spans="1:19" ht="15.75" thickBot="1" x14ac:dyDescent="0.3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77</v>
      </c>
      <c r="C25" s="40">
        <v>52</v>
      </c>
      <c r="D25" s="40">
        <v>21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1867</v>
      </c>
      <c r="M25" s="40" t="s">
        <v>113</v>
      </c>
      <c r="N25" s="40" t="s">
        <v>1868</v>
      </c>
      <c r="O25" s="39">
        <v>262</v>
      </c>
      <c r="P25" s="38">
        <v>181</v>
      </c>
      <c r="Q25" s="33">
        <v>81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77</v>
      </c>
      <c r="C26" s="1">
        <v>50</v>
      </c>
      <c r="D26" s="1">
        <v>22</v>
      </c>
      <c r="E26" s="20">
        <v>5</v>
      </c>
      <c r="F26" s="30">
        <v>105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1898</v>
      </c>
      <c r="M26" s="1" t="s">
        <v>860</v>
      </c>
      <c r="N26" s="1" t="s">
        <v>1899</v>
      </c>
      <c r="O26" s="31">
        <v>264</v>
      </c>
      <c r="P26" s="20">
        <v>198</v>
      </c>
      <c r="Q26" s="30">
        <v>66</v>
      </c>
      <c r="R26" s="29" t="s">
        <v>102</v>
      </c>
      <c r="S26" s="28" t="s">
        <v>246</v>
      </c>
    </row>
    <row r="27" spans="1:19" x14ac:dyDescent="0.2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x14ac:dyDescent="0.25">
      <c r="A28" s="32" t="s">
        <v>6</v>
      </c>
      <c r="B28" s="1">
        <v>78</v>
      </c>
      <c r="C28" s="1">
        <v>43</v>
      </c>
      <c r="D28" s="1">
        <v>28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1535</v>
      </c>
      <c r="M28" s="1" t="s">
        <v>847</v>
      </c>
      <c r="N28" s="1" t="s">
        <v>1865</v>
      </c>
      <c r="O28" s="31">
        <v>241</v>
      </c>
      <c r="P28" s="20">
        <v>221</v>
      </c>
      <c r="Q28" s="30">
        <v>20</v>
      </c>
      <c r="R28" s="29" t="s">
        <v>1866</v>
      </c>
      <c r="S28" s="28" t="s">
        <v>276</v>
      </c>
    </row>
    <row r="29" spans="1:19" x14ac:dyDescent="0.2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77</v>
      </c>
      <c r="C31" s="1">
        <v>27</v>
      </c>
      <c r="D31" s="1">
        <v>42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1801</v>
      </c>
      <c r="L31" s="1" t="s">
        <v>1824</v>
      </c>
      <c r="M31" s="1" t="s">
        <v>815</v>
      </c>
      <c r="N31" s="1" t="s">
        <v>1825</v>
      </c>
      <c r="O31" s="31">
        <v>192</v>
      </c>
      <c r="P31" s="20">
        <v>252</v>
      </c>
      <c r="Q31" s="30">
        <v>-60</v>
      </c>
      <c r="R31" s="29" t="s">
        <v>168</v>
      </c>
      <c r="S31" s="28" t="s">
        <v>453</v>
      </c>
    </row>
    <row r="32" spans="1:19" ht="15.75" thickBot="1" x14ac:dyDescent="0.3">
      <c r="A32" s="32" t="s">
        <v>25</v>
      </c>
      <c r="B32" s="1">
        <v>77</v>
      </c>
      <c r="C32" s="1">
        <v>22</v>
      </c>
      <c r="D32" s="1">
        <v>45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1843</v>
      </c>
      <c r="M32" s="1" t="s">
        <v>592</v>
      </c>
      <c r="N32" s="1" t="s">
        <v>1804</v>
      </c>
      <c r="O32" s="31">
        <v>209</v>
      </c>
      <c r="P32" s="20">
        <v>278</v>
      </c>
      <c r="Q32" s="30">
        <v>-69</v>
      </c>
      <c r="R32" s="29" t="s">
        <v>100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77</v>
      </c>
      <c r="C35" s="1">
        <v>47</v>
      </c>
      <c r="D35" s="1">
        <v>22</v>
      </c>
      <c r="E35" s="20">
        <v>8</v>
      </c>
      <c r="F35" s="33">
        <v>102</v>
      </c>
      <c r="G35" s="20">
        <v>42</v>
      </c>
      <c r="H35" s="20">
        <v>46</v>
      </c>
      <c r="I35" s="20">
        <v>1</v>
      </c>
      <c r="J35" s="20">
        <v>3</v>
      </c>
      <c r="K35" s="29" t="s">
        <v>1838</v>
      </c>
      <c r="L35" s="1" t="s">
        <v>1522</v>
      </c>
      <c r="M35" s="1" t="s">
        <v>875</v>
      </c>
      <c r="N35" s="1" t="s">
        <v>1899</v>
      </c>
      <c r="O35" s="31">
        <v>258</v>
      </c>
      <c r="P35" s="20">
        <v>206</v>
      </c>
      <c r="Q35" s="30">
        <v>52</v>
      </c>
      <c r="R35" s="29" t="s">
        <v>104</v>
      </c>
      <c r="S35" s="28" t="s">
        <v>253</v>
      </c>
    </row>
    <row r="36" spans="1:19" x14ac:dyDescent="0.25">
      <c r="A36" s="32" t="s">
        <v>18</v>
      </c>
      <c r="B36" s="1">
        <v>76</v>
      </c>
      <c r="C36" s="1">
        <v>44</v>
      </c>
      <c r="D36" s="1">
        <v>23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1850</v>
      </c>
      <c r="L36" s="1" t="s">
        <v>1834</v>
      </c>
      <c r="M36" s="1" t="s">
        <v>673</v>
      </c>
      <c r="N36" s="1" t="s">
        <v>1851</v>
      </c>
      <c r="O36" s="31">
        <v>226</v>
      </c>
      <c r="P36" s="20">
        <v>189</v>
      </c>
      <c r="Q36" s="30">
        <v>37</v>
      </c>
      <c r="R36" s="29" t="s">
        <v>130</v>
      </c>
      <c r="S36" s="28" t="s">
        <v>253</v>
      </c>
    </row>
    <row r="37" spans="1:19" x14ac:dyDescent="0.25">
      <c r="A37" s="32" t="s">
        <v>20</v>
      </c>
      <c r="B37" s="1">
        <v>76</v>
      </c>
      <c r="C37" s="1">
        <v>44</v>
      </c>
      <c r="D37" s="1">
        <v>27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1687</v>
      </c>
      <c r="M37" s="1" t="s">
        <v>638</v>
      </c>
      <c r="N37" s="1" t="s">
        <v>1849</v>
      </c>
      <c r="O37" s="31">
        <v>242</v>
      </c>
      <c r="P37" s="20">
        <v>222</v>
      </c>
      <c r="Q37" s="30">
        <v>20</v>
      </c>
      <c r="R37" s="29" t="s">
        <v>98</v>
      </c>
      <c r="S37" s="28" t="s">
        <v>205</v>
      </c>
    </row>
    <row r="38" spans="1:19" x14ac:dyDescent="0.25">
      <c r="A38" s="32" t="s">
        <v>27</v>
      </c>
      <c r="B38" s="1">
        <v>76</v>
      </c>
      <c r="C38" s="1">
        <v>36</v>
      </c>
      <c r="D38" s="1">
        <v>27</v>
      </c>
      <c r="E38" s="20">
        <v>13</v>
      </c>
      <c r="F38" s="30">
        <v>85</v>
      </c>
      <c r="G38" s="20">
        <v>23</v>
      </c>
      <c r="H38" s="20">
        <v>32</v>
      </c>
      <c r="I38" s="20">
        <v>4</v>
      </c>
      <c r="J38" s="20">
        <v>2</v>
      </c>
      <c r="K38" s="29" t="s">
        <v>1135</v>
      </c>
      <c r="L38" s="1" t="s">
        <v>1775</v>
      </c>
      <c r="M38" s="1" t="s">
        <v>1847</v>
      </c>
      <c r="N38" s="1" t="s">
        <v>1848</v>
      </c>
      <c r="O38" s="31">
        <v>200</v>
      </c>
      <c r="P38" s="20">
        <v>223</v>
      </c>
      <c r="Q38" s="30">
        <v>-23</v>
      </c>
      <c r="R38" s="29" t="s">
        <v>98</v>
      </c>
      <c r="S38" s="28" t="s">
        <v>262</v>
      </c>
    </row>
    <row r="39" spans="1:19" x14ac:dyDescent="0.25">
      <c r="A39" s="32" t="s">
        <v>3</v>
      </c>
      <c r="B39" s="1">
        <v>77</v>
      </c>
      <c r="C39" s="1">
        <v>35</v>
      </c>
      <c r="D39" s="1">
        <v>29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1775</v>
      </c>
      <c r="L39" s="1" t="s">
        <v>1762</v>
      </c>
      <c r="M39" s="1" t="s">
        <v>840</v>
      </c>
      <c r="N39" s="1" t="s">
        <v>1902</v>
      </c>
      <c r="O39" s="31">
        <v>221</v>
      </c>
      <c r="P39" s="20">
        <v>239</v>
      </c>
      <c r="Q39" s="30">
        <v>-18</v>
      </c>
      <c r="R39" s="29" t="s">
        <v>98</v>
      </c>
      <c r="S39" s="28" t="s">
        <v>203</v>
      </c>
    </row>
    <row r="40" spans="1:19" x14ac:dyDescent="0.25">
      <c r="A40" s="32" t="s">
        <v>31</v>
      </c>
      <c r="B40" s="1">
        <v>76</v>
      </c>
      <c r="C40" s="1">
        <v>33</v>
      </c>
      <c r="D40" s="1">
        <v>35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1845</v>
      </c>
      <c r="M40" s="1" t="s">
        <v>616</v>
      </c>
      <c r="N40" s="1" t="s">
        <v>1846</v>
      </c>
      <c r="O40" s="31">
        <v>208</v>
      </c>
      <c r="P40" s="20">
        <v>243</v>
      </c>
      <c r="Q40" s="30">
        <v>-35</v>
      </c>
      <c r="R40" s="29" t="s">
        <v>102</v>
      </c>
      <c r="S40" s="28" t="s">
        <v>222</v>
      </c>
    </row>
    <row r="41" spans="1:19" x14ac:dyDescent="0.25">
      <c r="A41" s="32" t="s">
        <v>7</v>
      </c>
      <c r="B41" s="1">
        <v>77</v>
      </c>
      <c r="C41" s="1">
        <v>33</v>
      </c>
      <c r="D41" s="1">
        <v>38</v>
      </c>
      <c r="E41" s="20">
        <v>6</v>
      </c>
      <c r="F41" s="30">
        <v>72</v>
      </c>
      <c r="G41" s="20">
        <v>26</v>
      </c>
      <c r="H41" s="20">
        <v>32</v>
      </c>
      <c r="I41" s="20">
        <v>1</v>
      </c>
      <c r="J41" s="20">
        <v>3</v>
      </c>
      <c r="K41" s="29" t="s">
        <v>1772</v>
      </c>
      <c r="L41" s="1" t="s">
        <v>1855</v>
      </c>
      <c r="M41" s="1" t="s">
        <v>809</v>
      </c>
      <c r="N41" s="1" t="s">
        <v>1856</v>
      </c>
      <c r="O41" s="31">
        <v>234</v>
      </c>
      <c r="P41" s="20">
        <v>246</v>
      </c>
      <c r="Q41" s="30">
        <v>-12</v>
      </c>
      <c r="R41" s="29" t="s">
        <v>104</v>
      </c>
      <c r="S41" s="28" t="s">
        <v>203</v>
      </c>
    </row>
    <row r="42" spans="1:19" ht="15.75" thickBot="1" x14ac:dyDescent="0.3">
      <c r="A42" s="27" t="s">
        <v>8</v>
      </c>
      <c r="B42" s="26">
        <v>76</v>
      </c>
      <c r="C42" s="26">
        <v>20</v>
      </c>
      <c r="D42" s="26">
        <v>46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1852</v>
      </c>
      <c r="L42" s="26" t="s">
        <v>1780</v>
      </c>
      <c r="M42" s="26" t="s">
        <v>1853</v>
      </c>
      <c r="N42" s="26" t="s">
        <v>1854</v>
      </c>
      <c r="O42" s="25">
        <v>196</v>
      </c>
      <c r="P42" s="24">
        <v>290</v>
      </c>
      <c r="Q42" s="23">
        <v>-94</v>
      </c>
      <c r="R42" s="22" t="s">
        <v>155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900-000000000000}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x14ac:dyDescent="0.25">
      <c r="A5" s="32" t="s">
        <v>5</v>
      </c>
      <c r="B5" s="1">
        <v>77</v>
      </c>
      <c r="C5" s="1">
        <v>45</v>
      </c>
      <c r="D5" s="1">
        <v>26</v>
      </c>
      <c r="E5" s="20">
        <v>6</v>
      </c>
      <c r="F5" s="30">
        <v>96</v>
      </c>
      <c r="G5" s="31">
        <v>37</v>
      </c>
      <c r="H5" s="20">
        <v>43</v>
      </c>
      <c r="I5" s="20">
        <v>2</v>
      </c>
      <c r="J5" s="30">
        <v>3</v>
      </c>
      <c r="K5" s="29" t="s">
        <v>1598</v>
      </c>
      <c r="L5" s="1" t="s">
        <v>1875</v>
      </c>
      <c r="M5" s="1" t="s">
        <v>574</v>
      </c>
      <c r="N5" s="1" t="s">
        <v>1851</v>
      </c>
      <c r="O5" s="31">
        <v>276</v>
      </c>
      <c r="P5" s="20">
        <v>202</v>
      </c>
      <c r="Q5" s="30">
        <v>74</v>
      </c>
      <c r="R5" s="29" t="s">
        <v>100</v>
      </c>
      <c r="S5" s="28" t="s">
        <v>205</v>
      </c>
    </row>
    <row r="6" spans="1:20" x14ac:dyDescent="0.25">
      <c r="A6" s="32" t="s">
        <v>19</v>
      </c>
      <c r="B6" s="1">
        <v>77</v>
      </c>
      <c r="C6" s="1">
        <v>44</v>
      </c>
      <c r="D6" s="1">
        <v>29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1888</v>
      </c>
      <c r="M6" s="1" t="s">
        <v>694</v>
      </c>
      <c r="N6" s="1" t="s">
        <v>1889</v>
      </c>
      <c r="O6" s="31">
        <v>238</v>
      </c>
      <c r="P6" s="20">
        <v>209</v>
      </c>
      <c r="Q6" s="30">
        <v>29</v>
      </c>
      <c r="R6" s="29" t="s">
        <v>155</v>
      </c>
      <c r="S6" s="28" t="s">
        <v>208</v>
      </c>
    </row>
    <row r="7" spans="1:20" x14ac:dyDescent="0.25">
      <c r="A7" s="32" t="s">
        <v>11</v>
      </c>
      <c r="B7" s="1">
        <v>77</v>
      </c>
      <c r="C7" s="1">
        <v>42</v>
      </c>
      <c r="D7" s="1">
        <v>29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1494</v>
      </c>
      <c r="M7" s="1" t="s">
        <v>1873</v>
      </c>
      <c r="N7" s="1" t="s">
        <v>1891</v>
      </c>
      <c r="O7" s="31">
        <v>222</v>
      </c>
      <c r="P7" s="20">
        <v>215</v>
      </c>
      <c r="Q7" s="30">
        <v>7</v>
      </c>
      <c r="R7" s="29" t="s">
        <v>123</v>
      </c>
      <c r="S7" s="28" t="s">
        <v>205</v>
      </c>
    </row>
    <row r="8" spans="1:20" x14ac:dyDescent="0.25">
      <c r="A8" s="32" t="s">
        <v>16</v>
      </c>
      <c r="B8" s="1">
        <v>77</v>
      </c>
      <c r="C8" s="1">
        <v>38</v>
      </c>
      <c r="D8" s="1">
        <v>30</v>
      </c>
      <c r="E8" s="20">
        <v>9</v>
      </c>
      <c r="F8" s="30">
        <v>85</v>
      </c>
      <c r="G8" s="31">
        <v>26</v>
      </c>
      <c r="H8" s="20">
        <v>36</v>
      </c>
      <c r="I8" s="20">
        <v>2</v>
      </c>
      <c r="J8" s="30">
        <v>3</v>
      </c>
      <c r="K8" s="29" t="s">
        <v>1871</v>
      </c>
      <c r="L8" s="1" t="s">
        <v>1890</v>
      </c>
      <c r="M8" s="1" t="s">
        <v>806</v>
      </c>
      <c r="N8" s="1" t="s">
        <v>1872</v>
      </c>
      <c r="O8" s="31">
        <v>232</v>
      </c>
      <c r="P8" s="20">
        <v>252</v>
      </c>
      <c r="Q8" s="30">
        <v>-20</v>
      </c>
      <c r="R8" s="29" t="s">
        <v>169</v>
      </c>
      <c r="S8" s="28" t="s">
        <v>231</v>
      </c>
    </row>
    <row r="9" spans="1:20" x14ac:dyDescent="0.25">
      <c r="A9" s="32" t="s">
        <v>21</v>
      </c>
      <c r="B9" s="1">
        <v>76</v>
      </c>
      <c r="C9" s="1">
        <v>36</v>
      </c>
      <c r="D9" s="1">
        <v>33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1690</v>
      </c>
      <c r="M9" s="1" t="s">
        <v>576</v>
      </c>
      <c r="N9" s="1" t="s">
        <v>1887</v>
      </c>
      <c r="O9" s="31">
        <v>218</v>
      </c>
      <c r="P9" s="20">
        <v>238</v>
      </c>
      <c r="Q9" s="30">
        <v>-20</v>
      </c>
      <c r="R9" s="29" t="s">
        <v>104</v>
      </c>
      <c r="S9" s="28" t="s">
        <v>190</v>
      </c>
    </row>
    <row r="10" spans="1:20" x14ac:dyDescent="0.25">
      <c r="A10" s="32" t="s">
        <v>28</v>
      </c>
      <c r="B10" s="1">
        <v>76</v>
      </c>
      <c r="C10" s="1">
        <v>34</v>
      </c>
      <c r="D10" s="1">
        <v>36</v>
      </c>
      <c r="E10" s="20">
        <v>6</v>
      </c>
      <c r="F10" s="30">
        <v>74</v>
      </c>
      <c r="G10" s="31">
        <v>23</v>
      </c>
      <c r="H10" s="20">
        <v>30</v>
      </c>
      <c r="I10" s="20">
        <v>4</v>
      </c>
      <c r="J10" s="30">
        <v>1</v>
      </c>
      <c r="K10" s="29" t="s">
        <v>1785</v>
      </c>
      <c r="L10" s="1" t="s">
        <v>1788</v>
      </c>
      <c r="M10" s="1" t="s">
        <v>815</v>
      </c>
      <c r="N10" s="1" t="s">
        <v>1886</v>
      </c>
      <c r="O10" s="31">
        <v>253</v>
      </c>
      <c r="P10" s="20">
        <v>268</v>
      </c>
      <c r="Q10" s="30">
        <v>-15</v>
      </c>
      <c r="R10" s="29" t="s">
        <v>130</v>
      </c>
      <c r="S10" s="28" t="s">
        <v>236</v>
      </c>
    </row>
    <row r="11" spans="1:20" ht="15.75" thickBot="1" x14ac:dyDescent="0.3">
      <c r="A11" s="32" t="s">
        <v>29</v>
      </c>
      <c r="B11" s="1">
        <v>78</v>
      </c>
      <c r="C11" s="1">
        <v>31</v>
      </c>
      <c r="D11" s="1">
        <v>38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1884</v>
      </c>
      <c r="M11" s="1" t="s">
        <v>935</v>
      </c>
      <c r="N11" s="1" t="s">
        <v>1885</v>
      </c>
      <c r="O11" s="31">
        <v>205</v>
      </c>
      <c r="P11" s="20">
        <v>259</v>
      </c>
      <c r="Q11" s="30">
        <v>-54</v>
      </c>
      <c r="R11" s="29" t="s">
        <v>98</v>
      </c>
      <c r="S11" s="28" t="s">
        <v>628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x14ac:dyDescent="0.2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x14ac:dyDescent="0.25">
      <c r="A17" s="32" t="s">
        <v>12</v>
      </c>
      <c r="B17" s="1">
        <v>77</v>
      </c>
      <c r="C17" s="1">
        <v>36</v>
      </c>
      <c r="D17" s="1">
        <v>34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1691</v>
      </c>
      <c r="L17" s="1" t="s">
        <v>1378</v>
      </c>
      <c r="M17" s="1" t="s">
        <v>737</v>
      </c>
      <c r="N17" s="1" t="s">
        <v>1903</v>
      </c>
      <c r="O17" s="31">
        <v>230</v>
      </c>
      <c r="P17" s="20">
        <v>235</v>
      </c>
      <c r="Q17" s="30">
        <v>-5</v>
      </c>
      <c r="R17" s="29" t="s">
        <v>102</v>
      </c>
      <c r="S17" s="28" t="s">
        <v>208</v>
      </c>
    </row>
    <row r="18" spans="1:19" x14ac:dyDescent="0.25">
      <c r="A18" s="32" t="s">
        <v>13</v>
      </c>
      <c r="B18" s="1">
        <v>76</v>
      </c>
      <c r="C18" s="1">
        <v>34</v>
      </c>
      <c r="D18" s="1">
        <v>32</v>
      </c>
      <c r="E18" s="20">
        <v>10</v>
      </c>
      <c r="F18" s="30">
        <v>78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1482</v>
      </c>
      <c r="M18" s="1" t="s">
        <v>534</v>
      </c>
      <c r="N18" s="1" t="s">
        <v>1893</v>
      </c>
      <c r="O18" s="31">
        <v>210</v>
      </c>
      <c r="P18" s="20">
        <v>231</v>
      </c>
      <c r="Q18" s="30">
        <v>-21</v>
      </c>
      <c r="R18" s="29" t="s">
        <v>104</v>
      </c>
      <c r="S18" s="28" t="s">
        <v>203</v>
      </c>
    </row>
    <row r="19" spans="1:19" x14ac:dyDescent="0.25">
      <c r="A19" s="32" t="s">
        <v>23</v>
      </c>
      <c r="B19" s="1">
        <v>76</v>
      </c>
      <c r="C19" s="1">
        <v>34</v>
      </c>
      <c r="D19" s="1">
        <v>33</v>
      </c>
      <c r="E19" s="20">
        <v>9</v>
      </c>
      <c r="F19" s="30">
        <v>77</v>
      </c>
      <c r="G19" s="20">
        <v>18</v>
      </c>
      <c r="H19" s="20">
        <v>28</v>
      </c>
      <c r="I19" s="20">
        <v>6</v>
      </c>
      <c r="J19" s="20">
        <v>1</v>
      </c>
      <c r="K19" s="29" t="s">
        <v>1818</v>
      </c>
      <c r="L19" s="1" t="s">
        <v>1892</v>
      </c>
      <c r="M19" s="1" t="s">
        <v>754</v>
      </c>
      <c r="N19" s="1" t="s">
        <v>1728</v>
      </c>
      <c r="O19" s="31">
        <v>245</v>
      </c>
      <c r="P19" s="20">
        <v>262</v>
      </c>
      <c r="Q19" s="30">
        <v>-17</v>
      </c>
      <c r="R19" s="29" t="s">
        <v>114</v>
      </c>
      <c r="S19" s="28" t="s">
        <v>208</v>
      </c>
    </row>
    <row r="20" spans="1:19" x14ac:dyDescent="0.25">
      <c r="A20" s="32" t="s">
        <v>9</v>
      </c>
      <c r="B20" s="1">
        <v>78</v>
      </c>
      <c r="C20" s="1">
        <v>31</v>
      </c>
      <c r="D20" s="1">
        <v>35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1894</v>
      </c>
      <c r="M20" s="1" t="s">
        <v>560</v>
      </c>
      <c r="N20" s="1" t="s">
        <v>1749</v>
      </c>
      <c r="O20" s="31">
        <v>228</v>
      </c>
      <c r="P20" s="20">
        <v>285</v>
      </c>
      <c r="Q20" s="30">
        <v>-57</v>
      </c>
      <c r="R20" s="29" t="s">
        <v>98</v>
      </c>
      <c r="S20" s="28" t="s">
        <v>203</v>
      </c>
    </row>
    <row r="21" spans="1:19" ht="15.75" thickBot="1" x14ac:dyDescent="0.3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x14ac:dyDescent="0.25">
      <c r="A26" s="32" t="s">
        <v>22</v>
      </c>
      <c r="B26" s="1">
        <v>77</v>
      </c>
      <c r="C26" s="1">
        <v>50</v>
      </c>
      <c r="D26" s="1">
        <v>22</v>
      </c>
      <c r="E26" s="20">
        <v>5</v>
      </c>
      <c r="F26" s="30">
        <v>105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1898</v>
      </c>
      <c r="M26" s="1" t="s">
        <v>860</v>
      </c>
      <c r="N26" s="1" t="s">
        <v>1899</v>
      </c>
      <c r="O26" s="31">
        <v>264</v>
      </c>
      <c r="P26" s="20">
        <v>198</v>
      </c>
      <c r="Q26" s="30">
        <v>66</v>
      </c>
      <c r="R26" s="29" t="s">
        <v>102</v>
      </c>
      <c r="S26" s="28" t="s">
        <v>246</v>
      </c>
    </row>
    <row r="27" spans="1:19" x14ac:dyDescent="0.2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x14ac:dyDescent="0.25">
      <c r="A28" s="32" t="s">
        <v>6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1904</v>
      </c>
      <c r="M28" s="1" t="s">
        <v>851</v>
      </c>
      <c r="N28" s="1" t="s">
        <v>1905</v>
      </c>
      <c r="O28" s="31">
        <v>242</v>
      </c>
      <c r="P28" s="20">
        <v>224</v>
      </c>
      <c r="Q28" s="30">
        <v>18</v>
      </c>
      <c r="R28" s="29" t="s">
        <v>98</v>
      </c>
      <c r="S28" s="28" t="s">
        <v>238</v>
      </c>
    </row>
    <row r="29" spans="1:19" x14ac:dyDescent="0.2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77</v>
      </c>
      <c r="C31" s="1">
        <v>27</v>
      </c>
      <c r="D31" s="1">
        <v>42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1801</v>
      </c>
      <c r="L31" s="1" t="s">
        <v>1824</v>
      </c>
      <c r="M31" s="1" t="s">
        <v>815</v>
      </c>
      <c r="N31" s="1" t="s">
        <v>1825</v>
      </c>
      <c r="O31" s="31">
        <v>192</v>
      </c>
      <c r="P31" s="20">
        <v>252</v>
      </c>
      <c r="Q31" s="30">
        <v>-60</v>
      </c>
      <c r="R31" s="29" t="s">
        <v>168</v>
      </c>
      <c r="S31" s="28" t="s">
        <v>453</v>
      </c>
    </row>
    <row r="32" spans="1:19" ht="15.75" thickBot="1" x14ac:dyDescent="0.3">
      <c r="A32" s="32" t="s">
        <v>25</v>
      </c>
      <c r="B32" s="1">
        <v>77</v>
      </c>
      <c r="C32" s="1">
        <v>22</v>
      </c>
      <c r="D32" s="1">
        <v>45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1843</v>
      </c>
      <c r="M32" s="1" t="s">
        <v>592</v>
      </c>
      <c r="N32" s="1" t="s">
        <v>1804</v>
      </c>
      <c r="O32" s="31">
        <v>209</v>
      </c>
      <c r="P32" s="20">
        <v>278</v>
      </c>
      <c r="Q32" s="30">
        <v>-69</v>
      </c>
      <c r="R32" s="29" t="s">
        <v>100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77</v>
      </c>
      <c r="C35" s="1">
        <v>47</v>
      </c>
      <c r="D35" s="1">
        <v>22</v>
      </c>
      <c r="E35" s="20">
        <v>8</v>
      </c>
      <c r="F35" s="33">
        <v>102</v>
      </c>
      <c r="G35" s="20">
        <v>42</v>
      </c>
      <c r="H35" s="20">
        <v>46</v>
      </c>
      <c r="I35" s="20">
        <v>1</v>
      </c>
      <c r="J35" s="20">
        <v>3</v>
      </c>
      <c r="K35" s="29" t="s">
        <v>1838</v>
      </c>
      <c r="L35" s="1" t="s">
        <v>1522</v>
      </c>
      <c r="M35" s="1" t="s">
        <v>875</v>
      </c>
      <c r="N35" s="1" t="s">
        <v>1899</v>
      </c>
      <c r="O35" s="31">
        <v>258</v>
      </c>
      <c r="P35" s="20">
        <v>206</v>
      </c>
      <c r="Q35" s="30">
        <v>52</v>
      </c>
      <c r="R35" s="29" t="s">
        <v>104</v>
      </c>
      <c r="S35" s="28" t="s">
        <v>253</v>
      </c>
    </row>
    <row r="36" spans="1:19" x14ac:dyDescent="0.25">
      <c r="A36" s="32" t="s">
        <v>18</v>
      </c>
      <c r="B36" s="1">
        <v>77</v>
      </c>
      <c r="C36" s="1">
        <v>44</v>
      </c>
      <c r="D36" s="1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1" t="s">
        <v>1834</v>
      </c>
      <c r="M36" s="1" t="s">
        <v>775</v>
      </c>
      <c r="N36" s="1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77</v>
      </c>
      <c r="C37" s="1">
        <v>44</v>
      </c>
      <c r="D37" s="1">
        <v>28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1389</v>
      </c>
      <c r="M37" s="1" t="s">
        <v>790</v>
      </c>
      <c r="N37" s="1" t="s">
        <v>1911</v>
      </c>
      <c r="O37" s="31">
        <v>244</v>
      </c>
      <c r="P37" s="20">
        <v>225</v>
      </c>
      <c r="Q37" s="30">
        <v>19</v>
      </c>
      <c r="R37" s="29" t="s">
        <v>102</v>
      </c>
      <c r="S37" s="28" t="s">
        <v>190</v>
      </c>
    </row>
    <row r="38" spans="1:19" x14ac:dyDescent="0.25">
      <c r="A38" s="32" t="s">
        <v>27</v>
      </c>
      <c r="B38" s="1">
        <v>77</v>
      </c>
      <c r="C38" s="1">
        <v>37</v>
      </c>
      <c r="D38" s="1">
        <v>27</v>
      </c>
      <c r="E38" s="20">
        <v>13</v>
      </c>
      <c r="F38" s="30">
        <v>87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1859</v>
      </c>
      <c r="M38" s="1" t="s">
        <v>1909</v>
      </c>
      <c r="N38" s="1" t="s">
        <v>1910</v>
      </c>
      <c r="O38" s="31">
        <v>203</v>
      </c>
      <c r="P38" s="20">
        <v>225</v>
      </c>
      <c r="Q38" s="30">
        <v>-22</v>
      </c>
      <c r="R38" s="29" t="s">
        <v>100</v>
      </c>
      <c r="S38" s="28" t="s">
        <v>262</v>
      </c>
    </row>
    <row r="39" spans="1:19" x14ac:dyDescent="0.25">
      <c r="A39" s="32" t="s">
        <v>3</v>
      </c>
      <c r="B39" s="1">
        <v>77</v>
      </c>
      <c r="C39" s="1">
        <v>35</v>
      </c>
      <c r="D39" s="1">
        <v>29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1775</v>
      </c>
      <c r="L39" s="1" t="s">
        <v>1762</v>
      </c>
      <c r="M39" s="1" t="s">
        <v>840</v>
      </c>
      <c r="N39" s="1" t="s">
        <v>1902</v>
      </c>
      <c r="O39" s="31">
        <v>221</v>
      </c>
      <c r="P39" s="20">
        <v>239</v>
      </c>
      <c r="Q39" s="30">
        <v>-18</v>
      </c>
      <c r="R39" s="29" t="s">
        <v>98</v>
      </c>
      <c r="S39" s="28" t="s">
        <v>203</v>
      </c>
    </row>
    <row r="40" spans="1:19" x14ac:dyDescent="0.25">
      <c r="A40" s="32" t="s">
        <v>31</v>
      </c>
      <c r="B40" s="1">
        <v>77</v>
      </c>
      <c r="C40" s="1">
        <v>34</v>
      </c>
      <c r="D40" s="1">
        <v>35</v>
      </c>
      <c r="E40" s="20">
        <v>8</v>
      </c>
      <c r="F40" s="30">
        <v>76</v>
      </c>
      <c r="G40" s="20">
        <v>20</v>
      </c>
      <c r="H40" s="20">
        <v>30</v>
      </c>
      <c r="I40" s="20">
        <v>4</v>
      </c>
      <c r="J40" s="20">
        <v>2</v>
      </c>
      <c r="K40" s="29" t="s">
        <v>1900</v>
      </c>
      <c r="L40" s="1" t="s">
        <v>1845</v>
      </c>
      <c r="M40" s="1" t="s">
        <v>650</v>
      </c>
      <c r="N40" s="1" t="s">
        <v>1908</v>
      </c>
      <c r="O40" s="31">
        <v>211</v>
      </c>
      <c r="P40" s="20">
        <v>245</v>
      </c>
      <c r="Q40" s="30">
        <v>-34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78</v>
      </c>
      <c r="C41" s="1">
        <v>34</v>
      </c>
      <c r="D41" s="1">
        <v>38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1917</v>
      </c>
      <c r="M41" s="1" t="s">
        <v>840</v>
      </c>
      <c r="N41" s="1" t="s">
        <v>1825</v>
      </c>
      <c r="O41" s="31">
        <v>236</v>
      </c>
      <c r="P41" s="20">
        <v>247</v>
      </c>
      <c r="Q41" s="30">
        <v>-11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77</v>
      </c>
      <c r="C42" s="26">
        <v>20</v>
      </c>
      <c r="D42" s="26">
        <v>47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1780</v>
      </c>
      <c r="M42" s="26" t="s">
        <v>1915</v>
      </c>
      <c r="N42" s="26" t="s">
        <v>1916</v>
      </c>
      <c r="O42" s="25">
        <v>198</v>
      </c>
      <c r="P42" s="24">
        <v>293</v>
      </c>
      <c r="Q42" s="23">
        <v>-95</v>
      </c>
      <c r="R42" s="22" t="s">
        <v>168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A00-000000000000}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77</v>
      </c>
      <c r="C4" s="40">
        <v>47</v>
      </c>
      <c r="D4" s="40">
        <v>26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1898</v>
      </c>
      <c r="M4" s="40" t="s">
        <v>638</v>
      </c>
      <c r="N4" s="40" t="s">
        <v>1925</v>
      </c>
      <c r="O4" s="39">
        <v>251</v>
      </c>
      <c r="P4" s="38">
        <v>224</v>
      </c>
      <c r="Q4" s="33">
        <v>27</v>
      </c>
      <c r="R4" s="37" t="s">
        <v>98</v>
      </c>
      <c r="S4" s="36" t="s">
        <v>230</v>
      </c>
    </row>
    <row r="5" spans="1:20" x14ac:dyDescent="0.25">
      <c r="A5" s="32" t="s">
        <v>5</v>
      </c>
      <c r="B5" s="1">
        <v>77</v>
      </c>
      <c r="C5" s="1">
        <v>45</v>
      </c>
      <c r="D5" s="1">
        <v>26</v>
      </c>
      <c r="E5" s="20">
        <v>6</v>
      </c>
      <c r="F5" s="30">
        <v>96</v>
      </c>
      <c r="G5" s="31">
        <v>37</v>
      </c>
      <c r="H5" s="20">
        <v>43</v>
      </c>
      <c r="I5" s="20">
        <v>2</v>
      </c>
      <c r="J5" s="30">
        <v>3</v>
      </c>
      <c r="K5" s="29" t="s">
        <v>1598</v>
      </c>
      <c r="L5" s="1" t="s">
        <v>1875</v>
      </c>
      <c r="M5" s="1" t="s">
        <v>574</v>
      </c>
      <c r="N5" s="1" t="s">
        <v>1851</v>
      </c>
      <c r="O5" s="31">
        <v>276</v>
      </c>
      <c r="P5" s="20">
        <v>202</v>
      </c>
      <c r="Q5" s="30">
        <v>74</v>
      </c>
      <c r="R5" s="29" t="s">
        <v>100</v>
      </c>
      <c r="S5" s="28" t="s">
        <v>205</v>
      </c>
    </row>
    <row r="6" spans="1:20" x14ac:dyDescent="0.25">
      <c r="A6" s="32" t="s">
        <v>19</v>
      </c>
      <c r="B6" s="1">
        <v>78</v>
      </c>
      <c r="C6" s="1">
        <v>45</v>
      </c>
      <c r="D6" s="1">
        <v>29</v>
      </c>
      <c r="E6" s="20">
        <v>4</v>
      </c>
      <c r="F6" s="30">
        <v>94</v>
      </c>
      <c r="G6" s="31">
        <v>31</v>
      </c>
      <c r="H6" s="20">
        <v>40</v>
      </c>
      <c r="I6" s="20">
        <v>5</v>
      </c>
      <c r="J6" s="30">
        <v>0</v>
      </c>
      <c r="K6" s="29" t="s">
        <v>1921</v>
      </c>
      <c r="L6" s="1" t="s">
        <v>1888</v>
      </c>
      <c r="M6" s="1" t="s">
        <v>815</v>
      </c>
      <c r="N6" s="1" t="s">
        <v>1922</v>
      </c>
      <c r="O6" s="31">
        <v>241</v>
      </c>
      <c r="P6" s="20">
        <v>210</v>
      </c>
      <c r="Q6" s="30">
        <v>31</v>
      </c>
      <c r="R6" s="29" t="s">
        <v>100</v>
      </c>
      <c r="S6" s="28" t="s">
        <v>222</v>
      </c>
    </row>
    <row r="7" spans="1:20" x14ac:dyDescent="0.25">
      <c r="A7" s="32" t="s">
        <v>11</v>
      </c>
      <c r="B7" s="1">
        <v>78</v>
      </c>
      <c r="C7" s="1">
        <v>42</v>
      </c>
      <c r="D7" s="1">
        <v>30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1518</v>
      </c>
      <c r="M7" s="1" t="s">
        <v>1873</v>
      </c>
      <c r="N7" s="1" t="s">
        <v>1924</v>
      </c>
      <c r="O7" s="31">
        <v>224</v>
      </c>
      <c r="P7" s="20">
        <v>220</v>
      </c>
      <c r="Q7" s="30">
        <v>4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78</v>
      </c>
      <c r="C8" s="1">
        <v>39</v>
      </c>
      <c r="D8" s="1">
        <v>30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1890</v>
      </c>
      <c r="M8" s="1" t="s">
        <v>837</v>
      </c>
      <c r="N8" s="1" t="s">
        <v>1923</v>
      </c>
      <c r="O8" s="31">
        <v>236</v>
      </c>
      <c r="P8" s="20">
        <v>253</v>
      </c>
      <c r="Q8" s="30">
        <v>-17</v>
      </c>
      <c r="R8" s="29" t="s">
        <v>181</v>
      </c>
      <c r="S8" s="28" t="s">
        <v>205</v>
      </c>
    </row>
    <row r="9" spans="1:20" x14ac:dyDescent="0.25">
      <c r="A9" s="32" t="s">
        <v>21</v>
      </c>
      <c r="B9" s="1">
        <v>77</v>
      </c>
      <c r="C9" s="1">
        <v>36</v>
      </c>
      <c r="D9" s="1">
        <v>34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1711</v>
      </c>
      <c r="M9" s="1" t="s">
        <v>614</v>
      </c>
      <c r="N9" s="1" t="s">
        <v>1920</v>
      </c>
      <c r="O9" s="31">
        <v>219</v>
      </c>
      <c r="P9" s="20">
        <v>242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77</v>
      </c>
      <c r="C10" s="1">
        <v>35</v>
      </c>
      <c r="D10" s="1">
        <v>36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1788</v>
      </c>
      <c r="M10" s="1" t="s">
        <v>815</v>
      </c>
      <c r="N10" s="1" t="s">
        <v>1846</v>
      </c>
      <c r="O10" s="31">
        <v>256</v>
      </c>
      <c r="P10" s="20">
        <v>268</v>
      </c>
      <c r="Q10" s="30">
        <v>-12</v>
      </c>
      <c r="R10" s="29" t="s">
        <v>169</v>
      </c>
      <c r="S10" s="28" t="s">
        <v>253</v>
      </c>
    </row>
    <row r="11" spans="1:20" ht="15.75" thickBot="1" x14ac:dyDescent="0.3">
      <c r="A11" s="32" t="s">
        <v>29</v>
      </c>
      <c r="B11" s="1">
        <v>79</v>
      </c>
      <c r="C11" s="1">
        <v>32</v>
      </c>
      <c r="D11" s="1">
        <v>38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1567</v>
      </c>
      <c r="L11" s="1" t="s">
        <v>1918</v>
      </c>
      <c r="M11" s="1" t="s">
        <v>935</v>
      </c>
      <c r="N11" s="1" t="s">
        <v>1919</v>
      </c>
      <c r="O11" s="31">
        <v>212</v>
      </c>
      <c r="P11" s="20">
        <v>261</v>
      </c>
      <c r="Q11" s="30">
        <v>-49</v>
      </c>
      <c r="R11" s="29" t="s">
        <v>100</v>
      </c>
      <c r="S11" s="28" t="s">
        <v>453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77</v>
      </c>
      <c r="C15" s="1">
        <v>46</v>
      </c>
      <c r="D15" s="1">
        <v>27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1926</v>
      </c>
      <c r="M15" s="1" t="s">
        <v>1799</v>
      </c>
      <c r="N15" s="1" t="s">
        <v>1927</v>
      </c>
      <c r="O15" s="31">
        <v>247</v>
      </c>
      <c r="P15" s="20">
        <v>210</v>
      </c>
      <c r="Q15" s="30">
        <v>37</v>
      </c>
      <c r="R15" s="29" t="s">
        <v>114</v>
      </c>
      <c r="S15" s="28" t="s">
        <v>225</v>
      </c>
    </row>
    <row r="16" spans="1:20" x14ac:dyDescent="0.25">
      <c r="A16" s="32" t="s">
        <v>14</v>
      </c>
      <c r="B16" s="1">
        <v>78</v>
      </c>
      <c r="C16" s="1">
        <v>41</v>
      </c>
      <c r="D16" s="1">
        <v>30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1539</v>
      </c>
      <c r="L16" s="1" t="s">
        <v>1726</v>
      </c>
      <c r="M16" s="1" t="s">
        <v>607</v>
      </c>
      <c r="N16" s="1" t="s">
        <v>1913</v>
      </c>
      <c r="O16" s="31">
        <v>233</v>
      </c>
      <c r="P16" s="20">
        <v>208</v>
      </c>
      <c r="Q16" s="30">
        <v>25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77</v>
      </c>
      <c r="C17" s="1">
        <v>35</v>
      </c>
      <c r="D17" s="1">
        <v>33</v>
      </c>
      <c r="E17" s="20">
        <v>9</v>
      </c>
      <c r="F17" s="30">
        <v>79</v>
      </c>
      <c r="G17" s="20">
        <v>19</v>
      </c>
      <c r="H17" s="20">
        <v>29</v>
      </c>
      <c r="I17" s="20">
        <v>6</v>
      </c>
      <c r="J17" s="20">
        <v>1</v>
      </c>
      <c r="K17" s="29" t="s">
        <v>1928</v>
      </c>
      <c r="L17" s="1" t="s">
        <v>1892</v>
      </c>
      <c r="M17" s="1" t="s">
        <v>754</v>
      </c>
      <c r="N17" s="1" t="s">
        <v>1929</v>
      </c>
      <c r="O17" s="31">
        <v>250</v>
      </c>
      <c r="P17" s="20">
        <v>264</v>
      </c>
      <c r="Q17" s="30">
        <v>-14</v>
      </c>
      <c r="R17" s="29" t="s">
        <v>100</v>
      </c>
      <c r="S17" s="28" t="s">
        <v>222</v>
      </c>
    </row>
    <row r="18" spans="1:19" x14ac:dyDescent="0.25">
      <c r="A18" s="32" t="s">
        <v>13</v>
      </c>
      <c r="B18" s="1">
        <v>77</v>
      </c>
      <c r="C18" s="1">
        <v>34</v>
      </c>
      <c r="D18" s="1">
        <v>32</v>
      </c>
      <c r="E18" s="20">
        <v>11</v>
      </c>
      <c r="F18" s="30">
        <v>79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1930</v>
      </c>
      <c r="M18" s="1" t="s">
        <v>534</v>
      </c>
      <c r="N18" s="1" t="s">
        <v>1893</v>
      </c>
      <c r="O18" s="31">
        <v>216</v>
      </c>
      <c r="P18" s="20">
        <v>238</v>
      </c>
      <c r="Q18" s="30">
        <v>-22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77</v>
      </c>
      <c r="C19" s="1">
        <v>36</v>
      </c>
      <c r="D19" s="1">
        <v>34</v>
      </c>
      <c r="E19" s="20">
        <v>7</v>
      </c>
      <c r="F19" s="30">
        <v>79</v>
      </c>
      <c r="G19" s="20">
        <v>31</v>
      </c>
      <c r="H19" s="20">
        <v>35</v>
      </c>
      <c r="I19" s="20">
        <v>1</v>
      </c>
      <c r="J19" s="20">
        <v>0</v>
      </c>
      <c r="K19" s="29" t="s">
        <v>1691</v>
      </c>
      <c r="L19" s="1" t="s">
        <v>1378</v>
      </c>
      <c r="M19" s="1" t="s">
        <v>737</v>
      </c>
      <c r="N19" s="1" t="s">
        <v>1903</v>
      </c>
      <c r="O19" s="31">
        <v>230</v>
      </c>
      <c r="P19" s="20">
        <v>235</v>
      </c>
      <c r="Q19" s="30">
        <v>-5</v>
      </c>
      <c r="R19" s="29" t="s">
        <v>102</v>
      </c>
      <c r="S19" s="28" t="s">
        <v>208</v>
      </c>
    </row>
    <row r="20" spans="1:19" x14ac:dyDescent="0.25">
      <c r="A20" s="32" t="s">
        <v>9</v>
      </c>
      <c r="B20" s="1">
        <v>79</v>
      </c>
      <c r="C20" s="1">
        <v>32</v>
      </c>
      <c r="D20" s="1">
        <v>35</v>
      </c>
      <c r="E20" s="20">
        <v>12</v>
      </c>
      <c r="F20" s="30">
        <v>76</v>
      </c>
      <c r="G20" s="20">
        <v>22</v>
      </c>
      <c r="H20" s="20">
        <v>31</v>
      </c>
      <c r="I20" s="20">
        <v>1</v>
      </c>
      <c r="J20" s="20">
        <v>6</v>
      </c>
      <c r="K20" s="29" t="s">
        <v>1931</v>
      </c>
      <c r="L20" s="1" t="s">
        <v>1894</v>
      </c>
      <c r="M20" s="1" t="s">
        <v>560</v>
      </c>
      <c r="N20" s="1" t="s">
        <v>1749</v>
      </c>
      <c r="O20" s="31">
        <v>233</v>
      </c>
      <c r="P20" s="20">
        <v>285</v>
      </c>
      <c r="Q20" s="30">
        <v>-52</v>
      </c>
      <c r="R20" s="29" t="s">
        <v>100</v>
      </c>
      <c r="S20" s="28" t="s">
        <v>203</v>
      </c>
    </row>
    <row r="21" spans="1:19" ht="15.75" thickBot="1" x14ac:dyDescent="0.3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x14ac:dyDescent="0.25">
      <c r="A26" s="32" t="s">
        <v>22</v>
      </c>
      <c r="B26" s="1">
        <v>78</v>
      </c>
      <c r="C26" s="1">
        <v>50</v>
      </c>
      <c r="D26" s="1">
        <v>22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1936</v>
      </c>
      <c r="L26" s="1" t="s">
        <v>1898</v>
      </c>
      <c r="M26" s="1" t="s">
        <v>860</v>
      </c>
      <c r="N26" s="1" t="s">
        <v>1937</v>
      </c>
      <c r="O26" s="31">
        <v>269</v>
      </c>
      <c r="P26" s="20">
        <v>204</v>
      </c>
      <c r="Q26" s="30">
        <v>65</v>
      </c>
      <c r="R26" s="29" t="s">
        <v>114</v>
      </c>
      <c r="S26" s="28" t="s">
        <v>246</v>
      </c>
    </row>
    <row r="27" spans="1:19" x14ac:dyDescent="0.25">
      <c r="A27" s="32" t="s">
        <v>24</v>
      </c>
      <c r="B27" s="1">
        <v>79</v>
      </c>
      <c r="C27" s="1">
        <v>48</v>
      </c>
      <c r="D27" s="1">
        <v>27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1582</v>
      </c>
      <c r="L27" s="1" t="s">
        <v>1861</v>
      </c>
      <c r="M27" s="1" t="s">
        <v>811</v>
      </c>
      <c r="N27" s="1" t="s">
        <v>1935</v>
      </c>
      <c r="O27" s="31">
        <v>268</v>
      </c>
      <c r="P27" s="20">
        <v>223</v>
      </c>
      <c r="Q27" s="30">
        <v>45</v>
      </c>
      <c r="R27" s="29" t="s">
        <v>100</v>
      </c>
      <c r="S27" s="28" t="s">
        <v>230</v>
      </c>
    </row>
    <row r="28" spans="1:19" x14ac:dyDescent="0.25">
      <c r="A28" s="32" t="s">
        <v>6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1904</v>
      </c>
      <c r="M28" s="1" t="s">
        <v>851</v>
      </c>
      <c r="N28" s="1" t="s">
        <v>1905</v>
      </c>
      <c r="O28" s="31">
        <v>242</v>
      </c>
      <c r="P28" s="20">
        <v>224</v>
      </c>
      <c r="Q28" s="30">
        <v>18</v>
      </c>
      <c r="R28" s="29" t="s">
        <v>98</v>
      </c>
      <c r="S28" s="28" t="s">
        <v>238</v>
      </c>
    </row>
    <row r="29" spans="1:19" x14ac:dyDescent="0.2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78</v>
      </c>
      <c r="C30" s="1">
        <v>36</v>
      </c>
      <c r="D30" s="1">
        <v>30</v>
      </c>
      <c r="E30" s="20">
        <v>12</v>
      </c>
      <c r="F30" s="30">
        <v>84</v>
      </c>
      <c r="G30" s="20">
        <v>27</v>
      </c>
      <c r="H30" s="20">
        <v>35</v>
      </c>
      <c r="I30" s="20">
        <v>1</v>
      </c>
      <c r="J30" s="20">
        <v>3</v>
      </c>
      <c r="K30" s="29" t="s">
        <v>1932</v>
      </c>
      <c r="L30" s="1" t="s">
        <v>1752</v>
      </c>
      <c r="M30" s="1" t="s">
        <v>679</v>
      </c>
      <c r="N30" s="1" t="s">
        <v>1933</v>
      </c>
      <c r="O30" s="31">
        <v>225</v>
      </c>
      <c r="P30" s="20">
        <v>235</v>
      </c>
      <c r="Q30" s="30">
        <v>-10</v>
      </c>
      <c r="R30" s="29" t="s">
        <v>104</v>
      </c>
      <c r="S30" s="28" t="s">
        <v>205</v>
      </c>
    </row>
    <row r="31" spans="1:19" x14ac:dyDescent="0.25">
      <c r="A31" s="32" t="s">
        <v>15</v>
      </c>
      <c r="B31" s="1">
        <v>78</v>
      </c>
      <c r="C31" s="1">
        <v>28</v>
      </c>
      <c r="D31" s="1">
        <v>42</v>
      </c>
      <c r="E31" s="20">
        <v>8</v>
      </c>
      <c r="F31" s="30">
        <v>64</v>
      </c>
      <c r="G31" s="20">
        <v>22</v>
      </c>
      <c r="H31" s="20">
        <v>27</v>
      </c>
      <c r="I31" s="20">
        <v>1</v>
      </c>
      <c r="J31" s="20">
        <v>0</v>
      </c>
      <c r="K31" s="29" t="s">
        <v>1511</v>
      </c>
      <c r="L31" s="1" t="s">
        <v>1824</v>
      </c>
      <c r="M31" s="1" t="s">
        <v>815</v>
      </c>
      <c r="N31" s="1" t="s">
        <v>1825</v>
      </c>
      <c r="O31" s="31">
        <v>199</v>
      </c>
      <c r="P31" s="20">
        <v>258</v>
      </c>
      <c r="Q31" s="30">
        <v>-59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78</v>
      </c>
      <c r="C32" s="1">
        <v>22</v>
      </c>
      <c r="D32" s="1">
        <v>46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1934</v>
      </c>
      <c r="M32" s="1" t="s">
        <v>592</v>
      </c>
      <c r="N32" s="1" t="s">
        <v>1804</v>
      </c>
      <c r="O32" s="31">
        <v>209</v>
      </c>
      <c r="P32" s="20">
        <v>283</v>
      </c>
      <c r="Q32" s="30">
        <v>-74</v>
      </c>
      <c r="R32" s="29" t="s">
        <v>98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78</v>
      </c>
      <c r="C35" s="1">
        <v>47</v>
      </c>
      <c r="D35" s="1">
        <v>22</v>
      </c>
      <c r="E35" s="20">
        <v>9</v>
      </c>
      <c r="F35" s="33">
        <v>103</v>
      </c>
      <c r="G35" s="20">
        <v>42</v>
      </c>
      <c r="H35" s="20">
        <v>46</v>
      </c>
      <c r="I35" s="20">
        <v>1</v>
      </c>
      <c r="J35" s="20">
        <v>4</v>
      </c>
      <c r="K35" s="29" t="s">
        <v>1838</v>
      </c>
      <c r="L35" s="1" t="s">
        <v>1567</v>
      </c>
      <c r="M35" s="1" t="s">
        <v>875</v>
      </c>
      <c r="N35" s="1" t="s">
        <v>1937</v>
      </c>
      <c r="O35" s="31">
        <v>260</v>
      </c>
      <c r="P35" s="20">
        <v>209</v>
      </c>
      <c r="Q35" s="30">
        <v>51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77</v>
      </c>
      <c r="C36" s="1">
        <v>44</v>
      </c>
      <c r="D36" s="1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1" t="s">
        <v>1834</v>
      </c>
      <c r="M36" s="1" t="s">
        <v>775</v>
      </c>
      <c r="N36" s="1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77</v>
      </c>
      <c r="C37" s="1">
        <v>44</v>
      </c>
      <c r="D37" s="1">
        <v>28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1389</v>
      </c>
      <c r="M37" s="1" t="s">
        <v>790</v>
      </c>
      <c r="N37" s="1" t="s">
        <v>1911</v>
      </c>
      <c r="O37" s="31">
        <v>244</v>
      </c>
      <c r="P37" s="20">
        <v>225</v>
      </c>
      <c r="Q37" s="30">
        <v>19</v>
      </c>
      <c r="R37" s="29" t="s">
        <v>102</v>
      </c>
      <c r="S37" s="28" t="s">
        <v>190</v>
      </c>
    </row>
    <row r="38" spans="1:19" x14ac:dyDescent="0.25">
      <c r="A38" s="32" t="s">
        <v>27</v>
      </c>
      <c r="B38" s="1">
        <v>77</v>
      </c>
      <c r="C38" s="1">
        <v>37</v>
      </c>
      <c r="D38" s="1">
        <v>27</v>
      </c>
      <c r="E38" s="20">
        <v>13</v>
      </c>
      <c r="F38" s="30">
        <v>87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1859</v>
      </c>
      <c r="M38" s="1" t="s">
        <v>1909</v>
      </c>
      <c r="N38" s="1" t="s">
        <v>1910</v>
      </c>
      <c r="O38" s="31">
        <v>203</v>
      </c>
      <c r="P38" s="20">
        <v>225</v>
      </c>
      <c r="Q38" s="30">
        <v>-22</v>
      </c>
      <c r="R38" s="29" t="s">
        <v>100</v>
      </c>
      <c r="S38" s="28" t="s">
        <v>262</v>
      </c>
    </row>
    <row r="39" spans="1:19" x14ac:dyDescent="0.25">
      <c r="A39" s="32" t="s">
        <v>3</v>
      </c>
      <c r="B39" s="1">
        <v>78</v>
      </c>
      <c r="C39" s="1">
        <v>36</v>
      </c>
      <c r="D39" s="1">
        <v>29</v>
      </c>
      <c r="E39" s="20">
        <v>13</v>
      </c>
      <c r="F39" s="30">
        <v>85</v>
      </c>
      <c r="G39" s="20">
        <v>24</v>
      </c>
      <c r="H39" s="20">
        <v>33</v>
      </c>
      <c r="I39" s="20">
        <v>3</v>
      </c>
      <c r="J39" s="20">
        <v>2</v>
      </c>
      <c r="K39" s="29" t="s">
        <v>1775</v>
      </c>
      <c r="L39" s="1" t="s">
        <v>1940</v>
      </c>
      <c r="M39" s="1" t="s">
        <v>840</v>
      </c>
      <c r="N39" s="1" t="s">
        <v>1941</v>
      </c>
      <c r="O39" s="31">
        <v>227</v>
      </c>
      <c r="P39" s="20">
        <v>244</v>
      </c>
      <c r="Q39" s="30">
        <v>-17</v>
      </c>
      <c r="R39" s="29" t="s">
        <v>100</v>
      </c>
      <c r="S39" s="28" t="s">
        <v>203</v>
      </c>
    </row>
    <row r="40" spans="1:19" x14ac:dyDescent="0.25">
      <c r="A40" s="32" t="s">
        <v>31</v>
      </c>
      <c r="B40" s="1">
        <v>77</v>
      </c>
      <c r="C40" s="1">
        <v>34</v>
      </c>
      <c r="D40" s="1">
        <v>35</v>
      </c>
      <c r="E40" s="20">
        <v>8</v>
      </c>
      <c r="F40" s="30">
        <v>76</v>
      </c>
      <c r="G40" s="20">
        <v>20</v>
      </c>
      <c r="H40" s="20">
        <v>30</v>
      </c>
      <c r="I40" s="20">
        <v>4</v>
      </c>
      <c r="J40" s="20">
        <v>2</v>
      </c>
      <c r="K40" s="29" t="s">
        <v>1900</v>
      </c>
      <c r="L40" s="1" t="s">
        <v>1845</v>
      </c>
      <c r="M40" s="1" t="s">
        <v>650</v>
      </c>
      <c r="N40" s="1" t="s">
        <v>1908</v>
      </c>
      <c r="O40" s="31">
        <v>211</v>
      </c>
      <c r="P40" s="20">
        <v>245</v>
      </c>
      <c r="Q40" s="30">
        <v>-34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79</v>
      </c>
      <c r="C41" s="1">
        <v>34</v>
      </c>
      <c r="D41" s="1">
        <v>39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1938</v>
      </c>
      <c r="M41" s="1" t="s">
        <v>840</v>
      </c>
      <c r="N41" s="1" t="s">
        <v>1939</v>
      </c>
      <c r="O41" s="31">
        <v>237</v>
      </c>
      <c r="P41" s="20">
        <v>254</v>
      </c>
      <c r="Q41" s="30">
        <v>-17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77</v>
      </c>
      <c r="C42" s="26">
        <v>20</v>
      </c>
      <c r="D42" s="26">
        <v>47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1780</v>
      </c>
      <c r="M42" s="26" t="s">
        <v>1915</v>
      </c>
      <c r="N42" s="26" t="s">
        <v>1916</v>
      </c>
      <c r="O42" s="25">
        <v>198</v>
      </c>
      <c r="P42" s="24">
        <v>293</v>
      </c>
      <c r="Q42" s="23">
        <v>-95</v>
      </c>
      <c r="R42" s="22" t="s">
        <v>168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B00-000000000000}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78</v>
      </c>
      <c r="C4" s="40">
        <v>48</v>
      </c>
      <c r="D4" s="40">
        <v>26</v>
      </c>
      <c r="E4" s="38">
        <v>4</v>
      </c>
      <c r="F4" s="33">
        <v>100</v>
      </c>
      <c r="G4" s="39">
        <v>38</v>
      </c>
      <c r="H4" s="38">
        <v>47</v>
      </c>
      <c r="I4" s="38">
        <v>1</v>
      </c>
      <c r="J4" s="33">
        <v>2</v>
      </c>
      <c r="K4" s="37" t="s">
        <v>1876</v>
      </c>
      <c r="L4" s="40" t="s">
        <v>1943</v>
      </c>
      <c r="M4" s="40" t="s">
        <v>703</v>
      </c>
      <c r="N4" s="40" t="s">
        <v>1944</v>
      </c>
      <c r="O4" s="39">
        <v>255</v>
      </c>
      <c r="P4" s="38">
        <v>227</v>
      </c>
      <c r="Q4" s="33">
        <v>28</v>
      </c>
      <c r="R4" s="37" t="s">
        <v>100</v>
      </c>
      <c r="S4" s="36" t="s">
        <v>230</v>
      </c>
    </row>
    <row r="5" spans="1:20" x14ac:dyDescent="0.25">
      <c r="A5" s="32" t="s">
        <v>5</v>
      </c>
      <c r="B5" s="1">
        <v>78</v>
      </c>
      <c r="C5" s="1">
        <v>45</v>
      </c>
      <c r="D5" s="1">
        <v>26</v>
      </c>
      <c r="E5" s="20">
        <v>7</v>
      </c>
      <c r="F5" s="30">
        <v>97</v>
      </c>
      <c r="G5" s="31">
        <v>37</v>
      </c>
      <c r="H5" s="20">
        <v>43</v>
      </c>
      <c r="I5" s="20">
        <v>2</v>
      </c>
      <c r="J5" s="30">
        <v>3</v>
      </c>
      <c r="K5" s="29" t="s">
        <v>1895</v>
      </c>
      <c r="L5" s="1" t="s">
        <v>1875</v>
      </c>
      <c r="M5" s="1" t="s">
        <v>723</v>
      </c>
      <c r="N5" s="1" t="s">
        <v>1942</v>
      </c>
      <c r="O5" s="31">
        <v>279</v>
      </c>
      <c r="P5" s="20">
        <v>206</v>
      </c>
      <c r="Q5" s="30">
        <v>73</v>
      </c>
      <c r="R5" s="29" t="s">
        <v>98</v>
      </c>
      <c r="S5" s="28" t="s">
        <v>231</v>
      </c>
    </row>
    <row r="6" spans="1:20" x14ac:dyDescent="0.25">
      <c r="A6" s="32" t="s">
        <v>19</v>
      </c>
      <c r="B6" s="1">
        <v>78</v>
      </c>
      <c r="C6" s="1">
        <v>45</v>
      </c>
      <c r="D6" s="1">
        <v>29</v>
      </c>
      <c r="E6" s="20">
        <v>4</v>
      </c>
      <c r="F6" s="30">
        <v>94</v>
      </c>
      <c r="G6" s="31">
        <v>31</v>
      </c>
      <c r="H6" s="20">
        <v>40</v>
      </c>
      <c r="I6" s="20">
        <v>5</v>
      </c>
      <c r="J6" s="30">
        <v>0</v>
      </c>
      <c r="K6" s="29" t="s">
        <v>1921</v>
      </c>
      <c r="L6" s="1" t="s">
        <v>1888</v>
      </c>
      <c r="M6" s="1" t="s">
        <v>815</v>
      </c>
      <c r="N6" s="1" t="s">
        <v>1922</v>
      </c>
      <c r="O6" s="31">
        <v>241</v>
      </c>
      <c r="P6" s="20">
        <v>210</v>
      </c>
      <c r="Q6" s="30">
        <v>31</v>
      </c>
      <c r="R6" s="29" t="s">
        <v>100</v>
      </c>
      <c r="S6" s="28" t="s">
        <v>222</v>
      </c>
    </row>
    <row r="7" spans="1:20" x14ac:dyDescent="0.25">
      <c r="A7" s="32" t="s">
        <v>11</v>
      </c>
      <c r="B7" s="1">
        <v>78</v>
      </c>
      <c r="C7" s="1">
        <v>42</v>
      </c>
      <c r="D7" s="1">
        <v>30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1518</v>
      </c>
      <c r="M7" s="1" t="s">
        <v>1873</v>
      </c>
      <c r="N7" s="1" t="s">
        <v>1924</v>
      </c>
      <c r="O7" s="31">
        <v>224</v>
      </c>
      <c r="P7" s="20">
        <v>220</v>
      </c>
      <c r="Q7" s="30">
        <v>4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78</v>
      </c>
      <c r="C8" s="1">
        <v>39</v>
      </c>
      <c r="D8" s="1">
        <v>30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1890</v>
      </c>
      <c r="M8" s="1" t="s">
        <v>837</v>
      </c>
      <c r="N8" s="1" t="s">
        <v>1923</v>
      </c>
      <c r="O8" s="31">
        <v>236</v>
      </c>
      <c r="P8" s="20">
        <v>253</v>
      </c>
      <c r="Q8" s="30">
        <v>-17</v>
      </c>
      <c r="R8" s="29" t="s">
        <v>181</v>
      </c>
      <c r="S8" s="28" t="s">
        <v>205</v>
      </c>
    </row>
    <row r="9" spans="1:20" x14ac:dyDescent="0.25">
      <c r="A9" s="32" t="s">
        <v>21</v>
      </c>
      <c r="B9" s="1">
        <v>77</v>
      </c>
      <c r="C9" s="1">
        <v>36</v>
      </c>
      <c r="D9" s="1">
        <v>34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1711</v>
      </c>
      <c r="M9" s="1" t="s">
        <v>614</v>
      </c>
      <c r="N9" s="1" t="s">
        <v>1920</v>
      </c>
      <c r="O9" s="31">
        <v>219</v>
      </c>
      <c r="P9" s="20">
        <v>242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77</v>
      </c>
      <c r="C10" s="1">
        <v>35</v>
      </c>
      <c r="D10" s="1">
        <v>36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1788</v>
      </c>
      <c r="M10" s="1" t="s">
        <v>815</v>
      </c>
      <c r="N10" s="1" t="s">
        <v>1846</v>
      </c>
      <c r="O10" s="31">
        <v>256</v>
      </c>
      <c r="P10" s="20">
        <v>268</v>
      </c>
      <c r="Q10" s="30">
        <v>-12</v>
      </c>
      <c r="R10" s="29" t="s">
        <v>169</v>
      </c>
      <c r="S10" s="28" t="s">
        <v>253</v>
      </c>
    </row>
    <row r="11" spans="1:20" ht="15.75" thickBot="1" x14ac:dyDescent="0.3">
      <c r="A11" s="32" t="s">
        <v>29</v>
      </c>
      <c r="B11" s="1">
        <v>79</v>
      </c>
      <c r="C11" s="1">
        <v>32</v>
      </c>
      <c r="D11" s="1">
        <v>38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1567</v>
      </c>
      <c r="L11" s="1" t="s">
        <v>1918</v>
      </c>
      <c r="M11" s="1" t="s">
        <v>935</v>
      </c>
      <c r="N11" s="1" t="s">
        <v>1919</v>
      </c>
      <c r="O11" s="31">
        <v>212</v>
      </c>
      <c r="P11" s="20">
        <v>261</v>
      </c>
      <c r="Q11" s="30">
        <v>-49</v>
      </c>
      <c r="R11" s="29" t="s">
        <v>100</v>
      </c>
      <c r="S11" s="28" t="s">
        <v>453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77</v>
      </c>
      <c r="C15" s="1">
        <v>46</v>
      </c>
      <c r="D15" s="1">
        <v>27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1926</v>
      </c>
      <c r="M15" s="1" t="s">
        <v>1799</v>
      </c>
      <c r="N15" s="1" t="s">
        <v>1927</v>
      </c>
      <c r="O15" s="31">
        <v>247</v>
      </c>
      <c r="P15" s="20">
        <v>210</v>
      </c>
      <c r="Q15" s="30">
        <v>37</v>
      </c>
      <c r="R15" s="29" t="s">
        <v>114</v>
      </c>
      <c r="S15" s="28" t="s">
        <v>225</v>
      </c>
    </row>
    <row r="16" spans="1:20" x14ac:dyDescent="0.25">
      <c r="A16" s="32" t="s">
        <v>14</v>
      </c>
      <c r="B16" s="1">
        <v>78</v>
      </c>
      <c r="C16" s="1">
        <v>41</v>
      </c>
      <c r="D16" s="1">
        <v>30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1539</v>
      </c>
      <c r="L16" s="1" t="s">
        <v>1726</v>
      </c>
      <c r="M16" s="1" t="s">
        <v>607</v>
      </c>
      <c r="N16" s="1" t="s">
        <v>1913</v>
      </c>
      <c r="O16" s="31">
        <v>233</v>
      </c>
      <c r="P16" s="20">
        <v>208</v>
      </c>
      <c r="Q16" s="30">
        <v>25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77</v>
      </c>
      <c r="C17" s="1">
        <v>35</v>
      </c>
      <c r="D17" s="1">
        <v>33</v>
      </c>
      <c r="E17" s="20">
        <v>9</v>
      </c>
      <c r="F17" s="30">
        <v>79</v>
      </c>
      <c r="G17" s="20">
        <v>19</v>
      </c>
      <c r="H17" s="20">
        <v>29</v>
      </c>
      <c r="I17" s="20">
        <v>6</v>
      </c>
      <c r="J17" s="20">
        <v>1</v>
      </c>
      <c r="K17" s="29" t="s">
        <v>1928</v>
      </c>
      <c r="L17" s="1" t="s">
        <v>1892</v>
      </c>
      <c r="M17" s="1" t="s">
        <v>754</v>
      </c>
      <c r="N17" s="1" t="s">
        <v>1929</v>
      </c>
      <c r="O17" s="31">
        <v>250</v>
      </c>
      <c r="P17" s="20">
        <v>264</v>
      </c>
      <c r="Q17" s="30">
        <v>-14</v>
      </c>
      <c r="R17" s="29" t="s">
        <v>100</v>
      </c>
      <c r="S17" s="28" t="s">
        <v>222</v>
      </c>
    </row>
    <row r="18" spans="1:19" x14ac:dyDescent="0.25">
      <c r="A18" s="32" t="s">
        <v>13</v>
      </c>
      <c r="B18" s="1">
        <v>77</v>
      </c>
      <c r="C18" s="1">
        <v>34</v>
      </c>
      <c r="D18" s="1">
        <v>32</v>
      </c>
      <c r="E18" s="20">
        <v>11</v>
      </c>
      <c r="F18" s="30">
        <v>79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1930</v>
      </c>
      <c r="M18" s="1" t="s">
        <v>534</v>
      </c>
      <c r="N18" s="1" t="s">
        <v>1893</v>
      </c>
      <c r="O18" s="31">
        <v>216</v>
      </c>
      <c r="P18" s="20">
        <v>238</v>
      </c>
      <c r="Q18" s="30">
        <v>-22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78</v>
      </c>
      <c r="C19" s="1">
        <v>36</v>
      </c>
      <c r="D19" s="1">
        <v>35</v>
      </c>
      <c r="E19" s="20">
        <v>7</v>
      </c>
      <c r="F19" s="30">
        <v>79</v>
      </c>
      <c r="G19" s="20">
        <v>31</v>
      </c>
      <c r="H19" s="20">
        <v>35</v>
      </c>
      <c r="I19" s="20">
        <v>1</v>
      </c>
      <c r="J19" s="20">
        <v>0</v>
      </c>
      <c r="K19" s="29" t="s">
        <v>1945</v>
      </c>
      <c r="L19" s="1" t="s">
        <v>1378</v>
      </c>
      <c r="M19" s="1" t="s">
        <v>646</v>
      </c>
      <c r="N19" s="1" t="s">
        <v>1946</v>
      </c>
      <c r="O19" s="31">
        <v>235</v>
      </c>
      <c r="P19" s="20">
        <v>243</v>
      </c>
      <c r="Q19" s="30">
        <v>-8</v>
      </c>
      <c r="R19" s="29" t="s">
        <v>114</v>
      </c>
      <c r="S19" s="28" t="s">
        <v>208</v>
      </c>
    </row>
    <row r="20" spans="1:19" x14ac:dyDescent="0.25">
      <c r="A20" s="32" t="s">
        <v>9</v>
      </c>
      <c r="B20" s="1">
        <v>79</v>
      </c>
      <c r="C20" s="1">
        <v>32</v>
      </c>
      <c r="D20" s="1">
        <v>35</v>
      </c>
      <c r="E20" s="20">
        <v>12</v>
      </c>
      <c r="F20" s="30">
        <v>76</v>
      </c>
      <c r="G20" s="20">
        <v>22</v>
      </c>
      <c r="H20" s="20">
        <v>31</v>
      </c>
      <c r="I20" s="20">
        <v>1</v>
      </c>
      <c r="J20" s="20">
        <v>6</v>
      </c>
      <c r="K20" s="29" t="s">
        <v>1931</v>
      </c>
      <c r="L20" s="1" t="s">
        <v>1894</v>
      </c>
      <c r="M20" s="1" t="s">
        <v>560</v>
      </c>
      <c r="N20" s="1" t="s">
        <v>1749</v>
      </c>
      <c r="O20" s="31">
        <v>233</v>
      </c>
      <c r="P20" s="20">
        <v>285</v>
      </c>
      <c r="Q20" s="30">
        <v>-52</v>
      </c>
      <c r="R20" s="29" t="s">
        <v>100</v>
      </c>
      <c r="S20" s="28" t="s">
        <v>203</v>
      </c>
    </row>
    <row r="21" spans="1:19" ht="15.75" thickBot="1" x14ac:dyDescent="0.3">
      <c r="A21" s="27" t="s">
        <v>10</v>
      </c>
      <c r="B21" s="26">
        <v>78</v>
      </c>
      <c r="C21" s="26">
        <v>32</v>
      </c>
      <c r="D21" s="26">
        <v>37</v>
      </c>
      <c r="E21" s="24">
        <v>9</v>
      </c>
      <c r="F21" s="23">
        <v>73</v>
      </c>
      <c r="G21" s="24">
        <v>16</v>
      </c>
      <c r="H21" s="24">
        <v>27</v>
      </c>
      <c r="I21" s="24">
        <v>5</v>
      </c>
      <c r="J21" s="24">
        <v>3</v>
      </c>
      <c r="K21" s="22" t="s">
        <v>1764</v>
      </c>
      <c r="L21" s="26" t="s">
        <v>1947</v>
      </c>
      <c r="M21" s="26" t="s">
        <v>885</v>
      </c>
      <c r="N21" s="26" t="s">
        <v>1869</v>
      </c>
      <c r="O21" s="25">
        <v>227</v>
      </c>
      <c r="P21" s="24">
        <v>271</v>
      </c>
      <c r="Q21" s="23">
        <v>-44</v>
      </c>
      <c r="R21" s="22" t="s">
        <v>100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x14ac:dyDescent="0.25">
      <c r="A26" s="32" t="s">
        <v>22</v>
      </c>
      <c r="B26" s="1">
        <v>78</v>
      </c>
      <c r="C26" s="1">
        <v>50</v>
      </c>
      <c r="D26" s="1">
        <v>22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1936</v>
      </c>
      <c r="L26" s="1" t="s">
        <v>1898</v>
      </c>
      <c r="M26" s="1" t="s">
        <v>860</v>
      </c>
      <c r="N26" s="1" t="s">
        <v>1937</v>
      </c>
      <c r="O26" s="31">
        <v>269</v>
      </c>
      <c r="P26" s="20">
        <v>204</v>
      </c>
      <c r="Q26" s="30">
        <v>65</v>
      </c>
      <c r="R26" s="29" t="s">
        <v>114</v>
      </c>
      <c r="S26" s="28" t="s">
        <v>246</v>
      </c>
    </row>
    <row r="27" spans="1:19" x14ac:dyDescent="0.25">
      <c r="A27" s="32" t="s">
        <v>24</v>
      </c>
      <c r="B27" s="1">
        <v>79</v>
      </c>
      <c r="C27" s="1">
        <v>48</v>
      </c>
      <c r="D27" s="1">
        <v>27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1582</v>
      </c>
      <c r="L27" s="1" t="s">
        <v>1861</v>
      </c>
      <c r="M27" s="1" t="s">
        <v>811</v>
      </c>
      <c r="N27" s="1" t="s">
        <v>1935</v>
      </c>
      <c r="O27" s="31">
        <v>268</v>
      </c>
      <c r="P27" s="20">
        <v>223</v>
      </c>
      <c r="Q27" s="30">
        <v>45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30</v>
      </c>
      <c r="H28" s="20">
        <v>40</v>
      </c>
      <c r="I28" s="20">
        <v>3</v>
      </c>
      <c r="J28" s="20">
        <v>3</v>
      </c>
      <c r="K28" s="29" t="s">
        <v>1948</v>
      </c>
      <c r="L28" s="1" t="s">
        <v>1844</v>
      </c>
      <c r="M28" s="1" t="s">
        <v>879</v>
      </c>
      <c r="N28" s="1" t="s">
        <v>1949</v>
      </c>
      <c r="O28" s="31">
        <v>220</v>
      </c>
      <c r="P28" s="20">
        <v>231</v>
      </c>
      <c r="Q28" s="30">
        <v>-11</v>
      </c>
      <c r="R28" s="29" t="s">
        <v>104</v>
      </c>
      <c r="S28" s="28" t="s">
        <v>203</v>
      </c>
    </row>
    <row r="29" spans="1:19" x14ac:dyDescent="0.25">
      <c r="A29" s="32" t="s">
        <v>6</v>
      </c>
      <c r="B29" s="1">
        <v>80</v>
      </c>
      <c r="C29" s="1">
        <v>43</v>
      </c>
      <c r="D29" s="1">
        <v>30</v>
      </c>
      <c r="E29" s="20">
        <v>7</v>
      </c>
      <c r="F29" s="30">
        <v>93</v>
      </c>
      <c r="G29" s="20">
        <v>27</v>
      </c>
      <c r="H29" s="20">
        <v>39</v>
      </c>
      <c r="I29" s="20">
        <v>4</v>
      </c>
      <c r="J29" s="20">
        <v>1</v>
      </c>
      <c r="K29" s="29" t="s">
        <v>1864</v>
      </c>
      <c r="L29" s="1" t="s">
        <v>1692</v>
      </c>
      <c r="M29" s="1" t="s">
        <v>851</v>
      </c>
      <c r="N29" s="1" t="s">
        <v>1950</v>
      </c>
      <c r="O29" s="31">
        <v>245</v>
      </c>
      <c r="P29" s="20">
        <v>228</v>
      </c>
      <c r="Q29" s="30">
        <v>17</v>
      </c>
      <c r="R29" s="29" t="s">
        <v>102</v>
      </c>
      <c r="S29" s="28" t="s">
        <v>253</v>
      </c>
    </row>
    <row r="30" spans="1:19" x14ac:dyDescent="0.25">
      <c r="A30" s="32" t="s">
        <v>105</v>
      </c>
      <c r="B30" s="1">
        <v>78</v>
      </c>
      <c r="C30" s="1">
        <v>36</v>
      </c>
      <c r="D30" s="1">
        <v>30</v>
      </c>
      <c r="E30" s="20">
        <v>12</v>
      </c>
      <c r="F30" s="30">
        <v>84</v>
      </c>
      <c r="G30" s="20">
        <v>27</v>
      </c>
      <c r="H30" s="20">
        <v>35</v>
      </c>
      <c r="I30" s="20">
        <v>1</v>
      </c>
      <c r="J30" s="20">
        <v>3</v>
      </c>
      <c r="K30" s="29" t="s">
        <v>1932</v>
      </c>
      <c r="L30" s="1" t="s">
        <v>1752</v>
      </c>
      <c r="M30" s="1" t="s">
        <v>679</v>
      </c>
      <c r="N30" s="1" t="s">
        <v>1933</v>
      </c>
      <c r="O30" s="31">
        <v>225</v>
      </c>
      <c r="P30" s="20">
        <v>235</v>
      </c>
      <c r="Q30" s="30">
        <v>-10</v>
      </c>
      <c r="R30" s="29" t="s">
        <v>104</v>
      </c>
      <c r="S30" s="28" t="s">
        <v>205</v>
      </c>
    </row>
    <row r="31" spans="1:19" x14ac:dyDescent="0.25">
      <c r="A31" s="32" t="s">
        <v>15</v>
      </c>
      <c r="B31" s="1">
        <v>78</v>
      </c>
      <c r="C31" s="1">
        <v>28</v>
      </c>
      <c r="D31" s="1">
        <v>42</v>
      </c>
      <c r="E31" s="20">
        <v>8</v>
      </c>
      <c r="F31" s="30">
        <v>64</v>
      </c>
      <c r="G31" s="20">
        <v>22</v>
      </c>
      <c r="H31" s="20">
        <v>27</v>
      </c>
      <c r="I31" s="20">
        <v>1</v>
      </c>
      <c r="J31" s="20">
        <v>0</v>
      </c>
      <c r="K31" s="29" t="s">
        <v>1511</v>
      </c>
      <c r="L31" s="1" t="s">
        <v>1824</v>
      </c>
      <c r="M31" s="1" t="s">
        <v>815</v>
      </c>
      <c r="N31" s="1" t="s">
        <v>1825</v>
      </c>
      <c r="O31" s="31">
        <v>199</v>
      </c>
      <c r="P31" s="20">
        <v>258</v>
      </c>
      <c r="Q31" s="30">
        <v>-59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78</v>
      </c>
      <c r="C32" s="1">
        <v>22</v>
      </c>
      <c r="D32" s="1">
        <v>46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1934</v>
      </c>
      <c r="M32" s="1" t="s">
        <v>592</v>
      </c>
      <c r="N32" s="1" t="s">
        <v>1804</v>
      </c>
      <c r="O32" s="31">
        <v>209</v>
      </c>
      <c r="P32" s="20">
        <v>283</v>
      </c>
      <c r="Q32" s="30">
        <v>-74</v>
      </c>
      <c r="R32" s="29" t="s">
        <v>98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78</v>
      </c>
      <c r="C35" s="1">
        <v>47</v>
      </c>
      <c r="D35" s="1">
        <v>22</v>
      </c>
      <c r="E35" s="20">
        <v>9</v>
      </c>
      <c r="F35" s="33">
        <v>103</v>
      </c>
      <c r="G35" s="20">
        <v>42</v>
      </c>
      <c r="H35" s="20">
        <v>46</v>
      </c>
      <c r="I35" s="20">
        <v>1</v>
      </c>
      <c r="J35" s="20">
        <v>4</v>
      </c>
      <c r="K35" s="29" t="s">
        <v>1838</v>
      </c>
      <c r="L35" s="1" t="s">
        <v>1567</v>
      </c>
      <c r="M35" s="1" t="s">
        <v>875</v>
      </c>
      <c r="N35" s="1" t="s">
        <v>1937</v>
      </c>
      <c r="O35" s="31">
        <v>260</v>
      </c>
      <c r="P35" s="20">
        <v>209</v>
      </c>
      <c r="Q35" s="30">
        <v>51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77</v>
      </c>
      <c r="C36" s="1">
        <v>44</v>
      </c>
      <c r="D36" s="1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1" t="s">
        <v>1834</v>
      </c>
      <c r="M36" s="1" t="s">
        <v>775</v>
      </c>
      <c r="N36" s="1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78</v>
      </c>
      <c r="C37" s="1">
        <v>45</v>
      </c>
      <c r="D37" s="1">
        <v>28</v>
      </c>
      <c r="E37" s="20">
        <v>5</v>
      </c>
      <c r="F37" s="30">
        <v>95</v>
      </c>
      <c r="G37" s="20">
        <v>33</v>
      </c>
      <c r="H37" s="20">
        <v>45</v>
      </c>
      <c r="I37" s="20">
        <v>0</v>
      </c>
      <c r="J37" s="20">
        <v>1</v>
      </c>
      <c r="K37" s="29" t="s">
        <v>1954</v>
      </c>
      <c r="L37" s="1" t="s">
        <v>1389</v>
      </c>
      <c r="M37" s="1" t="s">
        <v>790</v>
      </c>
      <c r="N37" s="1" t="s">
        <v>1955</v>
      </c>
      <c r="O37" s="31">
        <v>248</v>
      </c>
      <c r="P37" s="20">
        <v>228</v>
      </c>
      <c r="Q37" s="30">
        <v>20</v>
      </c>
      <c r="R37" s="29" t="s">
        <v>100</v>
      </c>
      <c r="S37" s="28" t="s">
        <v>190</v>
      </c>
    </row>
    <row r="38" spans="1:19" x14ac:dyDescent="0.25">
      <c r="A38" s="32" t="s">
        <v>27</v>
      </c>
      <c r="B38" s="1">
        <v>78</v>
      </c>
      <c r="C38" s="1">
        <v>37</v>
      </c>
      <c r="D38" s="1">
        <v>27</v>
      </c>
      <c r="E38" s="20">
        <v>14</v>
      </c>
      <c r="F38" s="30">
        <v>88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1952</v>
      </c>
      <c r="M38" s="1" t="s">
        <v>1953</v>
      </c>
      <c r="N38" s="1" t="s">
        <v>1933</v>
      </c>
      <c r="O38" s="31">
        <v>206</v>
      </c>
      <c r="P38" s="20">
        <v>229</v>
      </c>
      <c r="Q38" s="30">
        <v>-23</v>
      </c>
      <c r="R38" s="29" t="s">
        <v>98</v>
      </c>
      <c r="S38" s="28" t="s">
        <v>249</v>
      </c>
    </row>
    <row r="39" spans="1:19" x14ac:dyDescent="0.25">
      <c r="A39" s="32" t="s">
        <v>3</v>
      </c>
      <c r="B39" s="1">
        <v>78</v>
      </c>
      <c r="C39" s="1">
        <v>36</v>
      </c>
      <c r="D39" s="1">
        <v>29</v>
      </c>
      <c r="E39" s="20">
        <v>13</v>
      </c>
      <c r="F39" s="30">
        <v>85</v>
      </c>
      <c r="G39" s="20">
        <v>24</v>
      </c>
      <c r="H39" s="20">
        <v>33</v>
      </c>
      <c r="I39" s="20">
        <v>3</v>
      </c>
      <c r="J39" s="20">
        <v>2</v>
      </c>
      <c r="K39" s="29" t="s">
        <v>1775</v>
      </c>
      <c r="L39" s="1" t="s">
        <v>1940</v>
      </c>
      <c r="M39" s="1" t="s">
        <v>840</v>
      </c>
      <c r="N39" s="1" t="s">
        <v>1941</v>
      </c>
      <c r="O39" s="31">
        <v>227</v>
      </c>
      <c r="P39" s="20">
        <v>244</v>
      </c>
      <c r="Q39" s="30">
        <v>-17</v>
      </c>
      <c r="R39" s="29" t="s">
        <v>100</v>
      </c>
      <c r="S39" s="28" t="s">
        <v>203</v>
      </c>
    </row>
    <row r="40" spans="1:19" x14ac:dyDescent="0.25">
      <c r="A40" s="32" t="s">
        <v>31</v>
      </c>
      <c r="B40" s="1">
        <v>78</v>
      </c>
      <c r="C40" s="1">
        <v>35</v>
      </c>
      <c r="D40" s="1">
        <v>35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1948</v>
      </c>
      <c r="L40" s="1" t="s">
        <v>1845</v>
      </c>
      <c r="M40" s="1" t="s">
        <v>688</v>
      </c>
      <c r="N40" s="1" t="s">
        <v>1951</v>
      </c>
      <c r="O40" s="31">
        <v>215</v>
      </c>
      <c r="P40" s="20">
        <v>248</v>
      </c>
      <c r="Q40" s="30">
        <v>-33</v>
      </c>
      <c r="R40" s="29" t="s">
        <v>104</v>
      </c>
      <c r="S40" s="28" t="s">
        <v>245</v>
      </c>
    </row>
    <row r="41" spans="1:19" x14ac:dyDescent="0.25">
      <c r="A41" s="32" t="s">
        <v>7</v>
      </c>
      <c r="B41" s="1">
        <v>79</v>
      </c>
      <c r="C41" s="1">
        <v>34</v>
      </c>
      <c r="D41" s="1">
        <v>39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1938</v>
      </c>
      <c r="M41" s="1" t="s">
        <v>840</v>
      </c>
      <c r="N41" s="1" t="s">
        <v>1939</v>
      </c>
      <c r="O41" s="31">
        <v>237</v>
      </c>
      <c r="P41" s="20">
        <v>254</v>
      </c>
      <c r="Q41" s="30">
        <v>-17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78</v>
      </c>
      <c r="C42" s="26">
        <v>20</v>
      </c>
      <c r="D42" s="26">
        <v>47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1956</v>
      </c>
      <c r="M42" s="26" t="s">
        <v>1915</v>
      </c>
      <c r="N42" s="26" t="s">
        <v>1957</v>
      </c>
      <c r="O42" s="25">
        <v>205</v>
      </c>
      <c r="P42" s="24">
        <v>301</v>
      </c>
      <c r="Q42" s="23">
        <v>-96</v>
      </c>
      <c r="R42" s="22" t="s">
        <v>186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C00-000000000000}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78</v>
      </c>
      <c r="C4" s="40">
        <v>48</v>
      </c>
      <c r="D4" s="40">
        <v>26</v>
      </c>
      <c r="E4" s="38">
        <v>4</v>
      </c>
      <c r="F4" s="33">
        <v>100</v>
      </c>
      <c r="G4" s="39">
        <v>38</v>
      </c>
      <c r="H4" s="38">
        <v>47</v>
      </c>
      <c r="I4" s="38">
        <v>1</v>
      </c>
      <c r="J4" s="33">
        <v>2</v>
      </c>
      <c r="K4" s="37" t="s">
        <v>1876</v>
      </c>
      <c r="L4" s="40" t="s">
        <v>1943</v>
      </c>
      <c r="M4" s="40" t="s">
        <v>703</v>
      </c>
      <c r="N4" s="40" t="s">
        <v>1944</v>
      </c>
      <c r="O4" s="39">
        <v>255</v>
      </c>
      <c r="P4" s="38">
        <v>227</v>
      </c>
      <c r="Q4" s="33">
        <v>28</v>
      </c>
      <c r="R4" s="37" t="s">
        <v>100</v>
      </c>
      <c r="S4" s="36" t="s">
        <v>230</v>
      </c>
    </row>
    <row r="5" spans="1:20" x14ac:dyDescent="0.25">
      <c r="A5" s="32" t="s">
        <v>5</v>
      </c>
      <c r="B5" s="1">
        <v>78</v>
      </c>
      <c r="C5" s="1">
        <v>45</v>
      </c>
      <c r="D5" s="1">
        <v>26</v>
      </c>
      <c r="E5" s="20">
        <v>7</v>
      </c>
      <c r="F5" s="30">
        <v>97</v>
      </c>
      <c r="G5" s="31">
        <v>37</v>
      </c>
      <c r="H5" s="20">
        <v>43</v>
      </c>
      <c r="I5" s="20">
        <v>2</v>
      </c>
      <c r="J5" s="30">
        <v>3</v>
      </c>
      <c r="K5" s="29" t="s">
        <v>1895</v>
      </c>
      <c r="L5" s="1" t="s">
        <v>1875</v>
      </c>
      <c r="M5" s="1" t="s">
        <v>723</v>
      </c>
      <c r="N5" s="1" t="s">
        <v>1942</v>
      </c>
      <c r="O5" s="31">
        <v>279</v>
      </c>
      <c r="P5" s="20">
        <v>206</v>
      </c>
      <c r="Q5" s="30">
        <v>73</v>
      </c>
      <c r="R5" s="29" t="s">
        <v>98</v>
      </c>
      <c r="S5" s="28" t="s">
        <v>231</v>
      </c>
    </row>
    <row r="6" spans="1:20" x14ac:dyDescent="0.25">
      <c r="A6" s="32" t="s">
        <v>19</v>
      </c>
      <c r="B6" s="1">
        <v>79</v>
      </c>
      <c r="C6" s="1">
        <v>46</v>
      </c>
      <c r="D6" s="1">
        <v>29</v>
      </c>
      <c r="E6" s="20">
        <v>4</v>
      </c>
      <c r="F6" s="30">
        <v>96</v>
      </c>
      <c r="G6" s="31">
        <v>32</v>
      </c>
      <c r="H6" s="20">
        <v>41</v>
      </c>
      <c r="I6" s="20">
        <v>5</v>
      </c>
      <c r="J6" s="30">
        <v>0</v>
      </c>
      <c r="K6" s="29" t="s">
        <v>1962</v>
      </c>
      <c r="L6" s="1" t="s">
        <v>1888</v>
      </c>
      <c r="M6" s="1" t="s">
        <v>741</v>
      </c>
      <c r="N6" s="1" t="s">
        <v>1963</v>
      </c>
      <c r="O6" s="31">
        <v>245</v>
      </c>
      <c r="P6" s="20">
        <v>211</v>
      </c>
      <c r="Q6" s="30">
        <v>34</v>
      </c>
      <c r="R6" s="29" t="s">
        <v>104</v>
      </c>
      <c r="S6" s="28" t="s">
        <v>222</v>
      </c>
    </row>
    <row r="7" spans="1:20" x14ac:dyDescent="0.25">
      <c r="A7" s="32" t="s">
        <v>11</v>
      </c>
      <c r="B7" s="1">
        <v>78</v>
      </c>
      <c r="C7" s="1">
        <v>42</v>
      </c>
      <c r="D7" s="1">
        <v>30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1518</v>
      </c>
      <c r="M7" s="1" t="s">
        <v>1873</v>
      </c>
      <c r="N7" s="1" t="s">
        <v>1924</v>
      </c>
      <c r="O7" s="31">
        <v>224</v>
      </c>
      <c r="P7" s="20">
        <v>220</v>
      </c>
      <c r="Q7" s="30">
        <v>4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78</v>
      </c>
      <c r="C8" s="1">
        <v>39</v>
      </c>
      <c r="D8" s="1">
        <v>30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1890</v>
      </c>
      <c r="M8" s="1" t="s">
        <v>837</v>
      </c>
      <c r="N8" s="1" t="s">
        <v>1923</v>
      </c>
      <c r="O8" s="31">
        <v>236</v>
      </c>
      <c r="P8" s="20">
        <v>253</v>
      </c>
      <c r="Q8" s="30">
        <v>-17</v>
      </c>
      <c r="R8" s="29" t="s">
        <v>181</v>
      </c>
      <c r="S8" s="28" t="s">
        <v>205</v>
      </c>
    </row>
    <row r="9" spans="1:20" x14ac:dyDescent="0.25">
      <c r="A9" s="32" t="s">
        <v>21</v>
      </c>
      <c r="B9" s="1">
        <v>78</v>
      </c>
      <c r="C9" s="1">
        <v>36</v>
      </c>
      <c r="D9" s="1">
        <v>35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1960</v>
      </c>
      <c r="M9" s="1" t="s">
        <v>650</v>
      </c>
      <c r="N9" s="1" t="s">
        <v>1961</v>
      </c>
      <c r="O9" s="31">
        <v>220</v>
      </c>
      <c r="P9" s="20">
        <v>246</v>
      </c>
      <c r="Q9" s="30">
        <v>-26</v>
      </c>
      <c r="R9" s="29" t="s">
        <v>102</v>
      </c>
      <c r="S9" s="28" t="s">
        <v>222</v>
      </c>
    </row>
    <row r="10" spans="1:20" x14ac:dyDescent="0.25">
      <c r="A10" s="32" t="s">
        <v>28</v>
      </c>
      <c r="B10" s="1">
        <v>78</v>
      </c>
      <c r="C10" s="1">
        <v>35</v>
      </c>
      <c r="D10" s="1">
        <v>37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1958</v>
      </c>
      <c r="M10" s="1" t="s">
        <v>815</v>
      </c>
      <c r="N10" s="1" t="s">
        <v>1959</v>
      </c>
      <c r="O10" s="31">
        <v>258</v>
      </c>
      <c r="P10" s="20">
        <v>271</v>
      </c>
      <c r="Q10" s="30">
        <v>-13</v>
      </c>
      <c r="R10" s="29" t="s">
        <v>98</v>
      </c>
      <c r="S10" s="28" t="s">
        <v>253</v>
      </c>
    </row>
    <row r="11" spans="1:20" ht="15.75" thickBot="1" x14ac:dyDescent="0.3">
      <c r="A11" s="32" t="s">
        <v>29</v>
      </c>
      <c r="B11" s="1">
        <v>80</v>
      </c>
      <c r="C11" s="1">
        <v>32</v>
      </c>
      <c r="D11" s="1">
        <v>39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1940</v>
      </c>
      <c r="L11" s="1" t="s">
        <v>1918</v>
      </c>
      <c r="M11" s="1" t="s">
        <v>935</v>
      </c>
      <c r="N11" s="1" t="s">
        <v>1919</v>
      </c>
      <c r="O11" s="31">
        <v>214</v>
      </c>
      <c r="P11" s="20">
        <v>266</v>
      </c>
      <c r="Q11" s="30">
        <v>-52</v>
      </c>
      <c r="R11" s="29" t="s">
        <v>98</v>
      </c>
      <c r="S11" s="28" t="s">
        <v>453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78</v>
      </c>
      <c r="C14" s="1">
        <v>50</v>
      </c>
      <c r="D14" s="1">
        <v>19</v>
      </c>
      <c r="E14" s="20">
        <v>9</v>
      </c>
      <c r="F14" s="33">
        <v>109</v>
      </c>
      <c r="G14" s="20">
        <v>40</v>
      </c>
      <c r="H14" s="20">
        <v>48</v>
      </c>
      <c r="I14" s="20">
        <v>2</v>
      </c>
      <c r="J14" s="20">
        <v>3</v>
      </c>
      <c r="K14" s="29" t="s">
        <v>1971</v>
      </c>
      <c r="L14" s="1" t="s">
        <v>1895</v>
      </c>
      <c r="M14" s="1" t="s">
        <v>788</v>
      </c>
      <c r="N14" s="1" t="s">
        <v>1972</v>
      </c>
      <c r="O14" s="31">
        <v>282</v>
      </c>
      <c r="P14" s="20">
        <v>215</v>
      </c>
      <c r="Q14" s="30">
        <v>67</v>
      </c>
      <c r="R14" s="29" t="s">
        <v>100</v>
      </c>
      <c r="S14" s="28" t="s">
        <v>190</v>
      </c>
    </row>
    <row r="15" spans="1:20" x14ac:dyDescent="0.25">
      <c r="A15" s="32" t="s">
        <v>26</v>
      </c>
      <c r="B15" s="1">
        <v>78</v>
      </c>
      <c r="C15" s="1">
        <v>46</v>
      </c>
      <c r="D15" s="1">
        <v>27</v>
      </c>
      <c r="E15" s="20">
        <v>5</v>
      </c>
      <c r="F15" s="30">
        <v>97</v>
      </c>
      <c r="G15" s="20">
        <v>41</v>
      </c>
      <c r="H15" s="20">
        <v>46</v>
      </c>
      <c r="I15" s="20">
        <v>0</v>
      </c>
      <c r="J15" s="20">
        <v>3</v>
      </c>
      <c r="K15" s="29" t="s">
        <v>1798</v>
      </c>
      <c r="L15" s="1" t="s">
        <v>1964</v>
      </c>
      <c r="M15" s="1" t="s">
        <v>859</v>
      </c>
      <c r="N15" s="1" t="s">
        <v>1965</v>
      </c>
      <c r="O15" s="31">
        <v>251</v>
      </c>
      <c r="P15" s="20">
        <v>215</v>
      </c>
      <c r="Q15" s="30">
        <v>36</v>
      </c>
      <c r="R15" s="29" t="s">
        <v>140</v>
      </c>
      <c r="S15" s="28" t="s">
        <v>222</v>
      </c>
    </row>
    <row r="16" spans="1:20" x14ac:dyDescent="0.25">
      <c r="A16" s="32" t="s">
        <v>14</v>
      </c>
      <c r="B16" s="1">
        <v>78</v>
      </c>
      <c r="C16" s="1">
        <v>41</v>
      </c>
      <c r="D16" s="1">
        <v>30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1539</v>
      </c>
      <c r="L16" s="1" t="s">
        <v>1726</v>
      </c>
      <c r="M16" s="1" t="s">
        <v>607</v>
      </c>
      <c r="N16" s="1" t="s">
        <v>1913</v>
      </c>
      <c r="O16" s="31">
        <v>233</v>
      </c>
      <c r="P16" s="20">
        <v>208</v>
      </c>
      <c r="Q16" s="30">
        <v>25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78</v>
      </c>
      <c r="C17" s="1">
        <v>36</v>
      </c>
      <c r="D17" s="1">
        <v>33</v>
      </c>
      <c r="E17" s="20">
        <v>9</v>
      </c>
      <c r="F17" s="30">
        <v>81</v>
      </c>
      <c r="G17" s="20">
        <v>20</v>
      </c>
      <c r="H17" s="20">
        <v>30</v>
      </c>
      <c r="I17" s="20">
        <v>6</v>
      </c>
      <c r="J17" s="20">
        <v>1</v>
      </c>
      <c r="K17" s="29" t="s">
        <v>1966</v>
      </c>
      <c r="L17" s="1" t="s">
        <v>1892</v>
      </c>
      <c r="M17" s="1" t="s">
        <v>754</v>
      </c>
      <c r="N17" s="1" t="s">
        <v>1967</v>
      </c>
      <c r="O17" s="31">
        <v>253</v>
      </c>
      <c r="P17" s="20">
        <v>266</v>
      </c>
      <c r="Q17" s="30">
        <v>-13</v>
      </c>
      <c r="R17" s="29" t="s">
        <v>104</v>
      </c>
      <c r="S17" s="28" t="s">
        <v>225</v>
      </c>
    </row>
    <row r="18" spans="1:19" x14ac:dyDescent="0.25">
      <c r="A18" s="32" t="s">
        <v>12</v>
      </c>
      <c r="B18" s="1">
        <v>79</v>
      </c>
      <c r="C18" s="1">
        <v>37</v>
      </c>
      <c r="D18" s="1">
        <v>35</v>
      </c>
      <c r="E18" s="20">
        <v>7</v>
      </c>
      <c r="F18" s="30">
        <v>81</v>
      </c>
      <c r="G18" s="20">
        <v>32</v>
      </c>
      <c r="H18" s="20">
        <v>36</v>
      </c>
      <c r="I18" s="20">
        <v>1</v>
      </c>
      <c r="J18" s="20">
        <v>0</v>
      </c>
      <c r="K18" s="29" t="s">
        <v>1945</v>
      </c>
      <c r="L18" s="1" t="s">
        <v>1658</v>
      </c>
      <c r="M18" s="1" t="s">
        <v>651</v>
      </c>
      <c r="N18" s="1" t="s">
        <v>1970</v>
      </c>
      <c r="O18" s="31">
        <v>244</v>
      </c>
      <c r="P18" s="20">
        <v>245</v>
      </c>
      <c r="Q18" s="30">
        <v>-1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78</v>
      </c>
      <c r="C19" s="1">
        <v>34</v>
      </c>
      <c r="D19" s="1">
        <v>33</v>
      </c>
      <c r="E19" s="20">
        <v>11</v>
      </c>
      <c r="F19" s="30">
        <v>79</v>
      </c>
      <c r="G19" s="20">
        <v>25</v>
      </c>
      <c r="H19" s="20">
        <v>32</v>
      </c>
      <c r="I19" s="20">
        <v>2</v>
      </c>
      <c r="J19" s="20">
        <v>2</v>
      </c>
      <c r="K19" s="29" t="s">
        <v>1968</v>
      </c>
      <c r="L19" s="1" t="s">
        <v>1930</v>
      </c>
      <c r="M19" s="1" t="s">
        <v>556</v>
      </c>
      <c r="N19" s="1" t="s">
        <v>1969</v>
      </c>
      <c r="O19" s="31">
        <v>218</v>
      </c>
      <c r="P19" s="20">
        <v>247</v>
      </c>
      <c r="Q19" s="30">
        <v>-29</v>
      </c>
      <c r="R19" s="29" t="s">
        <v>102</v>
      </c>
      <c r="S19" s="28" t="s">
        <v>261</v>
      </c>
    </row>
    <row r="20" spans="1:19" x14ac:dyDescent="0.25">
      <c r="A20" s="32" t="s">
        <v>9</v>
      </c>
      <c r="B20" s="1">
        <v>79</v>
      </c>
      <c r="C20" s="1">
        <v>32</v>
      </c>
      <c r="D20" s="1">
        <v>35</v>
      </c>
      <c r="E20" s="20">
        <v>12</v>
      </c>
      <c r="F20" s="30">
        <v>76</v>
      </c>
      <c r="G20" s="20">
        <v>22</v>
      </c>
      <c r="H20" s="20">
        <v>31</v>
      </c>
      <c r="I20" s="20">
        <v>1</v>
      </c>
      <c r="J20" s="20">
        <v>6</v>
      </c>
      <c r="K20" s="29" t="s">
        <v>1931</v>
      </c>
      <c r="L20" s="1" t="s">
        <v>1894</v>
      </c>
      <c r="M20" s="1" t="s">
        <v>560</v>
      </c>
      <c r="N20" s="1" t="s">
        <v>1749</v>
      </c>
      <c r="O20" s="31">
        <v>233</v>
      </c>
      <c r="P20" s="20">
        <v>285</v>
      </c>
      <c r="Q20" s="30">
        <v>-52</v>
      </c>
      <c r="R20" s="29" t="s">
        <v>100</v>
      </c>
      <c r="S20" s="28" t="s">
        <v>203</v>
      </c>
    </row>
    <row r="21" spans="1:19" ht="15.75" thickBot="1" x14ac:dyDescent="0.3">
      <c r="A21" s="27" t="s">
        <v>10</v>
      </c>
      <c r="B21" s="26">
        <v>78</v>
      </c>
      <c r="C21" s="26">
        <v>32</v>
      </c>
      <c r="D21" s="26">
        <v>37</v>
      </c>
      <c r="E21" s="24">
        <v>9</v>
      </c>
      <c r="F21" s="23">
        <v>73</v>
      </c>
      <c r="G21" s="24">
        <v>16</v>
      </c>
      <c r="H21" s="24">
        <v>27</v>
      </c>
      <c r="I21" s="24">
        <v>5</v>
      </c>
      <c r="J21" s="24">
        <v>3</v>
      </c>
      <c r="K21" s="22" t="s">
        <v>1764</v>
      </c>
      <c r="L21" s="26" t="s">
        <v>1947</v>
      </c>
      <c r="M21" s="26" t="s">
        <v>885</v>
      </c>
      <c r="N21" s="26" t="s">
        <v>1869</v>
      </c>
      <c r="O21" s="25">
        <v>227</v>
      </c>
      <c r="P21" s="24">
        <v>271</v>
      </c>
      <c r="Q21" s="23">
        <v>-44</v>
      </c>
      <c r="R21" s="22" t="s">
        <v>100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79</v>
      </c>
      <c r="C25" s="40">
        <v>54</v>
      </c>
      <c r="D25" s="40">
        <v>21</v>
      </c>
      <c r="E25" s="38">
        <v>4</v>
      </c>
      <c r="F25" s="33">
        <v>112</v>
      </c>
      <c r="G25" s="38">
        <v>42</v>
      </c>
      <c r="H25" s="38">
        <v>53</v>
      </c>
      <c r="I25" s="38">
        <v>1</v>
      </c>
      <c r="J25" s="38">
        <v>1</v>
      </c>
      <c r="K25" s="37" t="s">
        <v>1906</v>
      </c>
      <c r="L25" s="40" t="s">
        <v>1980</v>
      </c>
      <c r="M25" s="40" t="s">
        <v>113</v>
      </c>
      <c r="N25" s="40" t="s">
        <v>1981</v>
      </c>
      <c r="O25" s="39">
        <v>269</v>
      </c>
      <c r="P25" s="38">
        <v>182</v>
      </c>
      <c r="Q25" s="33">
        <v>87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79</v>
      </c>
      <c r="C26" s="1">
        <v>50</v>
      </c>
      <c r="D26" s="1">
        <v>23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1702</v>
      </c>
      <c r="L26" s="1" t="s">
        <v>1898</v>
      </c>
      <c r="M26" s="1" t="s">
        <v>994</v>
      </c>
      <c r="N26" s="1" t="s">
        <v>1977</v>
      </c>
      <c r="O26" s="31">
        <v>269</v>
      </c>
      <c r="P26" s="20">
        <v>208</v>
      </c>
      <c r="Q26" s="30">
        <v>61</v>
      </c>
      <c r="R26" s="29" t="s">
        <v>140</v>
      </c>
      <c r="S26" s="28" t="s">
        <v>262</v>
      </c>
    </row>
    <row r="27" spans="1:19" x14ac:dyDescent="0.25">
      <c r="A27" s="32" t="s">
        <v>24</v>
      </c>
      <c r="B27" s="1">
        <v>80</v>
      </c>
      <c r="C27" s="1">
        <v>48</v>
      </c>
      <c r="D27" s="1">
        <v>28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1975</v>
      </c>
      <c r="L27" s="1" t="s">
        <v>1861</v>
      </c>
      <c r="M27" s="1" t="s">
        <v>811</v>
      </c>
      <c r="N27" s="1" t="s">
        <v>1976</v>
      </c>
      <c r="O27" s="31">
        <v>269</v>
      </c>
      <c r="P27" s="20">
        <v>227</v>
      </c>
      <c r="Q27" s="30">
        <v>42</v>
      </c>
      <c r="R27" s="29" t="s">
        <v>98</v>
      </c>
      <c r="S27" s="28" t="s">
        <v>205</v>
      </c>
    </row>
    <row r="28" spans="1:19" x14ac:dyDescent="0.25">
      <c r="A28" s="32" t="s">
        <v>17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30</v>
      </c>
      <c r="H28" s="20">
        <v>40</v>
      </c>
      <c r="I28" s="20">
        <v>3</v>
      </c>
      <c r="J28" s="20">
        <v>3</v>
      </c>
      <c r="K28" s="29" t="s">
        <v>1948</v>
      </c>
      <c r="L28" s="1" t="s">
        <v>1844</v>
      </c>
      <c r="M28" s="1" t="s">
        <v>879</v>
      </c>
      <c r="N28" s="1" t="s">
        <v>1949</v>
      </c>
      <c r="O28" s="31">
        <v>220</v>
      </c>
      <c r="P28" s="20">
        <v>231</v>
      </c>
      <c r="Q28" s="30">
        <v>-11</v>
      </c>
      <c r="R28" s="29" t="s">
        <v>104</v>
      </c>
      <c r="S28" s="28" t="s">
        <v>203</v>
      </c>
    </row>
    <row r="29" spans="1:19" x14ac:dyDescent="0.25">
      <c r="A29" s="32" t="s">
        <v>6</v>
      </c>
      <c r="B29" s="1">
        <v>80</v>
      </c>
      <c r="C29" s="1">
        <v>43</v>
      </c>
      <c r="D29" s="1">
        <v>30</v>
      </c>
      <c r="E29" s="20">
        <v>7</v>
      </c>
      <c r="F29" s="30">
        <v>93</v>
      </c>
      <c r="G29" s="20">
        <v>27</v>
      </c>
      <c r="H29" s="20">
        <v>39</v>
      </c>
      <c r="I29" s="20">
        <v>4</v>
      </c>
      <c r="J29" s="20">
        <v>1</v>
      </c>
      <c r="K29" s="29" t="s">
        <v>1864</v>
      </c>
      <c r="L29" s="1" t="s">
        <v>1692</v>
      </c>
      <c r="M29" s="1" t="s">
        <v>851</v>
      </c>
      <c r="N29" s="1" t="s">
        <v>1950</v>
      </c>
      <c r="O29" s="31">
        <v>245</v>
      </c>
      <c r="P29" s="20">
        <v>228</v>
      </c>
      <c r="Q29" s="30">
        <v>17</v>
      </c>
      <c r="R29" s="29" t="s">
        <v>102</v>
      </c>
      <c r="S29" s="28" t="s">
        <v>253</v>
      </c>
    </row>
    <row r="30" spans="1:19" x14ac:dyDescent="0.25">
      <c r="A30" s="32" t="s">
        <v>105</v>
      </c>
      <c r="B30" s="1">
        <v>79</v>
      </c>
      <c r="C30" s="1">
        <v>36</v>
      </c>
      <c r="D30" s="1">
        <v>30</v>
      </c>
      <c r="E30" s="20">
        <v>13</v>
      </c>
      <c r="F30" s="30">
        <v>85</v>
      </c>
      <c r="G30" s="20">
        <v>27</v>
      </c>
      <c r="H30" s="20">
        <v>35</v>
      </c>
      <c r="I30" s="20">
        <v>1</v>
      </c>
      <c r="J30" s="20">
        <v>4</v>
      </c>
      <c r="K30" s="29" t="s">
        <v>1576</v>
      </c>
      <c r="L30" s="1" t="s">
        <v>1752</v>
      </c>
      <c r="M30" s="1" t="s">
        <v>601</v>
      </c>
      <c r="N30" s="1" t="s">
        <v>1973</v>
      </c>
      <c r="O30" s="31">
        <v>228</v>
      </c>
      <c r="P30" s="20">
        <v>239</v>
      </c>
      <c r="Q30" s="30">
        <v>-11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79</v>
      </c>
      <c r="C31" s="1">
        <v>29</v>
      </c>
      <c r="D31" s="1">
        <v>42</v>
      </c>
      <c r="E31" s="20">
        <v>8</v>
      </c>
      <c r="F31" s="30">
        <v>66</v>
      </c>
      <c r="G31" s="20">
        <v>21</v>
      </c>
      <c r="H31" s="20">
        <v>27</v>
      </c>
      <c r="I31" s="20">
        <v>2</v>
      </c>
      <c r="J31" s="20">
        <v>0</v>
      </c>
      <c r="K31" s="29" t="s">
        <v>1511</v>
      </c>
      <c r="L31" s="1" t="s">
        <v>1978</v>
      </c>
      <c r="M31" s="1" t="s">
        <v>741</v>
      </c>
      <c r="N31" s="1" t="s">
        <v>1979</v>
      </c>
      <c r="O31" s="31">
        <v>203</v>
      </c>
      <c r="P31" s="20">
        <v>261</v>
      </c>
      <c r="Q31" s="30">
        <v>-58</v>
      </c>
      <c r="R31" s="29" t="s">
        <v>104</v>
      </c>
      <c r="S31" s="28" t="s">
        <v>248</v>
      </c>
    </row>
    <row r="32" spans="1:19" ht="15.75" thickBot="1" x14ac:dyDescent="0.3">
      <c r="A32" s="32" t="s">
        <v>25</v>
      </c>
      <c r="B32" s="1">
        <v>79</v>
      </c>
      <c r="C32" s="1">
        <v>23</v>
      </c>
      <c r="D32" s="1">
        <v>46</v>
      </c>
      <c r="E32" s="20">
        <v>10</v>
      </c>
      <c r="F32" s="23">
        <v>56</v>
      </c>
      <c r="G32" s="20">
        <v>20</v>
      </c>
      <c r="H32" s="20">
        <v>22</v>
      </c>
      <c r="I32" s="20">
        <v>1</v>
      </c>
      <c r="J32" s="20">
        <v>3</v>
      </c>
      <c r="K32" s="29" t="s">
        <v>1897</v>
      </c>
      <c r="L32" s="1" t="s">
        <v>1974</v>
      </c>
      <c r="M32" s="1" t="s">
        <v>592</v>
      </c>
      <c r="N32" s="1" t="s">
        <v>1804</v>
      </c>
      <c r="O32" s="31">
        <v>214</v>
      </c>
      <c r="P32" s="20">
        <v>285</v>
      </c>
      <c r="Q32" s="30">
        <v>-71</v>
      </c>
      <c r="R32" s="29" t="s">
        <v>100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79</v>
      </c>
      <c r="C35" s="1">
        <v>48</v>
      </c>
      <c r="D35" s="1">
        <v>22</v>
      </c>
      <c r="E35" s="20">
        <v>9</v>
      </c>
      <c r="F35" s="33">
        <v>105</v>
      </c>
      <c r="G35" s="20">
        <v>43</v>
      </c>
      <c r="H35" s="20">
        <v>47</v>
      </c>
      <c r="I35" s="20">
        <v>1</v>
      </c>
      <c r="J35" s="20">
        <v>4</v>
      </c>
      <c r="K35" s="29" t="s">
        <v>1936</v>
      </c>
      <c r="L35" s="1" t="s">
        <v>1567</v>
      </c>
      <c r="M35" s="1" t="s">
        <v>903</v>
      </c>
      <c r="N35" s="1" t="s">
        <v>1990</v>
      </c>
      <c r="O35" s="31">
        <v>262</v>
      </c>
      <c r="P35" s="20">
        <v>210</v>
      </c>
      <c r="Q35" s="30">
        <v>52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78</v>
      </c>
      <c r="C36" s="1">
        <v>45</v>
      </c>
      <c r="D36" s="1">
        <v>24</v>
      </c>
      <c r="E36" s="20">
        <v>9</v>
      </c>
      <c r="F36" s="30">
        <v>99</v>
      </c>
      <c r="G36" s="20">
        <v>39</v>
      </c>
      <c r="H36" s="20">
        <v>44</v>
      </c>
      <c r="I36" s="20">
        <v>1</v>
      </c>
      <c r="J36" s="20">
        <v>3</v>
      </c>
      <c r="K36" s="29" t="s">
        <v>1985</v>
      </c>
      <c r="L36" s="1" t="s">
        <v>1834</v>
      </c>
      <c r="M36" s="1" t="s">
        <v>831</v>
      </c>
      <c r="N36" s="1" t="s">
        <v>1986</v>
      </c>
      <c r="O36" s="31">
        <v>233</v>
      </c>
      <c r="P36" s="20">
        <v>192</v>
      </c>
      <c r="Q36" s="30">
        <v>41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78</v>
      </c>
      <c r="C37" s="1">
        <v>45</v>
      </c>
      <c r="D37" s="1">
        <v>28</v>
      </c>
      <c r="E37" s="20">
        <v>5</v>
      </c>
      <c r="F37" s="30">
        <v>95</v>
      </c>
      <c r="G37" s="20">
        <v>33</v>
      </c>
      <c r="H37" s="20">
        <v>45</v>
      </c>
      <c r="I37" s="20">
        <v>0</v>
      </c>
      <c r="J37" s="20">
        <v>1</v>
      </c>
      <c r="K37" s="29" t="s">
        <v>1954</v>
      </c>
      <c r="L37" s="1" t="s">
        <v>1389</v>
      </c>
      <c r="M37" s="1" t="s">
        <v>790</v>
      </c>
      <c r="N37" s="1" t="s">
        <v>1955</v>
      </c>
      <c r="O37" s="31">
        <v>248</v>
      </c>
      <c r="P37" s="20">
        <v>228</v>
      </c>
      <c r="Q37" s="30">
        <v>20</v>
      </c>
      <c r="R37" s="29" t="s">
        <v>100</v>
      </c>
      <c r="S37" s="28" t="s">
        <v>190</v>
      </c>
    </row>
    <row r="38" spans="1:19" x14ac:dyDescent="0.25">
      <c r="A38" s="32" t="s">
        <v>27</v>
      </c>
      <c r="B38" s="1">
        <v>78</v>
      </c>
      <c r="C38" s="1">
        <v>37</v>
      </c>
      <c r="D38" s="1">
        <v>27</v>
      </c>
      <c r="E38" s="20">
        <v>14</v>
      </c>
      <c r="F38" s="30">
        <v>88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1952</v>
      </c>
      <c r="M38" s="1" t="s">
        <v>1953</v>
      </c>
      <c r="N38" s="1" t="s">
        <v>1933</v>
      </c>
      <c r="O38" s="31">
        <v>206</v>
      </c>
      <c r="P38" s="20">
        <v>229</v>
      </c>
      <c r="Q38" s="30">
        <v>-23</v>
      </c>
      <c r="R38" s="29" t="s">
        <v>98</v>
      </c>
      <c r="S38" s="28" t="s">
        <v>249</v>
      </c>
    </row>
    <row r="39" spans="1:19" x14ac:dyDescent="0.25">
      <c r="A39" s="32" t="s">
        <v>3</v>
      </c>
      <c r="B39" s="1">
        <v>79</v>
      </c>
      <c r="C39" s="1">
        <v>37</v>
      </c>
      <c r="D39" s="1">
        <v>29</v>
      </c>
      <c r="E39" s="20">
        <v>13</v>
      </c>
      <c r="F39" s="30">
        <v>87</v>
      </c>
      <c r="G39" s="20">
        <v>25</v>
      </c>
      <c r="H39" s="20">
        <v>34</v>
      </c>
      <c r="I39" s="20">
        <v>3</v>
      </c>
      <c r="J39" s="20">
        <v>2</v>
      </c>
      <c r="K39" s="29" t="s">
        <v>1775</v>
      </c>
      <c r="L39" s="1" t="s">
        <v>1707</v>
      </c>
      <c r="M39" s="1" t="s">
        <v>840</v>
      </c>
      <c r="N39" s="1" t="s">
        <v>1989</v>
      </c>
      <c r="O39" s="31">
        <v>231</v>
      </c>
      <c r="P39" s="20">
        <v>245</v>
      </c>
      <c r="Q39" s="30">
        <v>-14</v>
      </c>
      <c r="R39" s="29" t="s">
        <v>104</v>
      </c>
      <c r="S39" s="28" t="s">
        <v>190</v>
      </c>
    </row>
    <row r="40" spans="1:19" x14ac:dyDescent="0.25">
      <c r="A40" s="32" t="s">
        <v>31</v>
      </c>
      <c r="B40" s="1">
        <v>79</v>
      </c>
      <c r="C40" s="1">
        <v>35</v>
      </c>
      <c r="D40" s="1">
        <v>36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1948</v>
      </c>
      <c r="L40" s="1" t="s">
        <v>1982</v>
      </c>
      <c r="M40" s="1" t="s">
        <v>1983</v>
      </c>
      <c r="N40" s="1" t="s">
        <v>1984</v>
      </c>
      <c r="O40" s="31">
        <v>216</v>
      </c>
      <c r="P40" s="20">
        <v>254</v>
      </c>
      <c r="Q40" s="30">
        <v>-38</v>
      </c>
      <c r="R40" s="29" t="s">
        <v>98</v>
      </c>
      <c r="S40" s="28" t="s">
        <v>225</v>
      </c>
    </row>
    <row r="41" spans="1:19" x14ac:dyDescent="0.25">
      <c r="A41" s="32" t="s">
        <v>7</v>
      </c>
      <c r="B41" s="1">
        <v>80</v>
      </c>
      <c r="C41" s="1">
        <v>34</v>
      </c>
      <c r="D41" s="1">
        <v>40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1987</v>
      </c>
      <c r="M41" s="1" t="s">
        <v>870</v>
      </c>
      <c r="N41" s="1" t="s">
        <v>1988</v>
      </c>
      <c r="O41" s="31">
        <v>238</v>
      </c>
      <c r="P41" s="20">
        <v>256</v>
      </c>
      <c r="Q41" s="30">
        <v>-18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78</v>
      </c>
      <c r="C42" s="26">
        <v>20</v>
      </c>
      <c r="D42" s="26">
        <v>47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1956</v>
      </c>
      <c r="M42" s="26" t="s">
        <v>1915</v>
      </c>
      <c r="N42" s="26" t="s">
        <v>1957</v>
      </c>
      <c r="O42" s="25">
        <v>205</v>
      </c>
      <c r="P42" s="24">
        <v>301</v>
      </c>
      <c r="Q42" s="23">
        <v>-96</v>
      </c>
      <c r="R42" s="22" t="s">
        <v>186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D00-000000000000}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78</v>
      </c>
      <c r="C4" s="40">
        <v>48</v>
      </c>
      <c r="D4" s="40">
        <v>26</v>
      </c>
      <c r="E4" s="38">
        <v>4</v>
      </c>
      <c r="F4" s="33">
        <v>100</v>
      </c>
      <c r="G4" s="39">
        <v>38</v>
      </c>
      <c r="H4" s="38">
        <v>47</v>
      </c>
      <c r="I4" s="38">
        <v>1</v>
      </c>
      <c r="J4" s="33">
        <v>2</v>
      </c>
      <c r="K4" s="37" t="s">
        <v>1876</v>
      </c>
      <c r="L4" s="40" t="s">
        <v>1943</v>
      </c>
      <c r="M4" s="40" t="s">
        <v>703</v>
      </c>
      <c r="N4" s="40" t="s">
        <v>1944</v>
      </c>
      <c r="O4" s="39">
        <v>255</v>
      </c>
      <c r="P4" s="38">
        <v>227</v>
      </c>
      <c r="Q4" s="33">
        <v>28</v>
      </c>
      <c r="R4" s="37" t="s">
        <v>100</v>
      </c>
      <c r="S4" s="36" t="s">
        <v>230</v>
      </c>
    </row>
    <row r="5" spans="1:20" x14ac:dyDescent="0.25">
      <c r="A5" s="32" t="s">
        <v>5</v>
      </c>
      <c r="B5" s="1">
        <v>79</v>
      </c>
      <c r="C5" s="1">
        <v>45</v>
      </c>
      <c r="D5" s="1">
        <v>26</v>
      </c>
      <c r="E5" s="20">
        <v>8</v>
      </c>
      <c r="F5" s="30">
        <v>98</v>
      </c>
      <c r="G5" s="31">
        <v>37</v>
      </c>
      <c r="H5" s="20">
        <v>43</v>
      </c>
      <c r="I5" s="20">
        <v>2</v>
      </c>
      <c r="J5" s="30">
        <v>3</v>
      </c>
      <c r="K5" s="29" t="s">
        <v>1996</v>
      </c>
      <c r="L5" s="1" t="s">
        <v>1875</v>
      </c>
      <c r="M5" s="1" t="s">
        <v>729</v>
      </c>
      <c r="N5" s="1" t="s">
        <v>1997</v>
      </c>
      <c r="O5" s="31">
        <v>282</v>
      </c>
      <c r="P5" s="20">
        <v>210</v>
      </c>
      <c r="Q5" s="30">
        <v>72</v>
      </c>
      <c r="R5" s="29" t="s">
        <v>102</v>
      </c>
      <c r="S5" s="28" t="s">
        <v>249</v>
      </c>
    </row>
    <row r="6" spans="1:20" x14ac:dyDescent="0.25">
      <c r="A6" s="32" t="s">
        <v>19</v>
      </c>
      <c r="B6" s="1">
        <v>79</v>
      </c>
      <c r="C6" s="1">
        <v>46</v>
      </c>
      <c r="D6" s="1">
        <v>29</v>
      </c>
      <c r="E6" s="20">
        <v>4</v>
      </c>
      <c r="F6" s="30">
        <v>96</v>
      </c>
      <c r="G6" s="31">
        <v>32</v>
      </c>
      <c r="H6" s="20">
        <v>41</v>
      </c>
      <c r="I6" s="20">
        <v>5</v>
      </c>
      <c r="J6" s="30">
        <v>0</v>
      </c>
      <c r="K6" s="29" t="s">
        <v>1962</v>
      </c>
      <c r="L6" s="1" t="s">
        <v>1888</v>
      </c>
      <c r="M6" s="1" t="s">
        <v>741</v>
      </c>
      <c r="N6" s="1" t="s">
        <v>1963</v>
      </c>
      <c r="O6" s="31">
        <v>245</v>
      </c>
      <c r="P6" s="20">
        <v>211</v>
      </c>
      <c r="Q6" s="30">
        <v>34</v>
      </c>
      <c r="R6" s="29" t="s">
        <v>104</v>
      </c>
      <c r="S6" s="28" t="s">
        <v>222</v>
      </c>
    </row>
    <row r="7" spans="1:20" x14ac:dyDescent="0.25">
      <c r="A7" s="32" t="s">
        <v>11</v>
      </c>
      <c r="B7" s="1">
        <v>79</v>
      </c>
      <c r="C7" s="1">
        <v>43</v>
      </c>
      <c r="D7" s="1">
        <v>30</v>
      </c>
      <c r="E7" s="20">
        <v>6</v>
      </c>
      <c r="F7" s="30">
        <v>92</v>
      </c>
      <c r="G7" s="31">
        <v>33</v>
      </c>
      <c r="H7" s="20">
        <v>42</v>
      </c>
      <c r="I7" s="20">
        <v>1</v>
      </c>
      <c r="J7" s="30">
        <v>2</v>
      </c>
      <c r="K7" s="29" t="s">
        <v>1641</v>
      </c>
      <c r="L7" s="1" t="s">
        <v>1518</v>
      </c>
      <c r="M7" s="1" t="s">
        <v>963</v>
      </c>
      <c r="N7" s="1" t="s">
        <v>1995</v>
      </c>
      <c r="O7" s="31">
        <v>229</v>
      </c>
      <c r="P7" s="20">
        <v>222</v>
      </c>
      <c r="Q7" s="30">
        <v>7</v>
      </c>
      <c r="R7" s="29" t="s">
        <v>100</v>
      </c>
      <c r="S7" s="28" t="s">
        <v>205</v>
      </c>
    </row>
    <row r="8" spans="1:20" x14ac:dyDescent="0.25">
      <c r="A8" s="32" t="s">
        <v>16</v>
      </c>
      <c r="B8" s="1">
        <v>79</v>
      </c>
      <c r="C8" s="1">
        <v>39</v>
      </c>
      <c r="D8" s="1">
        <v>31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1992</v>
      </c>
      <c r="M8" s="1" t="s">
        <v>1993</v>
      </c>
      <c r="N8" s="1" t="s">
        <v>1994</v>
      </c>
      <c r="O8" s="31">
        <v>238</v>
      </c>
      <c r="P8" s="20">
        <v>258</v>
      </c>
      <c r="Q8" s="30">
        <v>-20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79</v>
      </c>
      <c r="C9" s="1">
        <v>37</v>
      </c>
      <c r="D9" s="1">
        <v>35</v>
      </c>
      <c r="E9" s="20">
        <v>7</v>
      </c>
      <c r="F9" s="30">
        <v>81</v>
      </c>
      <c r="G9" s="31">
        <v>25</v>
      </c>
      <c r="H9" s="20">
        <v>34</v>
      </c>
      <c r="I9" s="20">
        <v>3</v>
      </c>
      <c r="J9" s="30">
        <v>0</v>
      </c>
      <c r="K9" s="29" t="s">
        <v>1429</v>
      </c>
      <c r="L9" s="1" t="s">
        <v>1964</v>
      </c>
      <c r="M9" s="1" t="s">
        <v>688</v>
      </c>
      <c r="N9" s="1" t="s">
        <v>1991</v>
      </c>
      <c r="O9" s="31">
        <v>224</v>
      </c>
      <c r="P9" s="20">
        <v>249</v>
      </c>
      <c r="Q9" s="30">
        <v>-25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78</v>
      </c>
      <c r="C10" s="1">
        <v>35</v>
      </c>
      <c r="D10" s="1">
        <v>37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1958</v>
      </c>
      <c r="M10" s="1" t="s">
        <v>815</v>
      </c>
      <c r="N10" s="1" t="s">
        <v>1959</v>
      </c>
      <c r="O10" s="31">
        <v>258</v>
      </c>
      <c r="P10" s="20">
        <v>271</v>
      </c>
      <c r="Q10" s="30">
        <v>-13</v>
      </c>
      <c r="R10" s="29" t="s">
        <v>98</v>
      </c>
      <c r="S10" s="28" t="s">
        <v>253</v>
      </c>
    </row>
    <row r="11" spans="1:20" ht="15.75" thickBot="1" x14ac:dyDescent="0.3">
      <c r="A11" s="32" t="s">
        <v>29</v>
      </c>
      <c r="B11" s="1">
        <v>80</v>
      </c>
      <c r="C11" s="1">
        <v>32</v>
      </c>
      <c r="D11" s="1">
        <v>39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1940</v>
      </c>
      <c r="L11" s="1" t="s">
        <v>1918</v>
      </c>
      <c r="M11" s="1" t="s">
        <v>935</v>
      </c>
      <c r="N11" s="1" t="s">
        <v>1919</v>
      </c>
      <c r="O11" s="31">
        <v>214</v>
      </c>
      <c r="P11" s="20">
        <v>266</v>
      </c>
      <c r="Q11" s="30">
        <v>-52</v>
      </c>
      <c r="R11" s="29" t="s">
        <v>98</v>
      </c>
      <c r="S11" s="28" t="s">
        <v>453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78</v>
      </c>
      <c r="C14" s="1">
        <v>50</v>
      </c>
      <c r="D14" s="1">
        <v>19</v>
      </c>
      <c r="E14" s="20">
        <v>9</v>
      </c>
      <c r="F14" s="33">
        <v>109</v>
      </c>
      <c r="G14" s="20">
        <v>40</v>
      </c>
      <c r="H14" s="20">
        <v>48</v>
      </c>
      <c r="I14" s="20">
        <v>2</v>
      </c>
      <c r="J14" s="20">
        <v>3</v>
      </c>
      <c r="K14" s="29" t="s">
        <v>1971</v>
      </c>
      <c r="L14" s="1" t="s">
        <v>1895</v>
      </c>
      <c r="M14" s="1" t="s">
        <v>788</v>
      </c>
      <c r="N14" s="1" t="s">
        <v>1972</v>
      </c>
      <c r="O14" s="31">
        <v>282</v>
      </c>
      <c r="P14" s="20">
        <v>215</v>
      </c>
      <c r="Q14" s="30">
        <v>67</v>
      </c>
      <c r="R14" s="29" t="s">
        <v>100</v>
      </c>
      <c r="S14" s="28" t="s">
        <v>190</v>
      </c>
    </row>
    <row r="15" spans="1:20" x14ac:dyDescent="0.25">
      <c r="A15" s="32" t="s">
        <v>26</v>
      </c>
      <c r="B15" s="1">
        <v>78</v>
      </c>
      <c r="C15" s="1">
        <v>46</v>
      </c>
      <c r="D15" s="1">
        <v>27</v>
      </c>
      <c r="E15" s="20">
        <v>5</v>
      </c>
      <c r="F15" s="30">
        <v>97</v>
      </c>
      <c r="G15" s="20">
        <v>41</v>
      </c>
      <c r="H15" s="20">
        <v>46</v>
      </c>
      <c r="I15" s="20">
        <v>0</v>
      </c>
      <c r="J15" s="20">
        <v>3</v>
      </c>
      <c r="K15" s="29" t="s">
        <v>1798</v>
      </c>
      <c r="L15" s="1" t="s">
        <v>1964</v>
      </c>
      <c r="M15" s="1" t="s">
        <v>859</v>
      </c>
      <c r="N15" s="1" t="s">
        <v>1965</v>
      </c>
      <c r="O15" s="31">
        <v>251</v>
      </c>
      <c r="P15" s="20">
        <v>215</v>
      </c>
      <c r="Q15" s="30">
        <v>36</v>
      </c>
      <c r="R15" s="29" t="s">
        <v>140</v>
      </c>
      <c r="S15" s="28" t="s">
        <v>222</v>
      </c>
    </row>
    <row r="16" spans="1:20" x14ac:dyDescent="0.25">
      <c r="A16" s="32" t="s">
        <v>14</v>
      </c>
      <c r="B16" s="1">
        <v>79</v>
      </c>
      <c r="C16" s="1">
        <v>41</v>
      </c>
      <c r="D16" s="1">
        <v>31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1544</v>
      </c>
      <c r="L16" s="1" t="s">
        <v>1726</v>
      </c>
      <c r="M16" s="1" t="s">
        <v>1998</v>
      </c>
      <c r="N16" s="1" t="s">
        <v>1999</v>
      </c>
      <c r="O16" s="31">
        <v>235</v>
      </c>
      <c r="P16" s="20">
        <v>212</v>
      </c>
      <c r="Q16" s="30">
        <v>23</v>
      </c>
      <c r="R16" s="29" t="s">
        <v>102</v>
      </c>
      <c r="S16" s="28" t="s">
        <v>222</v>
      </c>
    </row>
    <row r="17" spans="1:19" x14ac:dyDescent="0.25">
      <c r="A17" s="32" t="s">
        <v>23</v>
      </c>
      <c r="B17" s="1">
        <v>78</v>
      </c>
      <c r="C17" s="1">
        <v>36</v>
      </c>
      <c r="D17" s="1">
        <v>33</v>
      </c>
      <c r="E17" s="20">
        <v>9</v>
      </c>
      <c r="F17" s="30">
        <v>81</v>
      </c>
      <c r="G17" s="20">
        <v>20</v>
      </c>
      <c r="H17" s="20">
        <v>30</v>
      </c>
      <c r="I17" s="20">
        <v>6</v>
      </c>
      <c r="J17" s="20">
        <v>1</v>
      </c>
      <c r="K17" s="29" t="s">
        <v>1966</v>
      </c>
      <c r="L17" s="1" t="s">
        <v>1892</v>
      </c>
      <c r="M17" s="1" t="s">
        <v>754</v>
      </c>
      <c r="N17" s="1" t="s">
        <v>1967</v>
      </c>
      <c r="O17" s="31">
        <v>253</v>
      </c>
      <c r="P17" s="20">
        <v>266</v>
      </c>
      <c r="Q17" s="30">
        <v>-13</v>
      </c>
      <c r="R17" s="29" t="s">
        <v>104</v>
      </c>
      <c r="S17" s="28" t="s">
        <v>225</v>
      </c>
    </row>
    <row r="18" spans="1:19" x14ac:dyDescent="0.25">
      <c r="A18" s="32" t="s">
        <v>12</v>
      </c>
      <c r="B18" s="1">
        <v>79</v>
      </c>
      <c r="C18" s="1">
        <v>37</v>
      </c>
      <c r="D18" s="1">
        <v>35</v>
      </c>
      <c r="E18" s="20">
        <v>7</v>
      </c>
      <c r="F18" s="30">
        <v>81</v>
      </c>
      <c r="G18" s="20">
        <v>32</v>
      </c>
      <c r="H18" s="20">
        <v>36</v>
      </c>
      <c r="I18" s="20">
        <v>1</v>
      </c>
      <c r="J18" s="20">
        <v>0</v>
      </c>
      <c r="K18" s="29" t="s">
        <v>1945</v>
      </c>
      <c r="L18" s="1" t="s">
        <v>1658</v>
      </c>
      <c r="M18" s="1" t="s">
        <v>651</v>
      </c>
      <c r="N18" s="1" t="s">
        <v>1970</v>
      </c>
      <c r="O18" s="31">
        <v>244</v>
      </c>
      <c r="P18" s="20">
        <v>245</v>
      </c>
      <c r="Q18" s="30">
        <v>-1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78</v>
      </c>
      <c r="C19" s="1">
        <v>34</v>
      </c>
      <c r="D19" s="1">
        <v>33</v>
      </c>
      <c r="E19" s="20">
        <v>11</v>
      </c>
      <c r="F19" s="30">
        <v>79</v>
      </c>
      <c r="G19" s="20">
        <v>25</v>
      </c>
      <c r="H19" s="20">
        <v>32</v>
      </c>
      <c r="I19" s="20">
        <v>2</v>
      </c>
      <c r="J19" s="20">
        <v>2</v>
      </c>
      <c r="K19" s="29" t="s">
        <v>1968</v>
      </c>
      <c r="L19" s="1" t="s">
        <v>1930</v>
      </c>
      <c r="M19" s="1" t="s">
        <v>556</v>
      </c>
      <c r="N19" s="1" t="s">
        <v>1969</v>
      </c>
      <c r="O19" s="31">
        <v>218</v>
      </c>
      <c r="P19" s="20">
        <v>247</v>
      </c>
      <c r="Q19" s="30">
        <v>-29</v>
      </c>
      <c r="R19" s="29" t="s">
        <v>102</v>
      </c>
      <c r="S19" s="28" t="s">
        <v>261</v>
      </c>
    </row>
    <row r="20" spans="1:19" x14ac:dyDescent="0.25">
      <c r="A20" s="32" t="s">
        <v>9</v>
      </c>
      <c r="B20" s="1">
        <v>80</v>
      </c>
      <c r="C20" s="1">
        <v>33</v>
      </c>
      <c r="D20" s="1">
        <v>35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1931</v>
      </c>
      <c r="L20" s="1" t="s">
        <v>2000</v>
      </c>
      <c r="M20" s="1" t="s">
        <v>2001</v>
      </c>
      <c r="N20" s="1" t="s">
        <v>2002</v>
      </c>
      <c r="O20" s="31">
        <v>237</v>
      </c>
      <c r="P20" s="20">
        <v>287</v>
      </c>
      <c r="Q20" s="30">
        <v>-50</v>
      </c>
      <c r="R20" s="29" t="s">
        <v>104</v>
      </c>
      <c r="S20" s="28" t="s">
        <v>231</v>
      </c>
    </row>
    <row r="21" spans="1:19" ht="15.75" thickBot="1" x14ac:dyDescent="0.3">
      <c r="A21" s="27" t="s">
        <v>10</v>
      </c>
      <c r="B21" s="26">
        <v>78</v>
      </c>
      <c r="C21" s="26">
        <v>32</v>
      </c>
      <c r="D21" s="26">
        <v>37</v>
      </c>
      <c r="E21" s="24">
        <v>9</v>
      </c>
      <c r="F21" s="23">
        <v>73</v>
      </c>
      <c r="G21" s="24">
        <v>16</v>
      </c>
      <c r="H21" s="24">
        <v>27</v>
      </c>
      <c r="I21" s="24">
        <v>5</v>
      </c>
      <c r="J21" s="24">
        <v>3</v>
      </c>
      <c r="K21" s="22" t="s">
        <v>1764</v>
      </c>
      <c r="L21" s="26" t="s">
        <v>1947</v>
      </c>
      <c r="M21" s="26" t="s">
        <v>885</v>
      </c>
      <c r="N21" s="26" t="s">
        <v>1869</v>
      </c>
      <c r="O21" s="25">
        <v>227</v>
      </c>
      <c r="P21" s="24">
        <v>271</v>
      </c>
      <c r="Q21" s="23">
        <v>-44</v>
      </c>
      <c r="R21" s="22" t="s">
        <v>100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79</v>
      </c>
      <c r="C25" s="40">
        <v>54</v>
      </c>
      <c r="D25" s="40">
        <v>21</v>
      </c>
      <c r="E25" s="38">
        <v>4</v>
      </c>
      <c r="F25" s="33">
        <v>112</v>
      </c>
      <c r="G25" s="38">
        <v>42</v>
      </c>
      <c r="H25" s="38">
        <v>53</v>
      </c>
      <c r="I25" s="38">
        <v>1</v>
      </c>
      <c r="J25" s="38">
        <v>1</v>
      </c>
      <c r="K25" s="37" t="s">
        <v>1906</v>
      </c>
      <c r="L25" s="40" t="s">
        <v>1980</v>
      </c>
      <c r="M25" s="40" t="s">
        <v>113</v>
      </c>
      <c r="N25" s="40" t="s">
        <v>1981</v>
      </c>
      <c r="O25" s="39">
        <v>269</v>
      </c>
      <c r="P25" s="38">
        <v>182</v>
      </c>
      <c r="Q25" s="33">
        <v>87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79</v>
      </c>
      <c r="C26" s="1">
        <v>50</v>
      </c>
      <c r="D26" s="1">
        <v>23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1702</v>
      </c>
      <c r="L26" s="1" t="s">
        <v>1898</v>
      </c>
      <c r="M26" s="1" t="s">
        <v>994</v>
      </c>
      <c r="N26" s="1" t="s">
        <v>1977</v>
      </c>
      <c r="O26" s="31">
        <v>269</v>
      </c>
      <c r="P26" s="20">
        <v>208</v>
      </c>
      <c r="Q26" s="30">
        <v>61</v>
      </c>
      <c r="R26" s="29" t="s">
        <v>140</v>
      </c>
      <c r="S26" s="28" t="s">
        <v>262</v>
      </c>
    </row>
    <row r="27" spans="1:19" x14ac:dyDescent="0.25">
      <c r="A27" s="32" t="s">
        <v>24</v>
      </c>
      <c r="B27" s="1">
        <v>80</v>
      </c>
      <c r="C27" s="1">
        <v>48</v>
      </c>
      <c r="D27" s="1">
        <v>28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1975</v>
      </c>
      <c r="L27" s="1" t="s">
        <v>1861</v>
      </c>
      <c r="M27" s="1" t="s">
        <v>811</v>
      </c>
      <c r="N27" s="1" t="s">
        <v>1976</v>
      </c>
      <c r="O27" s="31">
        <v>269</v>
      </c>
      <c r="P27" s="20">
        <v>227</v>
      </c>
      <c r="Q27" s="30">
        <v>42</v>
      </c>
      <c r="R27" s="29" t="s">
        <v>98</v>
      </c>
      <c r="S27" s="28" t="s">
        <v>205</v>
      </c>
    </row>
    <row r="28" spans="1:19" x14ac:dyDescent="0.25">
      <c r="A28" s="32" t="s">
        <v>17</v>
      </c>
      <c r="B28" s="1">
        <v>80</v>
      </c>
      <c r="C28" s="1">
        <v>43</v>
      </c>
      <c r="D28" s="1">
        <v>30</v>
      </c>
      <c r="E28" s="20">
        <v>7</v>
      </c>
      <c r="F28" s="30">
        <v>93</v>
      </c>
      <c r="G28" s="20">
        <v>30</v>
      </c>
      <c r="H28" s="20">
        <v>40</v>
      </c>
      <c r="I28" s="20">
        <v>3</v>
      </c>
      <c r="J28" s="20">
        <v>3</v>
      </c>
      <c r="K28" s="29" t="s">
        <v>1948</v>
      </c>
      <c r="L28" s="1" t="s">
        <v>1667</v>
      </c>
      <c r="M28" s="1" t="s">
        <v>879</v>
      </c>
      <c r="N28" s="1" t="s">
        <v>2003</v>
      </c>
      <c r="O28" s="31">
        <v>222</v>
      </c>
      <c r="P28" s="20">
        <v>235</v>
      </c>
      <c r="Q28" s="30">
        <v>-13</v>
      </c>
      <c r="R28" s="29" t="s">
        <v>98</v>
      </c>
      <c r="S28" s="28" t="s">
        <v>237</v>
      </c>
    </row>
    <row r="29" spans="1:19" x14ac:dyDescent="0.25">
      <c r="A29" s="32" t="s">
        <v>6</v>
      </c>
      <c r="B29" s="1">
        <v>80</v>
      </c>
      <c r="C29" s="1">
        <v>43</v>
      </c>
      <c r="D29" s="1">
        <v>30</v>
      </c>
      <c r="E29" s="20">
        <v>7</v>
      </c>
      <c r="F29" s="30">
        <v>93</v>
      </c>
      <c r="G29" s="20">
        <v>27</v>
      </c>
      <c r="H29" s="20">
        <v>39</v>
      </c>
      <c r="I29" s="20">
        <v>4</v>
      </c>
      <c r="J29" s="20">
        <v>1</v>
      </c>
      <c r="K29" s="29" t="s">
        <v>1864</v>
      </c>
      <c r="L29" s="1" t="s">
        <v>1692</v>
      </c>
      <c r="M29" s="1" t="s">
        <v>851</v>
      </c>
      <c r="N29" s="1" t="s">
        <v>1950</v>
      </c>
      <c r="O29" s="31">
        <v>245</v>
      </c>
      <c r="P29" s="20">
        <v>228</v>
      </c>
      <c r="Q29" s="30">
        <v>17</v>
      </c>
      <c r="R29" s="29" t="s">
        <v>102</v>
      </c>
      <c r="S29" s="28" t="s">
        <v>253</v>
      </c>
    </row>
    <row r="30" spans="1:19" x14ac:dyDescent="0.25">
      <c r="A30" s="32" t="s">
        <v>105</v>
      </c>
      <c r="B30" s="1">
        <v>79</v>
      </c>
      <c r="C30" s="1">
        <v>36</v>
      </c>
      <c r="D30" s="1">
        <v>30</v>
      </c>
      <c r="E30" s="20">
        <v>13</v>
      </c>
      <c r="F30" s="30">
        <v>85</v>
      </c>
      <c r="G30" s="20">
        <v>27</v>
      </c>
      <c r="H30" s="20">
        <v>35</v>
      </c>
      <c r="I30" s="20">
        <v>1</v>
      </c>
      <c r="J30" s="20">
        <v>4</v>
      </c>
      <c r="K30" s="29" t="s">
        <v>1576</v>
      </c>
      <c r="L30" s="1" t="s">
        <v>1752</v>
      </c>
      <c r="M30" s="1" t="s">
        <v>601</v>
      </c>
      <c r="N30" s="1" t="s">
        <v>1973</v>
      </c>
      <c r="O30" s="31">
        <v>228</v>
      </c>
      <c r="P30" s="20">
        <v>239</v>
      </c>
      <c r="Q30" s="30">
        <v>-11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79</v>
      </c>
      <c r="C31" s="1">
        <v>29</v>
      </c>
      <c r="D31" s="1">
        <v>42</v>
      </c>
      <c r="E31" s="20">
        <v>8</v>
      </c>
      <c r="F31" s="30">
        <v>66</v>
      </c>
      <c r="G31" s="20">
        <v>21</v>
      </c>
      <c r="H31" s="20">
        <v>27</v>
      </c>
      <c r="I31" s="20">
        <v>2</v>
      </c>
      <c r="J31" s="20">
        <v>0</v>
      </c>
      <c r="K31" s="29" t="s">
        <v>1511</v>
      </c>
      <c r="L31" s="1" t="s">
        <v>1978</v>
      </c>
      <c r="M31" s="1" t="s">
        <v>741</v>
      </c>
      <c r="N31" s="1" t="s">
        <v>1979</v>
      </c>
      <c r="O31" s="31">
        <v>203</v>
      </c>
      <c r="P31" s="20">
        <v>261</v>
      </c>
      <c r="Q31" s="30">
        <v>-58</v>
      </c>
      <c r="R31" s="29" t="s">
        <v>104</v>
      </c>
      <c r="S31" s="28" t="s">
        <v>248</v>
      </c>
    </row>
    <row r="32" spans="1:19" ht="15.75" thickBot="1" x14ac:dyDescent="0.3">
      <c r="A32" s="32" t="s">
        <v>25</v>
      </c>
      <c r="B32" s="1">
        <v>79</v>
      </c>
      <c r="C32" s="1">
        <v>23</v>
      </c>
      <c r="D32" s="1">
        <v>46</v>
      </c>
      <c r="E32" s="20">
        <v>10</v>
      </c>
      <c r="F32" s="23">
        <v>56</v>
      </c>
      <c r="G32" s="20">
        <v>20</v>
      </c>
      <c r="H32" s="20">
        <v>22</v>
      </c>
      <c r="I32" s="20">
        <v>1</v>
      </c>
      <c r="J32" s="20">
        <v>3</v>
      </c>
      <c r="K32" s="29" t="s">
        <v>1897</v>
      </c>
      <c r="L32" s="1" t="s">
        <v>1974</v>
      </c>
      <c r="M32" s="1" t="s">
        <v>592</v>
      </c>
      <c r="N32" s="1" t="s">
        <v>1804</v>
      </c>
      <c r="O32" s="31">
        <v>214</v>
      </c>
      <c r="P32" s="20">
        <v>285</v>
      </c>
      <c r="Q32" s="30">
        <v>-71</v>
      </c>
      <c r="R32" s="29" t="s">
        <v>100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79</v>
      </c>
      <c r="C35" s="1">
        <v>48</v>
      </c>
      <c r="D35" s="1">
        <v>22</v>
      </c>
      <c r="E35" s="20">
        <v>9</v>
      </c>
      <c r="F35" s="33">
        <v>105</v>
      </c>
      <c r="G35" s="20">
        <v>43</v>
      </c>
      <c r="H35" s="20">
        <v>47</v>
      </c>
      <c r="I35" s="20">
        <v>1</v>
      </c>
      <c r="J35" s="20">
        <v>4</v>
      </c>
      <c r="K35" s="29" t="s">
        <v>1936</v>
      </c>
      <c r="L35" s="1" t="s">
        <v>1567</v>
      </c>
      <c r="M35" s="1" t="s">
        <v>903</v>
      </c>
      <c r="N35" s="1" t="s">
        <v>1990</v>
      </c>
      <c r="O35" s="31">
        <v>262</v>
      </c>
      <c r="P35" s="20">
        <v>210</v>
      </c>
      <c r="Q35" s="30">
        <v>52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78</v>
      </c>
      <c r="C36" s="1">
        <v>45</v>
      </c>
      <c r="D36" s="1">
        <v>24</v>
      </c>
      <c r="E36" s="20">
        <v>9</v>
      </c>
      <c r="F36" s="30">
        <v>99</v>
      </c>
      <c r="G36" s="20">
        <v>39</v>
      </c>
      <c r="H36" s="20">
        <v>44</v>
      </c>
      <c r="I36" s="20">
        <v>1</v>
      </c>
      <c r="J36" s="20">
        <v>3</v>
      </c>
      <c r="K36" s="29" t="s">
        <v>1985</v>
      </c>
      <c r="L36" s="1" t="s">
        <v>1834</v>
      </c>
      <c r="M36" s="1" t="s">
        <v>831</v>
      </c>
      <c r="N36" s="1" t="s">
        <v>1986</v>
      </c>
      <c r="O36" s="31">
        <v>233</v>
      </c>
      <c r="P36" s="20">
        <v>192</v>
      </c>
      <c r="Q36" s="30">
        <v>41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79</v>
      </c>
      <c r="C37" s="1">
        <v>46</v>
      </c>
      <c r="D37" s="1">
        <v>28</v>
      </c>
      <c r="E37" s="20">
        <v>5</v>
      </c>
      <c r="F37" s="30">
        <v>97</v>
      </c>
      <c r="G37" s="20">
        <v>34</v>
      </c>
      <c r="H37" s="20">
        <v>46</v>
      </c>
      <c r="I37" s="20">
        <v>0</v>
      </c>
      <c r="J37" s="20">
        <v>1</v>
      </c>
      <c r="K37" s="29" t="s">
        <v>2005</v>
      </c>
      <c r="L37" s="1" t="s">
        <v>1389</v>
      </c>
      <c r="M37" s="1" t="s">
        <v>941</v>
      </c>
      <c r="N37" s="1" t="s">
        <v>2006</v>
      </c>
      <c r="O37" s="31">
        <v>252</v>
      </c>
      <c r="P37" s="20">
        <v>230</v>
      </c>
      <c r="Q37" s="30">
        <v>22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79</v>
      </c>
      <c r="C38" s="1">
        <v>38</v>
      </c>
      <c r="D38" s="1">
        <v>27</v>
      </c>
      <c r="E38" s="20">
        <v>14</v>
      </c>
      <c r="F38" s="30">
        <v>90</v>
      </c>
      <c r="G38" s="20">
        <v>25</v>
      </c>
      <c r="H38" s="20">
        <v>34</v>
      </c>
      <c r="I38" s="20">
        <v>4</v>
      </c>
      <c r="J38" s="20">
        <v>2</v>
      </c>
      <c r="K38" s="29" t="s">
        <v>1199</v>
      </c>
      <c r="L38" s="1" t="s">
        <v>1952</v>
      </c>
      <c r="M38" s="1" t="s">
        <v>1953</v>
      </c>
      <c r="N38" s="1" t="s">
        <v>2004</v>
      </c>
      <c r="O38" s="31">
        <v>210</v>
      </c>
      <c r="P38" s="20">
        <v>231</v>
      </c>
      <c r="Q38" s="30">
        <v>-21</v>
      </c>
      <c r="R38" s="29" t="s">
        <v>100</v>
      </c>
      <c r="S38" s="28" t="s">
        <v>249</v>
      </c>
    </row>
    <row r="39" spans="1:19" x14ac:dyDescent="0.25">
      <c r="A39" s="32" t="s">
        <v>3</v>
      </c>
      <c r="B39" s="1">
        <v>79</v>
      </c>
      <c r="C39" s="1">
        <v>37</v>
      </c>
      <c r="D39" s="1">
        <v>29</v>
      </c>
      <c r="E39" s="20">
        <v>13</v>
      </c>
      <c r="F39" s="30">
        <v>87</v>
      </c>
      <c r="G39" s="20">
        <v>25</v>
      </c>
      <c r="H39" s="20">
        <v>34</v>
      </c>
      <c r="I39" s="20">
        <v>3</v>
      </c>
      <c r="J39" s="20">
        <v>2</v>
      </c>
      <c r="K39" s="29" t="s">
        <v>1775</v>
      </c>
      <c r="L39" s="1" t="s">
        <v>1707</v>
      </c>
      <c r="M39" s="1" t="s">
        <v>840</v>
      </c>
      <c r="N39" s="1" t="s">
        <v>1989</v>
      </c>
      <c r="O39" s="31">
        <v>231</v>
      </c>
      <c r="P39" s="20">
        <v>245</v>
      </c>
      <c r="Q39" s="30">
        <v>-14</v>
      </c>
      <c r="R39" s="29" t="s">
        <v>104</v>
      </c>
      <c r="S39" s="28" t="s">
        <v>190</v>
      </c>
    </row>
    <row r="40" spans="1:19" x14ac:dyDescent="0.25">
      <c r="A40" s="32" t="s">
        <v>31</v>
      </c>
      <c r="B40" s="1">
        <v>79</v>
      </c>
      <c r="C40" s="1">
        <v>35</v>
      </c>
      <c r="D40" s="1">
        <v>36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1948</v>
      </c>
      <c r="L40" s="1" t="s">
        <v>1982</v>
      </c>
      <c r="M40" s="1" t="s">
        <v>1983</v>
      </c>
      <c r="N40" s="1" t="s">
        <v>1984</v>
      </c>
      <c r="O40" s="31">
        <v>216</v>
      </c>
      <c r="P40" s="20">
        <v>254</v>
      </c>
      <c r="Q40" s="30">
        <v>-38</v>
      </c>
      <c r="R40" s="29" t="s">
        <v>98</v>
      </c>
      <c r="S40" s="28" t="s">
        <v>225</v>
      </c>
    </row>
    <row r="41" spans="1:19" x14ac:dyDescent="0.25">
      <c r="A41" s="32" t="s">
        <v>7</v>
      </c>
      <c r="B41" s="1">
        <v>80</v>
      </c>
      <c r="C41" s="1">
        <v>34</v>
      </c>
      <c r="D41" s="1">
        <v>40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1987</v>
      </c>
      <c r="M41" s="1" t="s">
        <v>870</v>
      </c>
      <c r="N41" s="1" t="s">
        <v>1988</v>
      </c>
      <c r="O41" s="31">
        <v>238</v>
      </c>
      <c r="P41" s="20">
        <v>256</v>
      </c>
      <c r="Q41" s="30">
        <v>-18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79</v>
      </c>
      <c r="C42" s="26">
        <v>20</v>
      </c>
      <c r="D42" s="26">
        <v>48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2007</v>
      </c>
      <c r="M42" s="26" t="s">
        <v>2008</v>
      </c>
      <c r="N42" s="26" t="s">
        <v>2009</v>
      </c>
      <c r="O42" s="25">
        <v>207</v>
      </c>
      <c r="P42" s="24">
        <v>305</v>
      </c>
      <c r="Q42" s="23">
        <v>-98</v>
      </c>
      <c r="R42" s="22" t="s">
        <v>200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E00-000000000000}"/>
  </hyperlinks>
  <pageMargins left="0.7" right="0.7" top="0.75" bottom="0.75" header="0.3" footer="0.3"/>
  <pageSetup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T47"/>
  <sheetViews>
    <sheetView workbookViewId="0">
      <selection activeCell="F14" sqref="F1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79</v>
      </c>
      <c r="C4" s="40">
        <v>49</v>
      </c>
      <c r="D4" s="40">
        <v>26</v>
      </c>
      <c r="E4" s="38">
        <v>4</v>
      </c>
      <c r="F4" s="33">
        <v>102</v>
      </c>
      <c r="G4" s="39">
        <v>38</v>
      </c>
      <c r="H4" s="38">
        <v>48</v>
      </c>
      <c r="I4" s="38">
        <v>1</v>
      </c>
      <c r="J4" s="33">
        <v>2</v>
      </c>
      <c r="K4" s="37" t="s">
        <v>2014</v>
      </c>
      <c r="L4" s="40" t="s">
        <v>1943</v>
      </c>
      <c r="M4" s="40" t="s">
        <v>746</v>
      </c>
      <c r="N4" s="40" t="s">
        <v>2015</v>
      </c>
      <c r="O4" s="39">
        <v>256</v>
      </c>
      <c r="P4" s="38">
        <v>227</v>
      </c>
      <c r="Q4" s="33">
        <v>29</v>
      </c>
      <c r="R4" s="37" t="s">
        <v>104</v>
      </c>
      <c r="S4" s="36" t="s">
        <v>230</v>
      </c>
    </row>
    <row r="5" spans="1:20" x14ac:dyDescent="0.25">
      <c r="A5" s="32" t="s">
        <v>19</v>
      </c>
      <c r="B5" s="1">
        <v>80</v>
      </c>
      <c r="C5" s="1">
        <v>47</v>
      </c>
      <c r="D5" s="1">
        <v>29</v>
      </c>
      <c r="E5" s="20">
        <v>4</v>
      </c>
      <c r="F5" s="30">
        <v>98</v>
      </c>
      <c r="G5" s="31">
        <v>31</v>
      </c>
      <c r="H5" s="20">
        <v>41</v>
      </c>
      <c r="I5" s="20">
        <v>6</v>
      </c>
      <c r="J5" s="30">
        <v>0</v>
      </c>
      <c r="K5" s="29" t="s">
        <v>2011</v>
      </c>
      <c r="L5" s="1" t="s">
        <v>1888</v>
      </c>
      <c r="M5" s="1" t="s">
        <v>870</v>
      </c>
      <c r="N5" s="1" t="s">
        <v>1994</v>
      </c>
      <c r="O5" s="31">
        <v>248</v>
      </c>
      <c r="P5" s="20">
        <v>213</v>
      </c>
      <c r="Q5" s="30">
        <v>35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79</v>
      </c>
      <c r="C6" s="1">
        <v>45</v>
      </c>
      <c r="D6" s="1">
        <v>26</v>
      </c>
      <c r="E6" s="20">
        <v>8</v>
      </c>
      <c r="F6" s="30">
        <v>98</v>
      </c>
      <c r="G6" s="31">
        <v>37</v>
      </c>
      <c r="H6" s="20">
        <v>43</v>
      </c>
      <c r="I6" s="20">
        <v>2</v>
      </c>
      <c r="J6" s="30">
        <v>3</v>
      </c>
      <c r="K6" s="29" t="s">
        <v>1996</v>
      </c>
      <c r="L6" s="1" t="s">
        <v>1875</v>
      </c>
      <c r="M6" s="1" t="s">
        <v>729</v>
      </c>
      <c r="N6" s="1" t="s">
        <v>1997</v>
      </c>
      <c r="O6" s="31">
        <v>282</v>
      </c>
      <c r="P6" s="20">
        <v>210</v>
      </c>
      <c r="Q6" s="30">
        <v>72</v>
      </c>
      <c r="R6" s="29" t="s">
        <v>102</v>
      </c>
      <c r="S6" s="28" t="s">
        <v>249</v>
      </c>
    </row>
    <row r="7" spans="1:20" x14ac:dyDescent="0.25">
      <c r="A7" s="32" t="s">
        <v>11</v>
      </c>
      <c r="B7" s="1">
        <v>79</v>
      </c>
      <c r="C7" s="1">
        <v>43</v>
      </c>
      <c r="D7" s="1">
        <v>30</v>
      </c>
      <c r="E7" s="20">
        <v>6</v>
      </c>
      <c r="F7" s="30">
        <v>92</v>
      </c>
      <c r="G7" s="31">
        <v>33</v>
      </c>
      <c r="H7" s="20">
        <v>42</v>
      </c>
      <c r="I7" s="20">
        <v>1</v>
      </c>
      <c r="J7" s="30">
        <v>2</v>
      </c>
      <c r="K7" s="29" t="s">
        <v>1641</v>
      </c>
      <c r="L7" s="1" t="s">
        <v>1518</v>
      </c>
      <c r="M7" s="1" t="s">
        <v>963</v>
      </c>
      <c r="N7" s="1" t="s">
        <v>1995</v>
      </c>
      <c r="O7" s="31">
        <v>229</v>
      </c>
      <c r="P7" s="20">
        <v>222</v>
      </c>
      <c r="Q7" s="30">
        <v>7</v>
      </c>
      <c r="R7" s="29" t="s">
        <v>100</v>
      </c>
      <c r="S7" s="28" t="s">
        <v>205</v>
      </c>
    </row>
    <row r="8" spans="1:20" x14ac:dyDescent="0.25">
      <c r="A8" s="32" t="s">
        <v>16</v>
      </c>
      <c r="B8" s="1">
        <v>80</v>
      </c>
      <c r="C8" s="1">
        <v>39</v>
      </c>
      <c r="D8" s="1">
        <v>31</v>
      </c>
      <c r="E8" s="20">
        <v>10</v>
      </c>
      <c r="F8" s="30">
        <v>88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2012</v>
      </c>
      <c r="M8" s="1" t="s">
        <v>735</v>
      </c>
      <c r="N8" s="1" t="s">
        <v>2013</v>
      </c>
      <c r="O8" s="31">
        <v>238</v>
      </c>
      <c r="P8" s="20">
        <v>259</v>
      </c>
      <c r="Q8" s="30">
        <v>-21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79</v>
      </c>
      <c r="C9" s="1">
        <v>37</v>
      </c>
      <c r="D9" s="1">
        <v>35</v>
      </c>
      <c r="E9" s="20">
        <v>7</v>
      </c>
      <c r="F9" s="30">
        <v>81</v>
      </c>
      <c r="G9" s="31">
        <v>25</v>
      </c>
      <c r="H9" s="20">
        <v>34</v>
      </c>
      <c r="I9" s="20">
        <v>3</v>
      </c>
      <c r="J9" s="30">
        <v>0</v>
      </c>
      <c r="K9" s="29" t="s">
        <v>1429</v>
      </c>
      <c r="L9" s="1" t="s">
        <v>1964</v>
      </c>
      <c r="M9" s="1" t="s">
        <v>688</v>
      </c>
      <c r="N9" s="1" t="s">
        <v>1991</v>
      </c>
      <c r="O9" s="31">
        <v>224</v>
      </c>
      <c r="P9" s="20">
        <v>249</v>
      </c>
      <c r="Q9" s="30">
        <v>-25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79</v>
      </c>
      <c r="C10" s="1">
        <v>35</v>
      </c>
      <c r="D10" s="1">
        <v>37</v>
      </c>
      <c r="E10" s="20">
        <v>7</v>
      </c>
      <c r="F10" s="30">
        <v>77</v>
      </c>
      <c r="G10" s="31">
        <v>24</v>
      </c>
      <c r="H10" s="20">
        <v>31</v>
      </c>
      <c r="I10" s="20">
        <v>4</v>
      </c>
      <c r="J10" s="30">
        <v>2</v>
      </c>
      <c r="K10" s="29" t="s">
        <v>1826</v>
      </c>
      <c r="L10" s="1" t="s">
        <v>2010</v>
      </c>
      <c r="M10" s="1" t="s">
        <v>705</v>
      </c>
      <c r="N10" s="1" t="s">
        <v>1825</v>
      </c>
      <c r="O10" s="31">
        <v>260</v>
      </c>
      <c r="P10" s="20">
        <v>274</v>
      </c>
      <c r="Q10" s="30">
        <v>-14</v>
      </c>
      <c r="R10" s="29" t="s">
        <v>102</v>
      </c>
      <c r="S10" s="28" t="s">
        <v>230</v>
      </c>
    </row>
    <row r="11" spans="1:20" ht="15.75" thickBot="1" x14ac:dyDescent="0.3">
      <c r="A11" s="32" t="s">
        <v>29</v>
      </c>
      <c r="B11" s="1">
        <v>80</v>
      </c>
      <c r="C11" s="1">
        <v>32</v>
      </c>
      <c r="D11" s="1">
        <v>39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1940</v>
      </c>
      <c r="L11" s="1" t="s">
        <v>1918</v>
      </c>
      <c r="M11" s="1" t="s">
        <v>935</v>
      </c>
      <c r="N11" s="1" t="s">
        <v>1919</v>
      </c>
      <c r="O11" s="31">
        <v>214</v>
      </c>
      <c r="P11" s="20">
        <v>266</v>
      </c>
      <c r="Q11" s="30">
        <v>-52</v>
      </c>
      <c r="R11" s="29" t="s">
        <v>98</v>
      </c>
      <c r="S11" s="28" t="s">
        <v>453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79</v>
      </c>
      <c r="C14" s="1">
        <v>50</v>
      </c>
      <c r="D14" s="1">
        <v>20</v>
      </c>
      <c r="E14" s="20">
        <v>9</v>
      </c>
      <c r="F14" s="33">
        <v>109</v>
      </c>
      <c r="G14" s="20">
        <v>40</v>
      </c>
      <c r="H14" s="20">
        <v>48</v>
      </c>
      <c r="I14" s="20">
        <v>2</v>
      </c>
      <c r="J14" s="20">
        <v>3</v>
      </c>
      <c r="K14" s="29" t="s">
        <v>1971</v>
      </c>
      <c r="L14" s="1" t="s">
        <v>1954</v>
      </c>
      <c r="M14" s="1" t="s">
        <v>739</v>
      </c>
      <c r="N14" s="1" t="s">
        <v>2025</v>
      </c>
      <c r="O14" s="31">
        <v>282</v>
      </c>
      <c r="P14" s="20">
        <v>222</v>
      </c>
      <c r="Q14" s="30">
        <v>60</v>
      </c>
      <c r="R14" s="29" t="s">
        <v>98</v>
      </c>
      <c r="S14" s="28" t="s">
        <v>222</v>
      </c>
    </row>
    <row r="15" spans="1:20" x14ac:dyDescent="0.25">
      <c r="A15" s="32" t="s">
        <v>26</v>
      </c>
      <c r="B15" s="1">
        <v>79</v>
      </c>
      <c r="C15" s="1">
        <v>47</v>
      </c>
      <c r="D15" s="1">
        <v>27</v>
      </c>
      <c r="E15" s="20">
        <v>5</v>
      </c>
      <c r="F15" s="30">
        <v>99</v>
      </c>
      <c r="G15" s="20">
        <v>42</v>
      </c>
      <c r="H15" s="20">
        <v>47</v>
      </c>
      <c r="I15" s="20">
        <v>0</v>
      </c>
      <c r="J15" s="20">
        <v>3</v>
      </c>
      <c r="K15" s="29" t="s">
        <v>2016</v>
      </c>
      <c r="L15" s="1" t="s">
        <v>1964</v>
      </c>
      <c r="M15" s="1" t="s">
        <v>893</v>
      </c>
      <c r="N15" s="1" t="s">
        <v>2017</v>
      </c>
      <c r="O15" s="31">
        <v>258</v>
      </c>
      <c r="P15" s="20">
        <v>218</v>
      </c>
      <c r="Q15" s="30">
        <v>40</v>
      </c>
      <c r="R15" s="29" t="s">
        <v>100</v>
      </c>
      <c r="S15" s="28" t="s">
        <v>190</v>
      </c>
    </row>
    <row r="16" spans="1:20" x14ac:dyDescent="0.25">
      <c r="A16" s="32" t="s">
        <v>14</v>
      </c>
      <c r="B16" s="1">
        <v>79</v>
      </c>
      <c r="C16" s="1">
        <v>41</v>
      </c>
      <c r="D16" s="1">
        <v>31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1544</v>
      </c>
      <c r="L16" s="1" t="s">
        <v>1726</v>
      </c>
      <c r="M16" s="1" t="s">
        <v>1998</v>
      </c>
      <c r="N16" s="1" t="s">
        <v>1999</v>
      </c>
      <c r="O16" s="31">
        <v>235</v>
      </c>
      <c r="P16" s="20">
        <v>212</v>
      </c>
      <c r="Q16" s="30">
        <v>23</v>
      </c>
      <c r="R16" s="29" t="s">
        <v>102</v>
      </c>
      <c r="S16" s="28" t="s">
        <v>222</v>
      </c>
    </row>
    <row r="17" spans="1:19" x14ac:dyDescent="0.25">
      <c r="A17" s="32" t="s">
        <v>23</v>
      </c>
      <c r="B17" s="1">
        <v>79</v>
      </c>
      <c r="C17" s="1">
        <v>37</v>
      </c>
      <c r="D17" s="1">
        <v>33</v>
      </c>
      <c r="E17" s="20">
        <v>9</v>
      </c>
      <c r="F17" s="30">
        <v>83</v>
      </c>
      <c r="G17" s="20">
        <v>21</v>
      </c>
      <c r="H17" s="20">
        <v>31</v>
      </c>
      <c r="I17" s="20">
        <v>6</v>
      </c>
      <c r="J17" s="20">
        <v>1</v>
      </c>
      <c r="K17" s="29" t="s">
        <v>2018</v>
      </c>
      <c r="L17" s="1" t="s">
        <v>1892</v>
      </c>
      <c r="M17" s="1" t="s">
        <v>683</v>
      </c>
      <c r="N17" s="1" t="s">
        <v>2019</v>
      </c>
      <c r="O17" s="31">
        <v>260</v>
      </c>
      <c r="P17" s="20">
        <v>266</v>
      </c>
      <c r="Q17" s="30">
        <v>-6</v>
      </c>
      <c r="R17" s="29" t="s">
        <v>123</v>
      </c>
      <c r="S17" s="28" t="s">
        <v>245</v>
      </c>
    </row>
    <row r="18" spans="1:19" x14ac:dyDescent="0.25">
      <c r="A18" s="32" t="s">
        <v>12</v>
      </c>
      <c r="B18" s="1">
        <v>80</v>
      </c>
      <c r="C18" s="1">
        <v>37</v>
      </c>
      <c r="D18" s="1">
        <v>36</v>
      </c>
      <c r="E18" s="20">
        <v>7</v>
      </c>
      <c r="F18" s="30">
        <v>81</v>
      </c>
      <c r="G18" s="20">
        <v>32</v>
      </c>
      <c r="H18" s="20">
        <v>36</v>
      </c>
      <c r="I18" s="20">
        <v>1</v>
      </c>
      <c r="J18" s="20">
        <v>0</v>
      </c>
      <c r="K18" s="29" t="s">
        <v>1945</v>
      </c>
      <c r="L18" s="1" t="s">
        <v>1471</v>
      </c>
      <c r="M18" s="1" t="s">
        <v>709</v>
      </c>
      <c r="N18" s="1" t="s">
        <v>2022</v>
      </c>
      <c r="O18" s="31">
        <v>247</v>
      </c>
      <c r="P18" s="20">
        <v>252</v>
      </c>
      <c r="Q18" s="30">
        <v>-5</v>
      </c>
      <c r="R18" s="29" t="s">
        <v>98</v>
      </c>
      <c r="S18" s="28" t="s">
        <v>222</v>
      </c>
    </row>
    <row r="19" spans="1:19" x14ac:dyDescent="0.25">
      <c r="A19" s="32" t="s">
        <v>13</v>
      </c>
      <c r="B19" s="1">
        <v>79</v>
      </c>
      <c r="C19" s="1">
        <v>34</v>
      </c>
      <c r="D19" s="1">
        <v>33</v>
      </c>
      <c r="E19" s="20">
        <v>12</v>
      </c>
      <c r="F19" s="30">
        <v>80</v>
      </c>
      <c r="G19" s="20">
        <v>25</v>
      </c>
      <c r="H19" s="20">
        <v>32</v>
      </c>
      <c r="I19" s="20">
        <v>2</v>
      </c>
      <c r="J19" s="20">
        <v>3</v>
      </c>
      <c r="K19" s="29" t="s">
        <v>1968</v>
      </c>
      <c r="L19" s="1" t="s">
        <v>2020</v>
      </c>
      <c r="M19" s="1" t="s">
        <v>589</v>
      </c>
      <c r="N19" s="1" t="s">
        <v>2021</v>
      </c>
      <c r="O19" s="31">
        <v>221</v>
      </c>
      <c r="P19" s="20">
        <v>251</v>
      </c>
      <c r="Q19" s="30">
        <v>-30</v>
      </c>
      <c r="R19" s="29" t="s">
        <v>114</v>
      </c>
      <c r="S19" s="28" t="s">
        <v>261</v>
      </c>
    </row>
    <row r="20" spans="1:19" x14ac:dyDescent="0.25">
      <c r="A20" s="32" t="s">
        <v>9</v>
      </c>
      <c r="B20" s="1">
        <v>80</v>
      </c>
      <c r="C20" s="1">
        <v>33</v>
      </c>
      <c r="D20" s="1">
        <v>35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1931</v>
      </c>
      <c r="L20" s="1" t="s">
        <v>2000</v>
      </c>
      <c r="M20" s="1" t="s">
        <v>2001</v>
      </c>
      <c r="N20" s="1" t="s">
        <v>2002</v>
      </c>
      <c r="O20" s="31">
        <v>237</v>
      </c>
      <c r="P20" s="20">
        <v>287</v>
      </c>
      <c r="Q20" s="30">
        <v>-50</v>
      </c>
      <c r="R20" s="29" t="s">
        <v>104</v>
      </c>
      <c r="S20" s="28" t="s">
        <v>231</v>
      </c>
    </row>
    <row r="21" spans="1:19" ht="15.75" thickBot="1" x14ac:dyDescent="0.3">
      <c r="A21" s="27" t="s">
        <v>10</v>
      </c>
      <c r="B21" s="26">
        <v>79</v>
      </c>
      <c r="C21" s="26">
        <v>33</v>
      </c>
      <c r="D21" s="26">
        <v>37</v>
      </c>
      <c r="E21" s="24">
        <v>9</v>
      </c>
      <c r="F21" s="23">
        <v>75</v>
      </c>
      <c r="G21" s="24">
        <v>15</v>
      </c>
      <c r="H21" s="24">
        <v>27</v>
      </c>
      <c r="I21" s="24">
        <v>6</v>
      </c>
      <c r="J21" s="24">
        <v>3</v>
      </c>
      <c r="K21" s="22" t="s">
        <v>2023</v>
      </c>
      <c r="L21" s="26" t="s">
        <v>1947</v>
      </c>
      <c r="M21" s="26" t="s">
        <v>773</v>
      </c>
      <c r="N21" s="26" t="s">
        <v>2024</v>
      </c>
      <c r="O21" s="25">
        <v>231</v>
      </c>
      <c r="P21" s="24">
        <v>274</v>
      </c>
      <c r="Q21" s="23">
        <v>-43</v>
      </c>
      <c r="R21" s="22" t="s">
        <v>104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80</v>
      </c>
      <c r="C25" s="40">
        <v>55</v>
      </c>
      <c r="D25" s="40">
        <v>21</v>
      </c>
      <c r="E25" s="38">
        <v>4</v>
      </c>
      <c r="F25" s="33">
        <v>114</v>
      </c>
      <c r="G25" s="38">
        <v>41</v>
      </c>
      <c r="H25" s="38">
        <v>53</v>
      </c>
      <c r="I25" s="38">
        <v>2</v>
      </c>
      <c r="J25" s="38">
        <v>1</v>
      </c>
      <c r="K25" s="37" t="s">
        <v>1906</v>
      </c>
      <c r="L25" s="40" t="s">
        <v>2037</v>
      </c>
      <c r="M25" s="40" t="s">
        <v>113</v>
      </c>
      <c r="N25" s="40" t="s">
        <v>2038</v>
      </c>
      <c r="O25" s="39">
        <v>274</v>
      </c>
      <c r="P25" s="38">
        <v>186</v>
      </c>
      <c r="Q25" s="33">
        <v>88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80</v>
      </c>
      <c r="C26" s="1">
        <v>50</v>
      </c>
      <c r="D26" s="1">
        <v>24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1756</v>
      </c>
      <c r="L26" s="1" t="s">
        <v>1898</v>
      </c>
      <c r="M26" s="1" t="s">
        <v>620</v>
      </c>
      <c r="N26" s="1" t="s">
        <v>2032</v>
      </c>
      <c r="O26" s="31">
        <v>272</v>
      </c>
      <c r="P26" s="20">
        <v>213</v>
      </c>
      <c r="Q26" s="30">
        <v>59</v>
      </c>
      <c r="R26" s="29" t="s">
        <v>155</v>
      </c>
      <c r="S26" s="28" t="s">
        <v>231</v>
      </c>
    </row>
    <row r="27" spans="1:19" x14ac:dyDescent="0.25">
      <c r="A27" s="32" t="s">
        <v>24</v>
      </c>
      <c r="B27" s="1">
        <v>81</v>
      </c>
      <c r="C27" s="1">
        <v>48</v>
      </c>
      <c r="D27" s="1">
        <v>29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1975</v>
      </c>
      <c r="L27" s="1" t="s">
        <v>2030</v>
      </c>
      <c r="M27" s="1" t="s">
        <v>811</v>
      </c>
      <c r="N27" s="1" t="s">
        <v>2031</v>
      </c>
      <c r="O27" s="31">
        <v>273</v>
      </c>
      <c r="P27" s="20">
        <v>232</v>
      </c>
      <c r="Q27" s="30">
        <v>41</v>
      </c>
      <c r="R27" s="29" t="s">
        <v>102</v>
      </c>
      <c r="S27" s="28" t="s">
        <v>190</v>
      </c>
    </row>
    <row r="28" spans="1:19" x14ac:dyDescent="0.25">
      <c r="A28" s="32" t="s">
        <v>17</v>
      </c>
      <c r="B28" s="1">
        <v>81</v>
      </c>
      <c r="C28" s="1">
        <v>44</v>
      </c>
      <c r="D28" s="1">
        <v>30</v>
      </c>
      <c r="E28" s="20">
        <v>7</v>
      </c>
      <c r="F28" s="30">
        <v>95</v>
      </c>
      <c r="G28" s="20">
        <v>30</v>
      </c>
      <c r="H28" s="20">
        <v>41</v>
      </c>
      <c r="I28" s="20">
        <v>3</v>
      </c>
      <c r="J28" s="20">
        <v>3</v>
      </c>
      <c r="K28" s="29" t="s">
        <v>1948</v>
      </c>
      <c r="L28" s="1" t="s">
        <v>1723</v>
      </c>
      <c r="M28" s="1" t="s">
        <v>879</v>
      </c>
      <c r="N28" s="1" t="s">
        <v>2033</v>
      </c>
      <c r="O28" s="31">
        <v>225</v>
      </c>
      <c r="P28" s="20">
        <v>237</v>
      </c>
      <c r="Q28" s="30">
        <v>-12</v>
      </c>
      <c r="R28" s="29" t="s">
        <v>100</v>
      </c>
      <c r="S28" s="28" t="s">
        <v>203</v>
      </c>
    </row>
    <row r="29" spans="1:19" x14ac:dyDescent="0.25">
      <c r="A29" s="32" t="s">
        <v>6</v>
      </c>
      <c r="B29" s="1">
        <v>81</v>
      </c>
      <c r="C29" s="1">
        <v>43</v>
      </c>
      <c r="D29" s="1">
        <v>30</v>
      </c>
      <c r="E29" s="20">
        <v>8</v>
      </c>
      <c r="F29" s="30">
        <v>94</v>
      </c>
      <c r="G29" s="20">
        <v>27</v>
      </c>
      <c r="H29" s="20">
        <v>39</v>
      </c>
      <c r="I29" s="20">
        <v>4</v>
      </c>
      <c r="J29" s="20">
        <v>2</v>
      </c>
      <c r="K29" s="29" t="s">
        <v>1864</v>
      </c>
      <c r="L29" s="1" t="s">
        <v>1745</v>
      </c>
      <c r="M29" s="1" t="s">
        <v>851</v>
      </c>
      <c r="N29" s="1" t="s">
        <v>2036</v>
      </c>
      <c r="O29" s="31">
        <v>248</v>
      </c>
      <c r="P29" s="20">
        <v>232</v>
      </c>
      <c r="Q29" s="30">
        <v>16</v>
      </c>
      <c r="R29" s="29" t="s">
        <v>114</v>
      </c>
      <c r="S29" s="28" t="s">
        <v>230</v>
      </c>
    </row>
    <row r="30" spans="1:19" x14ac:dyDescent="0.25">
      <c r="A30" s="32" t="s">
        <v>105</v>
      </c>
      <c r="B30" s="1">
        <v>80</v>
      </c>
      <c r="C30" s="1">
        <v>37</v>
      </c>
      <c r="D30" s="1">
        <v>30</v>
      </c>
      <c r="E30" s="20">
        <v>13</v>
      </c>
      <c r="F30" s="30">
        <v>87</v>
      </c>
      <c r="G30" s="20">
        <v>28</v>
      </c>
      <c r="H30" s="20">
        <v>36</v>
      </c>
      <c r="I30" s="20">
        <v>1</v>
      </c>
      <c r="J30" s="20">
        <v>4</v>
      </c>
      <c r="K30" s="29" t="s">
        <v>1576</v>
      </c>
      <c r="L30" s="1" t="s">
        <v>1544</v>
      </c>
      <c r="M30" s="1" t="s">
        <v>625</v>
      </c>
      <c r="N30" s="1" t="s">
        <v>2026</v>
      </c>
      <c r="O30" s="31">
        <v>233</v>
      </c>
      <c r="P30" s="20">
        <v>242</v>
      </c>
      <c r="Q30" s="30">
        <v>-9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80</v>
      </c>
      <c r="C31" s="1">
        <v>29</v>
      </c>
      <c r="D31" s="1">
        <v>43</v>
      </c>
      <c r="E31" s="20">
        <v>8</v>
      </c>
      <c r="F31" s="30">
        <v>66</v>
      </c>
      <c r="G31" s="20">
        <v>21</v>
      </c>
      <c r="H31" s="20">
        <v>27</v>
      </c>
      <c r="I31" s="20">
        <v>2</v>
      </c>
      <c r="J31" s="20">
        <v>0</v>
      </c>
      <c r="K31" s="29" t="s">
        <v>1511</v>
      </c>
      <c r="L31" s="1" t="s">
        <v>2034</v>
      </c>
      <c r="M31" s="1" t="s">
        <v>741</v>
      </c>
      <c r="N31" s="1" t="s">
        <v>2035</v>
      </c>
      <c r="O31" s="31">
        <v>206</v>
      </c>
      <c r="P31" s="20">
        <v>266</v>
      </c>
      <c r="Q31" s="30">
        <v>-60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80</v>
      </c>
      <c r="C32" s="1">
        <v>23</v>
      </c>
      <c r="D32" s="1">
        <v>46</v>
      </c>
      <c r="E32" s="20">
        <v>11</v>
      </c>
      <c r="F32" s="23">
        <v>57</v>
      </c>
      <c r="G32" s="20">
        <v>20</v>
      </c>
      <c r="H32" s="20">
        <v>22</v>
      </c>
      <c r="I32" s="20">
        <v>1</v>
      </c>
      <c r="J32" s="20">
        <v>4</v>
      </c>
      <c r="K32" s="29" t="s">
        <v>2027</v>
      </c>
      <c r="L32" s="1" t="s">
        <v>1974</v>
      </c>
      <c r="M32" s="1" t="s">
        <v>2028</v>
      </c>
      <c r="N32" s="1" t="s">
        <v>2029</v>
      </c>
      <c r="O32" s="31">
        <v>218</v>
      </c>
      <c r="P32" s="20">
        <v>290</v>
      </c>
      <c r="Q32" s="30">
        <v>-72</v>
      </c>
      <c r="R32" s="29" t="s">
        <v>98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80</v>
      </c>
      <c r="C35" s="1">
        <v>49</v>
      </c>
      <c r="D35" s="1">
        <v>22</v>
      </c>
      <c r="E35" s="20">
        <v>9</v>
      </c>
      <c r="F35" s="33">
        <v>107</v>
      </c>
      <c r="G35" s="20">
        <v>44</v>
      </c>
      <c r="H35" s="20">
        <v>48</v>
      </c>
      <c r="I35" s="20">
        <v>1</v>
      </c>
      <c r="J35" s="20">
        <v>4</v>
      </c>
      <c r="K35" s="29" t="s">
        <v>2045</v>
      </c>
      <c r="L35" s="1" t="s">
        <v>1567</v>
      </c>
      <c r="M35" s="1" t="s">
        <v>903</v>
      </c>
      <c r="N35" s="1" t="s">
        <v>2046</v>
      </c>
      <c r="O35" s="31">
        <v>267</v>
      </c>
      <c r="P35" s="20">
        <v>213</v>
      </c>
      <c r="Q35" s="30">
        <v>54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79</v>
      </c>
      <c r="C36" s="1">
        <v>46</v>
      </c>
      <c r="D36" s="1">
        <v>24</v>
      </c>
      <c r="E36" s="20">
        <v>9</v>
      </c>
      <c r="F36" s="30">
        <v>101</v>
      </c>
      <c r="G36" s="20">
        <v>40</v>
      </c>
      <c r="H36" s="20">
        <v>45</v>
      </c>
      <c r="I36" s="20">
        <v>1</v>
      </c>
      <c r="J36" s="20">
        <v>3</v>
      </c>
      <c r="K36" s="29" t="s">
        <v>2039</v>
      </c>
      <c r="L36" s="1" t="s">
        <v>1834</v>
      </c>
      <c r="M36" s="1" t="s">
        <v>831</v>
      </c>
      <c r="N36" s="1" t="s">
        <v>2040</v>
      </c>
      <c r="O36" s="31">
        <v>238</v>
      </c>
      <c r="P36" s="20">
        <v>196</v>
      </c>
      <c r="Q36" s="30">
        <v>42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79</v>
      </c>
      <c r="C37" s="1">
        <v>46</v>
      </c>
      <c r="D37" s="1">
        <v>28</v>
      </c>
      <c r="E37" s="20">
        <v>5</v>
      </c>
      <c r="F37" s="30">
        <v>97</v>
      </c>
      <c r="G37" s="20">
        <v>34</v>
      </c>
      <c r="H37" s="20">
        <v>46</v>
      </c>
      <c r="I37" s="20">
        <v>0</v>
      </c>
      <c r="J37" s="20">
        <v>1</v>
      </c>
      <c r="K37" s="29" t="s">
        <v>2005</v>
      </c>
      <c r="L37" s="1" t="s">
        <v>1389</v>
      </c>
      <c r="M37" s="1" t="s">
        <v>941</v>
      </c>
      <c r="N37" s="1" t="s">
        <v>2006</v>
      </c>
      <c r="O37" s="31">
        <v>252</v>
      </c>
      <c r="P37" s="20">
        <v>230</v>
      </c>
      <c r="Q37" s="30">
        <v>22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79</v>
      </c>
      <c r="C38" s="1">
        <v>38</v>
      </c>
      <c r="D38" s="1">
        <v>27</v>
      </c>
      <c r="E38" s="20">
        <v>14</v>
      </c>
      <c r="F38" s="30">
        <v>90</v>
      </c>
      <c r="G38" s="20">
        <v>25</v>
      </c>
      <c r="H38" s="20">
        <v>34</v>
      </c>
      <c r="I38" s="20">
        <v>4</v>
      </c>
      <c r="J38" s="20">
        <v>2</v>
      </c>
      <c r="K38" s="29" t="s">
        <v>1199</v>
      </c>
      <c r="L38" s="1" t="s">
        <v>1952</v>
      </c>
      <c r="M38" s="1" t="s">
        <v>1953</v>
      </c>
      <c r="N38" s="1" t="s">
        <v>2004</v>
      </c>
      <c r="O38" s="31">
        <v>210</v>
      </c>
      <c r="P38" s="20">
        <v>231</v>
      </c>
      <c r="Q38" s="30">
        <v>-21</v>
      </c>
      <c r="R38" s="29" t="s">
        <v>100</v>
      </c>
      <c r="S38" s="28" t="s">
        <v>249</v>
      </c>
    </row>
    <row r="39" spans="1:19" x14ac:dyDescent="0.25">
      <c r="A39" s="32" t="s">
        <v>3</v>
      </c>
      <c r="B39" s="1">
        <v>80</v>
      </c>
      <c r="C39" s="1">
        <v>37</v>
      </c>
      <c r="D39" s="1">
        <v>29</v>
      </c>
      <c r="E39" s="20">
        <v>14</v>
      </c>
      <c r="F39" s="30">
        <v>88</v>
      </c>
      <c r="G39" s="20">
        <v>25</v>
      </c>
      <c r="H39" s="20">
        <v>34</v>
      </c>
      <c r="I39" s="20">
        <v>3</v>
      </c>
      <c r="J39" s="20">
        <v>2</v>
      </c>
      <c r="K39" s="29" t="s">
        <v>2043</v>
      </c>
      <c r="L39" s="1" t="s">
        <v>1707</v>
      </c>
      <c r="M39" s="1" t="s">
        <v>840</v>
      </c>
      <c r="N39" s="1" t="s">
        <v>2044</v>
      </c>
      <c r="O39" s="31">
        <v>233</v>
      </c>
      <c r="P39" s="20">
        <v>248</v>
      </c>
      <c r="Q39" s="30">
        <v>-15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79</v>
      </c>
      <c r="C40" s="1">
        <v>35</v>
      </c>
      <c r="D40" s="1">
        <v>36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1948</v>
      </c>
      <c r="L40" s="1" t="s">
        <v>1982</v>
      </c>
      <c r="M40" s="1" t="s">
        <v>1983</v>
      </c>
      <c r="N40" s="1" t="s">
        <v>1984</v>
      </c>
      <c r="O40" s="31">
        <v>216</v>
      </c>
      <c r="P40" s="20">
        <v>254</v>
      </c>
      <c r="Q40" s="30">
        <v>-38</v>
      </c>
      <c r="R40" s="29" t="s">
        <v>98</v>
      </c>
      <c r="S40" s="28" t="s">
        <v>225</v>
      </c>
    </row>
    <row r="41" spans="1:19" x14ac:dyDescent="0.25">
      <c r="A41" s="32" t="s">
        <v>7</v>
      </c>
      <c r="B41" s="1">
        <v>81</v>
      </c>
      <c r="C41" s="1">
        <v>35</v>
      </c>
      <c r="D41" s="1">
        <v>40</v>
      </c>
      <c r="E41" s="20">
        <v>6</v>
      </c>
      <c r="F41" s="30">
        <v>76</v>
      </c>
      <c r="G41" s="20">
        <v>26</v>
      </c>
      <c r="H41" s="20">
        <v>33</v>
      </c>
      <c r="I41" s="20">
        <v>2</v>
      </c>
      <c r="J41" s="20">
        <v>3</v>
      </c>
      <c r="K41" s="29" t="s">
        <v>2041</v>
      </c>
      <c r="L41" s="1" t="s">
        <v>1987</v>
      </c>
      <c r="M41" s="1" t="s">
        <v>870</v>
      </c>
      <c r="N41" s="1" t="s">
        <v>2042</v>
      </c>
      <c r="O41" s="31">
        <v>242</v>
      </c>
      <c r="P41" s="20">
        <v>259</v>
      </c>
      <c r="Q41" s="30">
        <v>-17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79</v>
      </c>
      <c r="C42" s="26">
        <v>20</v>
      </c>
      <c r="D42" s="26">
        <v>48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2007</v>
      </c>
      <c r="M42" s="26" t="s">
        <v>2008</v>
      </c>
      <c r="N42" s="26" t="s">
        <v>2009</v>
      </c>
      <c r="O42" s="25">
        <v>207</v>
      </c>
      <c r="P42" s="24">
        <v>305</v>
      </c>
      <c r="Q42" s="23">
        <v>-98</v>
      </c>
      <c r="R42" s="22" t="s">
        <v>200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F00-000000000000}"/>
  </hyperlinks>
  <pageMargins left="0.7" right="0.7" top="0.75" bottom="0.75" header="0.3" footer="0.3"/>
  <pageSetup orientation="portrait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80</v>
      </c>
      <c r="C4" s="40">
        <v>50</v>
      </c>
      <c r="D4" s="40">
        <v>26</v>
      </c>
      <c r="E4" s="38">
        <v>4</v>
      </c>
      <c r="F4" s="33">
        <v>104</v>
      </c>
      <c r="G4" s="39">
        <v>39</v>
      </c>
      <c r="H4" s="38">
        <v>49</v>
      </c>
      <c r="I4" s="38">
        <v>1</v>
      </c>
      <c r="J4" s="33">
        <v>2</v>
      </c>
      <c r="K4" s="37" t="s">
        <v>2014</v>
      </c>
      <c r="L4" s="40" t="s">
        <v>2053</v>
      </c>
      <c r="M4" s="40" t="s">
        <v>746</v>
      </c>
      <c r="N4" s="40" t="s">
        <v>2054</v>
      </c>
      <c r="O4" s="39">
        <v>260</v>
      </c>
      <c r="P4" s="38">
        <v>228</v>
      </c>
      <c r="Q4" s="33">
        <v>32</v>
      </c>
      <c r="R4" s="37" t="s">
        <v>123</v>
      </c>
      <c r="S4" s="36" t="s">
        <v>254</v>
      </c>
    </row>
    <row r="5" spans="1:20" x14ac:dyDescent="0.25">
      <c r="A5" s="32" t="s">
        <v>5</v>
      </c>
      <c r="B5" s="1">
        <v>80</v>
      </c>
      <c r="C5" s="1">
        <v>46</v>
      </c>
      <c r="D5" s="1">
        <v>26</v>
      </c>
      <c r="E5" s="20">
        <v>8</v>
      </c>
      <c r="F5" s="30">
        <v>100</v>
      </c>
      <c r="G5" s="31">
        <v>38</v>
      </c>
      <c r="H5" s="20">
        <v>44</v>
      </c>
      <c r="I5" s="20">
        <v>2</v>
      </c>
      <c r="J5" s="30">
        <v>3</v>
      </c>
      <c r="K5" s="29" t="s">
        <v>2051</v>
      </c>
      <c r="L5" s="1" t="s">
        <v>1875</v>
      </c>
      <c r="M5" s="1" t="s">
        <v>1055</v>
      </c>
      <c r="N5" s="1" t="s">
        <v>2052</v>
      </c>
      <c r="O5" s="31">
        <v>289</v>
      </c>
      <c r="P5" s="20">
        <v>214</v>
      </c>
      <c r="Q5" s="30">
        <v>75</v>
      </c>
      <c r="R5" s="29" t="s">
        <v>100</v>
      </c>
      <c r="S5" s="28" t="s">
        <v>868</v>
      </c>
    </row>
    <row r="6" spans="1:20" x14ac:dyDescent="0.25">
      <c r="A6" s="32" t="s">
        <v>19</v>
      </c>
      <c r="B6" s="1">
        <v>80</v>
      </c>
      <c r="C6" s="1">
        <v>47</v>
      </c>
      <c r="D6" s="1">
        <v>29</v>
      </c>
      <c r="E6" s="20">
        <v>4</v>
      </c>
      <c r="F6" s="30">
        <v>98</v>
      </c>
      <c r="G6" s="31">
        <v>31</v>
      </c>
      <c r="H6" s="20">
        <v>41</v>
      </c>
      <c r="I6" s="20">
        <v>6</v>
      </c>
      <c r="J6" s="30">
        <v>0</v>
      </c>
      <c r="K6" s="29" t="s">
        <v>2011</v>
      </c>
      <c r="L6" s="1" t="s">
        <v>1888</v>
      </c>
      <c r="M6" s="1" t="s">
        <v>870</v>
      </c>
      <c r="N6" s="1" t="s">
        <v>1994</v>
      </c>
      <c r="O6" s="31">
        <v>248</v>
      </c>
      <c r="P6" s="20">
        <v>213</v>
      </c>
      <c r="Q6" s="30">
        <v>35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80</v>
      </c>
      <c r="C7" s="1">
        <v>44</v>
      </c>
      <c r="D7" s="1">
        <v>30</v>
      </c>
      <c r="E7" s="20">
        <v>6</v>
      </c>
      <c r="F7" s="30">
        <v>94</v>
      </c>
      <c r="G7" s="31">
        <v>33</v>
      </c>
      <c r="H7" s="20">
        <v>43</v>
      </c>
      <c r="I7" s="20">
        <v>1</v>
      </c>
      <c r="J7" s="30">
        <v>2</v>
      </c>
      <c r="K7" s="29" t="s">
        <v>1921</v>
      </c>
      <c r="L7" s="1" t="s">
        <v>1518</v>
      </c>
      <c r="M7" s="1" t="s">
        <v>963</v>
      </c>
      <c r="N7" s="1" t="s">
        <v>2050</v>
      </c>
      <c r="O7" s="31">
        <v>233</v>
      </c>
      <c r="P7" s="20">
        <v>225</v>
      </c>
      <c r="Q7" s="30">
        <v>8</v>
      </c>
      <c r="R7" s="29" t="s">
        <v>104</v>
      </c>
      <c r="S7" s="28" t="s">
        <v>230</v>
      </c>
    </row>
    <row r="8" spans="1:20" x14ac:dyDescent="0.25">
      <c r="A8" s="32" t="s">
        <v>16</v>
      </c>
      <c r="B8" s="1">
        <v>80</v>
      </c>
      <c r="C8" s="1">
        <v>39</v>
      </c>
      <c r="D8" s="1">
        <v>31</v>
      </c>
      <c r="E8" s="20">
        <v>10</v>
      </c>
      <c r="F8" s="30">
        <v>88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2012</v>
      </c>
      <c r="M8" s="1" t="s">
        <v>735</v>
      </c>
      <c r="N8" s="1" t="s">
        <v>2013</v>
      </c>
      <c r="O8" s="31">
        <v>238</v>
      </c>
      <c r="P8" s="20">
        <v>259</v>
      </c>
      <c r="Q8" s="30">
        <v>-21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79</v>
      </c>
      <c r="C9" s="1">
        <v>37</v>
      </c>
      <c r="D9" s="1">
        <v>35</v>
      </c>
      <c r="E9" s="20">
        <v>7</v>
      </c>
      <c r="F9" s="30">
        <v>81</v>
      </c>
      <c r="G9" s="31">
        <v>25</v>
      </c>
      <c r="H9" s="20">
        <v>34</v>
      </c>
      <c r="I9" s="20">
        <v>3</v>
      </c>
      <c r="J9" s="30">
        <v>0</v>
      </c>
      <c r="K9" s="29" t="s">
        <v>1429</v>
      </c>
      <c r="L9" s="1" t="s">
        <v>1964</v>
      </c>
      <c r="M9" s="1" t="s">
        <v>688</v>
      </c>
      <c r="N9" s="1" t="s">
        <v>1991</v>
      </c>
      <c r="O9" s="31">
        <v>224</v>
      </c>
      <c r="P9" s="20">
        <v>249</v>
      </c>
      <c r="Q9" s="30">
        <v>-25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80</v>
      </c>
      <c r="C10" s="1">
        <v>35</v>
      </c>
      <c r="D10" s="1">
        <v>38</v>
      </c>
      <c r="E10" s="20">
        <v>7</v>
      </c>
      <c r="F10" s="30">
        <v>77</v>
      </c>
      <c r="G10" s="31">
        <v>24</v>
      </c>
      <c r="H10" s="20">
        <v>31</v>
      </c>
      <c r="I10" s="20">
        <v>4</v>
      </c>
      <c r="J10" s="30">
        <v>2</v>
      </c>
      <c r="K10" s="29" t="s">
        <v>1826</v>
      </c>
      <c r="L10" s="1" t="s">
        <v>2049</v>
      </c>
      <c r="M10" s="1" t="s">
        <v>1055</v>
      </c>
      <c r="N10" s="1" t="s">
        <v>1939</v>
      </c>
      <c r="O10" s="31">
        <v>264</v>
      </c>
      <c r="P10" s="20">
        <v>281</v>
      </c>
      <c r="Q10" s="30">
        <v>-17</v>
      </c>
      <c r="R10" s="29" t="s">
        <v>114</v>
      </c>
      <c r="S10" s="28" t="s">
        <v>205</v>
      </c>
    </row>
    <row r="11" spans="1:20" ht="15.75" thickBot="1" x14ac:dyDescent="0.3">
      <c r="A11" s="32" t="s">
        <v>29</v>
      </c>
      <c r="B11" s="1">
        <v>81</v>
      </c>
      <c r="C11" s="1">
        <v>33</v>
      </c>
      <c r="D11" s="1">
        <v>39</v>
      </c>
      <c r="E11" s="24">
        <v>9</v>
      </c>
      <c r="F11" s="23">
        <v>75</v>
      </c>
      <c r="G11" s="25">
        <v>26</v>
      </c>
      <c r="H11" s="24">
        <v>33</v>
      </c>
      <c r="I11" s="24">
        <v>0</v>
      </c>
      <c r="J11" s="23">
        <v>1</v>
      </c>
      <c r="K11" s="29" t="s">
        <v>1940</v>
      </c>
      <c r="L11" s="1" t="s">
        <v>2047</v>
      </c>
      <c r="M11" s="1" t="s">
        <v>935</v>
      </c>
      <c r="N11" s="1" t="s">
        <v>2048</v>
      </c>
      <c r="O11" s="31">
        <v>218</v>
      </c>
      <c r="P11" s="20">
        <v>267</v>
      </c>
      <c r="Q11" s="30">
        <v>-49</v>
      </c>
      <c r="R11" s="29" t="s">
        <v>100</v>
      </c>
      <c r="S11" s="28" t="s">
        <v>248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80</v>
      </c>
      <c r="C14" s="1">
        <v>50</v>
      </c>
      <c r="D14" s="1">
        <v>21</v>
      </c>
      <c r="E14" s="20">
        <v>9</v>
      </c>
      <c r="F14" s="33">
        <v>109</v>
      </c>
      <c r="G14" s="20">
        <v>40</v>
      </c>
      <c r="H14" s="20">
        <v>48</v>
      </c>
      <c r="I14" s="20">
        <v>2</v>
      </c>
      <c r="J14" s="20">
        <v>3</v>
      </c>
      <c r="K14" s="29" t="s">
        <v>2064</v>
      </c>
      <c r="L14" s="1" t="s">
        <v>1954</v>
      </c>
      <c r="M14" s="1" t="s">
        <v>2065</v>
      </c>
      <c r="N14" s="1" t="s">
        <v>2066</v>
      </c>
      <c r="O14" s="31">
        <v>283</v>
      </c>
      <c r="P14" s="20">
        <v>226</v>
      </c>
      <c r="Q14" s="30">
        <v>57</v>
      </c>
      <c r="R14" s="29" t="s">
        <v>102</v>
      </c>
      <c r="S14" s="28" t="s">
        <v>208</v>
      </c>
    </row>
    <row r="15" spans="1:20" x14ac:dyDescent="0.25">
      <c r="A15" s="32" t="s">
        <v>26</v>
      </c>
      <c r="B15" s="1">
        <v>80</v>
      </c>
      <c r="C15" s="1">
        <v>47</v>
      </c>
      <c r="D15" s="1">
        <v>28</v>
      </c>
      <c r="E15" s="20">
        <v>5</v>
      </c>
      <c r="F15" s="30">
        <v>99</v>
      </c>
      <c r="G15" s="20">
        <v>42</v>
      </c>
      <c r="H15" s="20">
        <v>47</v>
      </c>
      <c r="I15" s="20">
        <v>0</v>
      </c>
      <c r="J15" s="20">
        <v>3</v>
      </c>
      <c r="K15" s="29" t="s">
        <v>2055</v>
      </c>
      <c r="L15" s="1" t="s">
        <v>1964</v>
      </c>
      <c r="M15" s="1" t="s">
        <v>893</v>
      </c>
      <c r="N15" s="1" t="s">
        <v>2056</v>
      </c>
      <c r="O15" s="31">
        <v>259</v>
      </c>
      <c r="P15" s="20">
        <v>222</v>
      </c>
      <c r="Q15" s="30">
        <v>37</v>
      </c>
      <c r="R15" s="29" t="s">
        <v>98</v>
      </c>
      <c r="S15" s="28" t="s">
        <v>222</v>
      </c>
    </row>
    <row r="16" spans="1:20" x14ac:dyDescent="0.25">
      <c r="A16" s="32" t="s">
        <v>14</v>
      </c>
      <c r="B16" s="1">
        <v>80</v>
      </c>
      <c r="C16" s="1">
        <v>41</v>
      </c>
      <c r="D16" s="1">
        <v>32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1968</v>
      </c>
      <c r="L16" s="1" t="s">
        <v>1726</v>
      </c>
      <c r="M16" s="1" t="s">
        <v>1025</v>
      </c>
      <c r="N16" s="1" t="s">
        <v>2058</v>
      </c>
      <c r="O16" s="31">
        <v>235</v>
      </c>
      <c r="P16" s="20">
        <v>213</v>
      </c>
      <c r="Q16" s="30">
        <v>22</v>
      </c>
      <c r="R16" s="29" t="s">
        <v>114</v>
      </c>
      <c r="S16" s="28" t="s">
        <v>222</v>
      </c>
    </row>
    <row r="17" spans="1:19" x14ac:dyDescent="0.25">
      <c r="A17" s="32" t="s">
        <v>23</v>
      </c>
      <c r="B17" s="1">
        <v>80</v>
      </c>
      <c r="C17" s="1">
        <v>38</v>
      </c>
      <c r="D17" s="1">
        <v>33</v>
      </c>
      <c r="E17" s="20">
        <v>9</v>
      </c>
      <c r="F17" s="30">
        <v>85</v>
      </c>
      <c r="G17" s="20">
        <v>22</v>
      </c>
      <c r="H17" s="20">
        <v>32</v>
      </c>
      <c r="I17" s="20">
        <v>6</v>
      </c>
      <c r="J17" s="20">
        <v>1</v>
      </c>
      <c r="K17" s="29" t="s">
        <v>2018</v>
      </c>
      <c r="L17" s="1" t="s">
        <v>2010</v>
      </c>
      <c r="M17" s="1" t="s">
        <v>770</v>
      </c>
      <c r="N17" s="1" t="s">
        <v>2057</v>
      </c>
      <c r="O17" s="31">
        <v>264</v>
      </c>
      <c r="P17" s="20">
        <v>267</v>
      </c>
      <c r="Q17" s="30">
        <v>-3</v>
      </c>
      <c r="R17" s="29" t="s">
        <v>130</v>
      </c>
      <c r="S17" s="28" t="s">
        <v>245</v>
      </c>
    </row>
    <row r="18" spans="1:19" x14ac:dyDescent="0.25">
      <c r="A18" s="32" t="s">
        <v>13</v>
      </c>
      <c r="B18" s="1">
        <v>80</v>
      </c>
      <c r="C18" s="1">
        <v>35</v>
      </c>
      <c r="D18" s="1">
        <v>33</v>
      </c>
      <c r="E18" s="20">
        <v>12</v>
      </c>
      <c r="F18" s="30">
        <v>82</v>
      </c>
      <c r="G18" s="20">
        <v>26</v>
      </c>
      <c r="H18" s="20">
        <v>33</v>
      </c>
      <c r="I18" s="20">
        <v>2</v>
      </c>
      <c r="J18" s="20">
        <v>3</v>
      </c>
      <c r="K18" s="29" t="s">
        <v>1968</v>
      </c>
      <c r="L18" s="1" t="s">
        <v>2059</v>
      </c>
      <c r="M18" s="1" t="s">
        <v>567</v>
      </c>
      <c r="N18" s="1" t="s">
        <v>2060</v>
      </c>
      <c r="O18" s="31">
        <v>222</v>
      </c>
      <c r="P18" s="20">
        <v>251</v>
      </c>
      <c r="Q18" s="30">
        <v>-29</v>
      </c>
      <c r="R18" s="29" t="s">
        <v>100</v>
      </c>
      <c r="S18" s="28" t="s">
        <v>237</v>
      </c>
    </row>
    <row r="19" spans="1:19" x14ac:dyDescent="0.25">
      <c r="A19" s="32" t="s">
        <v>12</v>
      </c>
      <c r="B19" s="1">
        <v>80</v>
      </c>
      <c r="C19" s="1">
        <v>37</v>
      </c>
      <c r="D19" s="1">
        <v>36</v>
      </c>
      <c r="E19" s="20">
        <v>7</v>
      </c>
      <c r="F19" s="30">
        <v>81</v>
      </c>
      <c r="G19" s="20">
        <v>32</v>
      </c>
      <c r="H19" s="20">
        <v>36</v>
      </c>
      <c r="I19" s="20">
        <v>1</v>
      </c>
      <c r="J19" s="20">
        <v>0</v>
      </c>
      <c r="K19" s="29" t="s">
        <v>1945</v>
      </c>
      <c r="L19" s="1" t="s">
        <v>1471</v>
      </c>
      <c r="M19" s="1" t="s">
        <v>709</v>
      </c>
      <c r="N19" s="1" t="s">
        <v>2022</v>
      </c>
      <c r="O19" s="31">
        <v>247</v>
      </c>
      <c r="P19" s="20">
        <v>252</v>
      </c>
      <c r="Q19" s="30">
        <v>-5</v>
      </c>
      <c r="R19" s="29" t="s">
        <v>98</v>
      </c>
      <c r="S19" s="28" t="s">
        <v>222</v>
      </c>
    </row>
    <row r="20" spans="1:19" x14ac:dyDescent="0.25">
      <c r="A20" s="32" t="s">
        <v>9</v>
      </c>
      <c r="B20" s="1">
        <v>81</v>
      </c>
      <c r="C20" s="1">
        <v>33</v>
      </c>
      <c r="D20" s="1">
        <v>36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1575</v>
      </c>
      <c r="L20" s="1" t="s">
        <v>2000</v>
      </c>
      <c r="M20" s="1" t="s">
        <v>2001</v>
      </c>
      <c r="N20" s="1" t="s">
        <v>2063</v>
      </c>
      <c r="O20" s="31">
        <v>238</v>
      </c>
      <c r="P20" s="20">
        <v>291</v>
      </c>
      <c r="Q20" s="30">
        <v>-53</v>
      </c>
      <c r="R20" s="29" t="s">
        <v>98</v>
      </c>
      <c r="S20" s="28" t="s">
        <v>203</v>
      </c>
    </row>
    <row r="21" spans="1:19" ht="15.75" thickBot="1" x14ac:dyDescent="0.3">
      <c r="A21" s="27" t="s">
        <v>10</v>
      </c>
      <c r="B21" s="26">
        <v>80</v>
      </c>
      <c r="C21" s="26">
        <v>33</v>
      </c>
      <c r="D21" s="26">
        <v>37</v>
      </c>
      <c r="E21" s="24">
        <v>10</v>
      </c>
      <c r="F21" s="23">
        <v>76</v>
      </c>
      <c r="G21" s="24">
        <v>15</v>
      </c>
      <c r="H21" s="24">
        <v>27</v>
      </c>
      <c r="I21" s="24">
        <v>6</v>
      </c>
      <c r="J21" s="24">
        <v>3</v>
      </c>
      <c r="K21" s="22" t="s">
        <v>2023</v>
      </c>
      <c r="L21" s="26" t="s">
        <v>2061</v>
      </c>
      <c r="M21" s="26" t="s">
        <v>773</v>
      </c>
      <c r="N21" s="26" t="s">
        <v>2062</v>
      </c>
      <c r="O21" s="25">
        <v>234</v>
      </c>
      <c r="P21" s="24">
        <v>278</v>
      </c>
      <c r="Q21" s="23">
        <v>-44</v>
      </c>
      <c r="R21" s="22" t="s">
        <v>98</v>
      </c>
      <c r="S21" s="21" t="s">
        <v>231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81</v>
      </c>
      <c r="C25" s="40">
        <v>55</v>
      </c>
      <c r="D25" s="40">
        <v>22</v>
      </c>
      <c r="E25" s="38">
        <v>4</v>
      </c>
      <c r="F25" s="33">
        <v>114</v>
      </c>
      <c r="G25" s="38">
        <v>41</v>
      </c>
      <c r="H25" s="38">
        <v>53</v>
      </c>
      <c r="I25" s="38">
        <v>2</v>
      </c>
      <c r="J25" s="38">
        <v>1</v>
      </c>
      <c r="K25" s="37" t="s">
        <v>2069</v>
      </c>
      <c r="L25" s="40" t="s">
        <v>2037</v>
      </c>
      <c r="M25" s="40" t="s">
        <v>113</v>
      </c>
      <c r="N25" s="40" t="s">
        <v>2070</v>
      </c>
      <c r="O25" s="39">
        <v>275</v>
      </c>
      <c r="P25" s="38">
        <v>190</v>
      </c>
      <c r="Q25" s="33">
        <v>85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80</v>
      </c>
      <c r="C26" s="1">
        <v>50</v>
      </c>
      <c r="D26" s="1">
        <v>24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1756</v>
      </c>
      <c r="L26" s="1" t="s">
        <v>1898</v>
      </c>
      <c r="M26" s="1" t="s">
        <v>620</v>
      </c>
      <c r="N26" s="1" t="s">
        <v>2032</v>
      </c>
      <c r="O26" s="31">
        <v>272</v>
      </c>
      <c r="P26" s="20">
        <v>213</v>
      </c>
      <c r="Q26" s="30">
        <v>59</v>
      </c>
      <c r="R26" s="29" t="s">
        <v>155</v>
      </c>
      <c r="S26" s="28" t="s">
        <v>231</v>
      </c>
    </row>
    <row r="27" spans="1:19" x14ac:dyDescent="0.25">
      <c r="A27" s="32" t="s">
        <v>24</v>
      </c>
      <c r="B27" s="1">
        <v>82</v>
      </c>
      <c r="C27" s="1">
        <v>49</v>
      </c>
      <c r="D27" s="1">
        <v>29</v>
      </c>
      <c r="E27" s="20">
        <v>4</v>
      </c>
      <c r="F27" s="30">
        <v>102</v>
      </c>
      <c r="G27" s="20">
        <v>36</v>
      </c>
      <c r="H27" s="20">
        <v>45</v>
      </c>
      <c r="I27" s="20">
        <v>4</v>
      </c>
      <c r="J27" s="20">
        <v>3</v>
      </c>
      <c r="K27" s="29" t="s">
        <v>1975</v>
      </c>
      <c r="L27" s="1" t="s">
        <v>2067</v>
      </c>
      <c r="M27" s="1" t="s">
        <v>811</v>
      </c>
      <c r="N27" s="1" t="s">
        <v>2068</v>
      </c>
      <c r="O27" s="31">
        <v>277</v>
      </c>
      <c r="P27" s="20">
        <v>234</v>
      </c>
      <c r="Q27" s="30">
        <v>43</v>
      </c>
      <c r="R27" s="29" t="s">
        <v>100</v>
      </c>
      <c r="S27" s="28" t="s">
        <v>190</v>
      </c>
    </row>
    <row r="28" spans="1:19" x14ac:dyDescent="0.25">
      <c r="A28" s="32" t="s">
        <v>17</v>
      </c>
      <c r="B28" s="1">
        <v>81</v>
      </c>
      <c r="C28" s="1">
        <v>44</v>
      </c>
      <c r="D28" s="1">
        <v>30</v>
      </c>
      <c r="E28" s="20">
        <v>7</v>
      </c>
      <c r="F28" s="30">
        <v>95</v>
      </c>
      <c r="G28" s="20">
        <v>30</v>
      </c>
      <c r="H28" s="20">
        <v>41</v>
      </c>
      <c r="I28" s="20">
        <v>3</v>
      </c>
      <c r="J28" s="20">
        <v>3</v>
      </c>
      <c r="K28" s="29" t="s">
        <v>1948</v>
      </c>
      <c r="L28" s="1" t="s">
        <v>1723</v>
      </c>
      <c r="M28" s="1" t="s">
        <v>879</v>
      </c>
      <c r="N28" s="1" t="s">
        <v>2033</v>
      </c>
      <c r="O28" s="31">
        <v>225</v>
      </c>
      <c r="P28" s="20">
        <v>237</v>
      </c>
      <c r="Q28" s="30">
        <v>-12</v>
      </c>
      <c r="R28" s="29" t="s">
        <v>100</v>
      </c>
      <c r="S28" s="28" t="s">
        <v>203</v>
      </c>
    </row>
    <row r="29" spans="1:19" x14ac:dyDescent="0.25">
      <c r="A29" s="32" t="s">
        <v>6</v>
      </c>
      <c r="B29" s="1">
        <v>81</v>
      </c>
      <c r="C29" s="1">
        <v>43</v>
      </c>
      <c r="D29" s="1">
        <v>30</v>
      </c>
      <c r="E29" s="20">
        <v>8</v>
      </c>
      <c r="F29" s="30">
        <v>94</v>
      </c>
      <c r="G29" s="20">
        <v>27</v>
      </c>
      <c r="H29" s="20">
        <v>39</v>
      </c>
      <c r="I29" s="20">
        <v>4</v>
      </c>
      <c r="J29" s="20">
        <v>2</v>
      </c>
      <c r="K29" s="29" t="s">
        <v>1864</v>
      </c>
      <c r="L29" s="1" t="s">
        <v>1745</v>
      </c>
      <c r="M29" s="1" t="s">
        <v>851</v>
      </c>
      <c r="N29" s="1" t="s">
        <v>2036</v>
      </c>
      <c r="O29" s="31">
        <v>248</v>
      </c>
      <c r="P29" s="20">
        <v>232</v>
      </c>
      <c r="Q29" s="30">
        <v>16</v>
      </c>
      <c r="R29" s="29" t="s">
        <v>114</v>
      </c>
      <c r="S29" s="28" t="s">
        <v>230</v>
      </c>
    </row>
    <row r="30" spans="1:19" x14ac:dyDescent="0.25">
      <c r="A30" s="32" t="s">
        <v>105</v>
      </c>
      <c r="B30" s="1">
        <v>80</v>
      </c>
      <c r="C30" s="1">
        <v>37</v>
      </c>
      <c r="D30" s="1">
        <v>30</v>
      </c>
      <c r="E30" s="20">
        <v>13</v>
      </c>
      <c r="F30" s="30">
        <v>87</v>
      </c>
      <c r="G30" s="20">
        <v>28</v>
      </c>
      <c r="H30" s="20">
        <v>36</v>
      </c>
      <c r="I30" s="20">
        <v>1</v>
      </c>
      <c r="J30" s="20">
        <v>4</v>
      </c>
      <c r="K30" s="29" t="s">
        <v>1576</v>
      </c>
      <c r="L30" s="1" t="s">
        <v>1544</v>
      </c>
      <c r="M30" s="1" t="s">
        <v>625</v>
      </c>
      <c r="N30" s="1" t="s">
        <v>2026</v>
      </c>
      <c r="O30" s="31">
        <v>233</v>
      </c>
      <c r="P30" s="20">
        <v>242</v>
      </c>
      <c r="Q30" s="30">
        <v>-9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80</v>
      </c>
      <c r="C31" s="1">
        <v>29</v>
      </c>
      <c r="D31" s="1">
        <v>43</v>
      </c>
      <c r="E31" s="20">
        <v>8</v>
      </c>
      <c r="F31" s="30">
        <v>66</v>
      </c>
      <c r="G31" s="20">
        <v>21</v>
      </c>
      <c r="H31" s="20">
        <v>27</v>
      </c>
      <c r="I31" s="20">
        <v>2</v>
      </c>
      <c r="J31" s="20">
        <v>0</v>
      </c>
      <c r="K31" s="29" t="s">
        <v>1511</v>
      </c>
      <c r="L31" s="1" t="s">
        <v>2034</v>
      </c>
      <c r="M31" s="1" t="s">
        <v>741</v>
      </c>
      <c r="N31" s="1" t="s">
        <v>2035</v>
      </c>
      <c r="O31" s="31">
        <v>206</v>
      </c>
      <c r="P31" s="20">
        <v>266</v>
      </c>
      <c r="Q31" s="30">
        <v>-60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80</v>
      </c>
      <c r="C32" s="1">
        <v>23</v>
      </c>
      <c r="D32" s="1">
        <v>46</v>
      </c>
      <c r="E32" s="20">
        <v>11</v>
      </c>
      <c r="F32" s="23">
        <v>57</v>
      </c>
      <c r="G32" s="20">
        <v>20</v>
      </c>
      <c r="H32" s="20">
        <v>22</v>
      </c>
      <c r="I32" s="20">
        <v>1</v>
      </c>
      <c r="J32" s="20">
        <v>4</v>
      </c>
      <c r="K32" s="29" t="s">
        <v>2027</v>
      </c>
      <c r="L32" s="1" t="s">
        <v>1974</v>
      </c>
      <c r="M32" s="1" t="s">
        <v>2028</v>
      </c>
      <c r="N32" s="1" t="s">
        <v>2029</v>
      </c>
      <c r="O32" s="31">
        <v>218</v>
      </c>
      <c r="P32" s="20">
        <v>290</v>
      </c>
      <c r="Q32" s="30">
        <v>-72</v>
      </c>
      <c r="R32" s="29" t="s">
        <v>98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80</v>
      </c>
      <c r="C35" s="1">
        <v>49</v>
      </c>
      <c r="D35" s="1">
        <v>22</v>
      </c>
      <c r="E35" s="20">
        <v>9</v>
      </c>
      <c r="F35" s="33">
        <v>107</v>
      </c>
      <c r="G35" s="20">
        <v>44</v>
      </c>
      <c r="H35" s="20">
        <v>48</v>
      </c>
      <c r="I35" s="20">
        <v>1</v>
      </c>
      <c r="J35" s="20">
        <v>4</v>
      </c>
      <c r="K35" s="29" t="s">
        <v>2045</v>
      </c>
      <c r="L35" s="1" t="s">
        <v>1567</v>
      </c>
      <c r="M35" s="1" t="s">
        <v>903</v>
      </c>
      <c r="N35" s="1" t="s">
        <v>2046</v>
      </c>
      <c r="O35" s="31">
        <v>267</v>
      </c>
      <c r="P35" s="20">
        <v>213</v>
      </c>
      <c r="Q35" s="30">
        <v>54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79</v>
      </c>
      <c r="C36" s="1">
        <v>46</v>
      </c>
      <c r="D36" s="1">
        <v>24</v>
      </c>
      <c r="E36" s="20">
        <v>9</v>
      </c>
      <c r="F36" s="30">
        <v>101</v>
      </c>
      <c r="G36" s="20">
        <v>40</v>
      </c>
      <c r="H36" s="20">
        <v>45</v>
      </c>
      <c r="I36" s="20">
        <v>1</v>
      </c>
      <c r="J36" s="20">
        <v>3</v>
      </c>
      <c r="K36" s="29" t="s">
        <v>2039</v>
      </c>
      <c r="L36" s="1" t="s">
        <v>1834</v>
      </c>
      <c r="M36" s="1" t="s">
        <v>831</v>
      </c>
      <c r="N36" s="1" t="s">
        <v>2040</v>
      </c>
      <c r="O36" s="31">
        <v>238</v>
      </c>
      <c r="P36" s="20">
        <v>196</v>
      </c>
      <c r="Q36" s="30">
        <v>42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80</v>
      </c>
      <c r="C37" s="1">
        <v>47</v>
      </c>
      <c r="D37" s="1">
        <v>28</v>
      </c>
      <c r="E37" s="20">
        <v>5</v>
      </c>
      <c r="F37" s="30">
        <v>99</v>
      </c>
      <c r="G37" s="20">
        <v>35</v>
      </c>
      <c r="H37" s="20">
        <v>47</v>
      </c>
      <c r="I37" s="20">
        <v>0</v>
      </c>
      <c r="J37" s="20">
        <v>1</v>
      </c>
      <c r="K37" s="29" t="s">
        <v>2005</v>
      </c>
      <c r="L37" s="1" t="s">
        <v>1726</v>
      </c>
      <c r="M37" s="1" t="s">
        <v>941</v>
      </c>
      <c r="N37" s="1" t="s">
        <v>2075</v>
      </c>
      <c r="O37" s="31">
        <v>256</v>
      </c>
      <c r="P37" s="20">
        <v>231</v>
      </c>
      <c r="Q37" s="30">
        <v>25</v>
      </c>
      <c r="R37" s="29" t="s">
        <v>123</v>
      </c>
      <c r="S37" s="28" t="s">
        <v>245</v>
      </c>
    </row>
    <row r="38" spans="1:19" x14ac:dyDescent="0.25">
      <c r="A38" s="32" t="s">
        <v>27</v>
      </c>
      <c r="B38" s="1">
        <v>80</v>
      </c>
      <c r="C38" s="1">
        <v>39</v>
      </c>
      <c r="D38" s="1">
        <v>27</v>
      </c>
      <c r="E38" s="20">
        <v>14</v>
      </c>
      <c r="F38" s="30">
        <v>92</v>
      </c>
      <c r="G38" s="20">
        <v>26</v>
      </c>
      <c r="H38" s="20">
        <v>35</v>
      </c>
      <c r="I38" s="20">
        <v>4</v>
      </c>
      <c r="J38" s="20">
        <v>2</v>
      </c>
      <c r="K38" s="29" t="s">
        <v>1454</v>
      </c>
      <c r="L38" s="1" t="s">
        <v>1952</v>
      </c>
      <c r="M38" s="1" t="s">
        <v>2073</v>
      </c>
      <c r="N38" s="1" t="s">
        <v>2074</v>
      </c>
      <c r="O38" s="31">
        <v>215</v>
      </c>
      <c r="P38" s="20">
        <v>233</v>
      </c>
      <c r="Q38" s="30">
        <v>-18</v>
      </c>
      <c r="R38" s="29" t="s">
        <v>104</v>
      </c>
      <c r="S38" s="28" t="s">
        <v>249</v>
      </c>
    </row>
    <row r="39" spans="1:19" x14ac:dyDescent="0.25">
      <c r="A39" s="32" t="s">
        <v>3</v>
      </c>
      <c r="B39" s="1">
        <v>80</v>
      </c>
      <c r="C39" s="1">
        <v>37</v>
      </c>
      <c r="D39" s="1">
        <v>29</v>
      </c>
      <c r="E39" s="20">
        <v>14</v>
      </c>
      <c r="F39" s="30">
        <v>88</v>
      </c>
      <c r="G39" s="20">
        <v>25</v>
      </c>
      <c r="H39" s="20">
        <v>34</v>
      </c>
      <c r="I39" s="20">
        <v>3</v>
      </c>
      <c r="J39" s="20">
        <v>2</v>
      </c>
      <c r="K39" s="29" t="s">
        <v>2043</v>
      </c>
      <c r="L39" s="1" t="s">
        <v>1707</v>
      </c>
      <c r="M39" s="1" t="s">
        <v>840</v>
      </c>
      <c r="N39" s="1" t="s">
        <v>2044</v>
      </c>
      <c r="O39" s="31">
        <v>233</v>
      </c>
      <c r="P39" s="20">
        <v>248</v>
      </c>
      <c r="Q39" s="30">
        <v>-15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80</v>
      </c>
      <c r="C40" s="1">
        <v>35</v>
      </c>
      <c r="D40" s="1">
        <v>37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2071</v>
      </c>
      <c r="L40" s="1" t="s">
        <v>1982</v>
      </c>
      <c r="M40" s="1" t="s">
        <v>1983</v>
      </c>
      <c r="N40" s="1" t="s">
        <v>2072</v>
      </c>
      <c r="O40" s="31">
        <v>218</v>
      </c>
      <c r="P40" s="20">
        <v>258</v>
      </c>
      <c r="Q40" s="30">
        <v>-40</v>
      </c>
      <c r="R40" s="29" t="s">
        <v>102</v>
      </c>
      <c r="S40" s="28" t="s">
        <v>225</v>
      </c>
    </row>
    <row r="41" spans="1:19" x14ac:dyDescent="0.25">
      <c r="A41" s="32" t="s">
        <v>7</v>
      </c>
      <c r="B41" s="1">
        <v>81</v>
      </c>
      <c r="C41" s="1">
        <v>35</v>
      </c>
      <c r="D41" s="1">
        <v>40</v>
      </c>
      <c r="E41" s="20">
        <v>6</v>
      </c>
      <c r="F41" s="30">
        <v>76</v>
      </c>
      <c r="G41" s="20">
        <v>26</v>
      </c>
      <c r="H41" s="20">
        <v>33</v>
      </c>
      <c r="I41" s="20">
        <v>2</v>
      </c>
      <c r="J41" s="20">
        <v>3</v>
      </c>
      <c r="K41" s="29" t="s">
        <v>2041</v>
      </c>
      <c r="L41" s="1" t="s">
        <v>1987</v>
      </c>
      <c r="M41" s="1" t="s">
        <v>870</v>
      </c>
      <c r="N41" s="1" t="s">
        <v>2042</v>
      </c>
      <c r="O41" s="31">
        <v>242</v>
      </c>
      <c r="P41" s="20">
        <v>259</v>
      </c>
      <c r="Q41" s="30">
        <v>-17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80</v>
      </c>
      <c r="C42" s="26">
        <v>20</v>
      </c>
      <c r="D42" s="26">
        <v>49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2076</v>
      </c>
      <c r="M42" s="26" t="s">
        <v>2077</v>
      </c>
      <c r="N42" s="26" t="s">
        <v>2078</v>
      </c>
      <c r="O42" s="25">
        <v>209</v>
      </c>
      <c r="P42" s="24">
        <v>310</v>
      </c>
      <c r="Q42" s="23">
        <v>-101</v>
      </c>
      <c r="R42" s="22" t="s">
        <v>219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000-000000000000}"/>
  </hyperlinks>
  <pageMargins left="0.7" right="0.7" top="0.75" bottom="0.75" header="0.3" footer="0.3"/>
  <pageSetup orientation="portrait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80</v>
      </c>
      <c r="C4" s="40">
        <v>50</v>
      </c>
      <c r="D4" s="40">
        <v>26</v>
      </c>
      <c r="E4" s="38">
        <v>4</v>
      </c>
      <c r="F4" s="33">
        <v>104</v>
      </c>
      <c r="G4" s="39">
        <v>39</v>
      </c>
      <c r="H4" s="38">
        <v>49</v>
      </c>
      <c r="I4" s="38">
        <v>1</v>
      </c>
      <c r="J4" s="33">
        <v>2</v>
      </c>
      <c r="K4" s="37" t="s">
        <v>2014</v>
      </c>
      <c r="L4" s="40" t="s">
        <v>2053</v>
      </c>
      <c r="M4" s="40" t="s">
        <v>746</v>
      </c>
      <c r="N4" s="40" t="s">
        <v>2054</v>
      </c>
      <c r="O4" s="39">
        <v>260</v>
      </c>
      <c r="P4" s="38">
        <v>228</v>
      </c>
      <c r="Q4" s="33">
        <v>32</v>
      </c>
      <c r="R4" s="37" t="s">
        <v>123</v>
      </c>
      <c r="S4" s="36" t="s">
        <v>254</v>
      </c>
    </row>
    <row r="5" spans="1:20" x14ac:dyDescent="0.25">
      <c r="A5" s="32" t="s">
        <v>5</v>
      </c>
      <c r="B5" s="1">
        <v>80</v>
      </c>
      <c r="C5" s="1">
        <v>46</v>
      </c>
      <c r="D5" s="1">
        <v>26</v>
      </c>
      <c r="E5" s="20">
        <v>8</v>
      </c>
      <c r="F5" s="30">
        <v>100</v>
      </c>
      <c r="G5" s="31">
        <v>38</v>
      </c>
      <c r="H5" s="20">
        <v>44</v>
      </c>
      <c r="I5" s="20">
        <v>2</v>
      </c>
      <c r="J5" s="30">
        <v>3</v>
      </c>
      <c r="K5" s="29" t="s">
        <v>2051</v>
      </c>
      <c r="L5" s="1" t="s">
        <v>1875</v>
      </c>
      <c r="M5" s="1" t="s">
        <v>1055</v>
      </c>
      <c r="N5" s="1" t="s">
        <v>2052</v>
      </c>
      <c r="O5" s="31">
        <v>289</v>
      </c>
      <c r="P5" s="20">
        <v>214</v>
      </c>
      <c r="Q5" s="30">
        <v>75</v>
      </c>
      <c r="R5" s="29" t="s">
        <v>100</v>
      </c>
      <c r="S5" s="28" t="s">
        <v>868</v>
      </c>
    </row>
    <row r="6" spans="1:20" x14ac:dyDescent="0.25">
      <c r="A6" s="32" t="s">
        <v>19</v>
      </c>
      <c r="B6" s="1">
        <v>81</v>
      </c>
      <c r="C6" s="1">
        <v>47</v>
      </c>
      <c r="D6" s="1">
        <v>30</v>
      </c>
      <c r="E6" s="20">
        <v>4</v>
      </c>
      <c r="F6" s="30">
        <v>98</v>
      </c>
      <c r="G6" s="31">
        <v>31</v>
      </c>
      <c r="H6" s="20">
        <v>41</v>
      </c>
      <c r="I6" s="20">
        <v>6</v>
      </c>
      <c r="J6" s="30">
        <v>0</v>
      </c>
      <c r="K6" s="29" t="s">
        <v>2080</v>
      </c>
      <c r="L6" s="1" t="s">
        <v>1888</v>
      </c>
      <c r="M6" s="1" t="s">
        <v>870</v>
      </c>
      <c r="N6" s="1" t="s">
        <v>2081</v>
      </c>
      <c r="O6" s="31">
        <v>251</v>
      </c>
      <c r="P6" s="20">
        <v>218</v>
      </c>
      <c r="Q6" s="30">
        <v>33</v>
      </c>
      <c r="R6" s="29" t="s">
        <v>98</v>
      </c>
      <c r="S6" s="28" t="s">
        <v>222</v>
      </c>
    </row>
    <row r="7" spans="1:20" x14ac:dyDescent="0.25">
      <c r="A7" s="32" t="s">
        <v>11</v>
      </c>
      <c r="B7" s="1">
        <v>80</v>
      </c>
      <c r="C7" s="1">
        <v>44</v>
      </c>
      <c r="D7" s="1">
        <v>30</v>
      </c>
      <c r="E7" s="20">
        <v>6</v>
      </c>
      <c r="F7" s="30">
        <v>94</v>
      </c>
      <c r="G7" s="31">
        <v>33</v>
      </c>
      <c r="H7" s="20">
        <v>43</v>
      </c>
      <c r="I7" s="20">
        <v>1</v>
      </c>
      <c r="J7" s="30">
        <v>2</v>
      </c>
      <c r="K7" s="29" t="s">
        <v>1921</v>
      </c>
      <c r="L7" s="1" t="s">
        <v>1518</v>
      </c>
      <c r="M7" s="1" t="s">
        <v>963</v>
      </c>
      <c r="N7" s="1" t="s">
        <v>2050</v>
      </c>
      <c r="O7" s="31">
        <v>233</v>
      </c>
      <c r="P7" s="20">
        <v>225</v>
      </c>
      <c r="Q7" s="30">
        <v>8</v>
      </c>
      <c r="R7" s="29" t="s">
        <v>104</v>
      </c>
      <c r="S7" s="28" t="s">
        <v>230</v>
      </c>
    </row>
    <row r="8" spans="1:20" x14ac:dyDescent="0.25">
      <c r="A8" s="32" t="s">
        <v>16</v>
      </c>
      <c r="B8" s="1">
        <v>81</v>
      </c>
      <c r="C8" s="1">
        <v>39</v>
      </c>
      <c r="D8" s="1">
        <v>31</v>
      </c>
      <c r="E8" s="20">
        <v>11</v>
      </c>
      <c r="F8" s="30">
        <v>89</v>
      </c>
      <c r="G8" s="31">
        <v>27</v>
      </c>
      <c r="H8" s="20">
        <v>37</v>
      </c>
      <c r="I8" s="20">
        <v>2</v>
      </c>
      <c r="J8" s="30">
        <v>4</v>
      </c>
      <c r="K8" s="29" t="s">
        <v>1454</v>
      </c>
      <c r="L8" s="1" t="s">
        <v>2012</v>
      </c>
      <c r="M8" s="1" t="s">
        <v>735</v>
      </c>
      <c r="N8" s="1" t="s">
        <v>2013</v>
      </c>
      <c r="O8" s="31">
        <v>241</v>
      </c>
      <c r="P8" s="20">
        <v>263</v>
      </c>
      <c r="Q8" s="30">
        <v>-22</v>
      </c>
      <c r="R8" s="29" t="s">
        <v>114</v>
      </c>
      <c r="S8" s="28" t="s">
        <v>262</v>
      </c>
    </row>
    <row r="9" spans="1:20" x14ac:dyDescent="0.25">
      <c r="A9" s="32" t="s">
        <v>21</v>
      </c>
      <c r="B9" s="1">
        <v>80</v>
      </c>
      <c r="C9" s="1">
        <v>38</v>
      </c>
      <c r="D9" s="1">
        <v>35</v>
      </c>
      <c r="E9" s="20">
        <v>7</v>
      </c>
      <c r="F9" s="30">
        <v>83</v>
      </c>
      <c r="G9" s="31">
        <v>26</v>
      </c>
      <c r="H9" s="20">
        <v>35</v>
      </c>
      <c r="I9" s="20">
        <v>3</v>
      </c>
      <c r="J9" s="30">
        <v>0</v>
      </c>
      <c r="K9" s="29" t="s">
        <v>2079</v>
      </c>
      <c r="L9" s="1" t="s">
        <v>1964</v>
      </c>
      <c r="M9" s="1" t="s">
        <v>688</v>
      </c>
      <c r="N9" s="1" t="s">
        <v>1991</v>
      </c>
      <c r="O9" s="31">
        <v>230</v>
      </c>
      <c r="P9" s="20">
        <v>253</v>
      </c>
      <c r="Q9" s="30">
        <v>-23</v>
      </c>
      <c r="R9" s="29" t="s">
        <v>104</v>
      </c>
      <c r="S9" s="28" t="s">
        <v>190</v>
      </c>
    </row>
    <row r="10" spans="1:20" x14ac:dyDescent="0.25">
      <c r="A10" s="32" t="s">
        <v>28</v>
      </c>
      <c r="B10" s="1">
        <v>80</v>
      </c>
      <c r="C10" s="1">
        <v>35</v>
      </c>
      <c r="D10" s="1">
        <v>38</v>
      </c>
      <c r="E10" s="20">
        <v>7</v>
      </c>
      <c r="F10" s="30">
        <v>77</v>
      </c>
      <c r="G10" s="31">
        <v>24</v>
      </c>
      <c r="H10" s="20">
        <v>31</v>
      </c>
      <c r="I10" s="20">
        <v>4</v>
      </c>
      <c r="J10" s="30">
        <v>2</v>
      </c>
      <c r="K10" s="29" t="s">
        <v>1826</v>
      </c>
      <c r="L10" s="1" t="s">
        <v>2049</v>
      </c>
      <c r="M10" s="1" t="s">
        <v>1055</v>
      </c>
      <c r="N10" s="1" t="s">
        <v>1939</v>
      </c>
      <c r="O10" s="31">
        <v>264</v>
      </c>
      <c r="P10" s="20">
        <v>281</v>
      </c>
      <c r="Q10" s="30">
        <v>-17</v>
      </c>
      <c r="R10" s="29" t="s">
        <v>114</v>
      </c>
      <c r="S10" s="28" t="s">
        <v>205</v>
      </c>
    </row>
    <row r="11" spans="1:20" ht="15.75" thickBot="1" x14ac:dyDescent="0.3">
      <c r="A11" s="32" t="s">
        <v>29</v>
      </c>
      <c r="B11" s="1">
        <v>81</v>
      </c>
      <c r="C11" s="1">
        <v>33</v>
      </c>
      <c r="D11" s="1">
        <v>39</v>
      </c>
      <c r="E11" s="24">
        <v>9</v>
      </c>
      <c r="F11" s="23">
        <v>75</v>
      </c>
      <c r="G11" s="25">
        <v>26</v>
      </c>
      <c r="H11" s="24">
        <v>33</v>
      </c>
      <c r="I11" s="24">
        <v>0</v>
      </c>
      <c r="J11" s="23">
        <v>1</v>
      </c>
      <c r="K11" s="29" t="s">
        <v>1940</v>
      </c>
      <c r="L11" s="1" t="s">
        <v>2047</v>
      </c>
      <c r="M11" s="1" t="s">
        <v>935</v>
      </c>
      <c r="N11" s="1" t="s">
        <v>2048</v>
      </c>
      <c r="O11" s="31">
        <v>218</v>
      </c>
      <c r="P11" s="20">
        <v>267</v>
      </c>
      <c r="Q11" s="30">
        <v>-49</v>
      </c>
      <c r="R11" s="29" t="s">
        <v>100</v>
      </c>
      <c r="S11" s="28" t="s">
        <v>248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80</v>
      </c>
      <c r="C14" s="1">
        <v>50</v>
      </c>
      <c r="D14" s="1">
        <v>21</v>
      </c>
      <c r="E14" s="20">
        <v>9</v>
      </c>
      <c r="F14" s="33">
        <v>109</v>
      </c>
      <c r="G14" s="20">
        <v>40</v>
      </c>
      <c r="H14" s="20">
        <v>48</v>
      </c>
      <c r="I14" s="20">
        <v>2</v>
      </c>
      <c r="J14" s="20">
        <v>3</v>
      </c>
      <c r="K14" s="29" t="s">
        <v>2064</v>
      </c>
      <c r="L14" s="1" t="s">
        <v>1954</v>
      </c>
      <c r="M14" s="1" t="s">
        <v>2065</v>
      </c>
      <c r="N14" s="1" t="s">
        <v>2066</v>
      </c>
      <c r="O14" s="31">
        <v>283</v>
      </c>
      <c r="P14" s="20">
        <v>226</v>
      </c>
      <c r="Q14" s="30">
        <v>57</v>
      </c>
      <c r="R14" s="29" t="s">
        <v>102</v>
      </c>
      <c r="S14" s="28" t="s">
        <v>208</v>
      </c>
    </row>
    <row r="15" spans="1:20" x14ac:dyDescent="0.25">
      <c r="A15" s="32" t="s">
        <v>26</v>
      </c>
      <c r="B15" s="1">
        <v>80</v>
      </c>
      <c r="C15" s="1">
        <v>47</v>
      </c>
      <c r="D15" s="1">
        <v>28</v>
      </c>
      <c r="E15" s="20">
        <v>5</v>
      </c>
      <c r="F15" s="30">
        <v>99</v>
      </c>
      <c r="G15" s="20">
        <v>42</v>
      </c>
      <c r="H15" s="20">
        <v>47</v>
      </c>
      <c r="I15" s="20">
        <v>0</v>
      </c>
      <c r="J15" s="20">
        <v>3</v>
      </c>
      <c r="K15" s="29" t="s">
        <v>2055</v>
      </c>
      <c r="L15" s="1" t="s">
        <v>1964</v>
      </c>
      <c r="M15" s="1" t="s">
        <v>893</v>
      </c>
      <c r="N15" s="1" t="s">
        <v>2056</v>
      </c>
      <c r="O15" s="31">
        <v>259</v>
      </c>
      <c r="P15" s="20">
        <v>222</v>
      </c>
      <c r="Q15" s="30">
        <v>37</v>
      </c>
      <c r="R15" s="29" t="s">
        <v>98</v>
      </c>
      <c r="S15" s="28" t="s">
        <v>222</v>
      </c>
    </row>
    <row r="16" spans="1:20" x14ac:dyDescent="0.25">
      <c r="A16" s="32" t="s">
        <v>14</v>
      </c>
      <c r="B16" s="1">
        <v>80</v>
      </c>
      <c r="C16" s="1">
        <v>41</v>
      </c>
      <c r="D16" s="1">
        <v>32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1968</v>
      </c>
      <c r="L16" s="1" t="s">
        <v>1726</v>
      </c>
      <c r="M16" s="1" t="s">
        <v>1025</v>
      </c>
      <c r="N16" s="1" t="s">
        <v>2058</v>
      </c>
      <c r="O16" s="31">
        <v>235</v>
      </c>
      <c r="P16" s="20">
        <v>213</v>
      </c>
      <c r="Q16" s="30">
        <v>22</v>
      </c>
      <c r="R16" s="29" t="s">
        <v>114</v>
      </c>
      <c r="S16" s="28" t="s">
        <v>222</v>
      </c>
    </row>
    <row r="17" spans="1:19" x14ac:dyDescent="0.25">
      <c r="A17" s="32" t="s">
        <v>23</v>
      </c>
      <c r="B17" s="1">
        <v>80</v>
      </c>
      <c r="C17" s="1">
        <v>38</v>
      </c>
      <c r="D17" s="1">
        <v>33</v>
      </c>
      <c r="E17" s="20">
        <v>9</v>
      </c>
      <c r="F17" s="30">
        <v>85</v>
      </c>
      <c r="G17" s="20">
        <v>22</v>
      </c>
      <c r="H17" s="20">
        <v>32</v>
      </c>
      <c r="I17" s="20">
        <v>6</v>
      </c>
      <c r="J17" s="20">
        <v>1</v>
      </c>
      <c r="K17" s="29" t="s">
        <v>2018</v>
      </c>
      <c r="L17" s="1" t="s">
        <v>2010</v>
      </c>
      <c r="M17" s="1" t="s">
        <v>770</v>
      </c>
      <c r="N17" s="1" t="s">
        <v>2057</v>
      </c>
      <c r="O17" s="31">
        <v>264</v>
      </c>
      <c r="P17" s="20">
        <v>267</v>
      </c>
      <c r="Q17" s="30">
        <v>-3</v>
      </c>
      <c r="R17" s="29" t="s">
        <v>130</v>
      </c>
      <c r="S17" s="28" t="s">
        <v>245</v>
      </c>
    </row>
    <row r="18" spans="1:19" x14ac:dyDescent="0.25">
      <c r="A18" s="32" t="s">
        <v>12</v>
      </c>
      <c r="B18" s="1">
        <v>81</v>
      </c>
      <c r="C18" s="1">
        <v>38</v>
      </c>
      <c r="D18" s="1">
        <v>36</v>
      </c>
      <c r="E18" s="20">
        <v>7</v>
      </c>
      <c r="F18" s="30">
        <v>83</v>
      </c>
      <c r="G18" s="20">
        <v>33</v>
      </c>
      <c r="H18" s="20">
        <v>37</v>
      </c>
      <c r="I18" s="20">
        <v>1</v>
      </c>
      <c r="J18" s="20">
        <v>0</v>
      </c>
      <c r="K18" s="29" t="s">
        <v>1945</v>
      </c>
      <c r="L18" s="1" t="s">
        <v>2082</v>
      </c>
      <c r="M18" s="1" t="s">
        <v>709</v>
      </c>
      <c r="N18" s="1" t="s">
        <v>2083</v>
      </c>
      <c r="O18" s="31">
        <v>252</v>
      </c>
      <c r="P18" s="20">
        <v>255</v>
      </c>
      <c r="Q18" s="30">
        <v>-3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80</v>
      </c>
      <c r="C19" s="1">
        <v>35</v>
      </c>
      <c r="D19" s="1">
        <v>33</v>
      </c>
      <c r="E19" s="20">
        <v>12</v>
      </c>
      <c r="F19" s="30">
        <v>82</v>
      </c>
      <c r="G19" s="20">
        <v>26</v>
      </c>
      <c r="H19" s="20">
        <v>33</v>
      </c>
      <c r="I19" s="20">
        <v>2</v>
      </c>
      <c r="J19" s="20">
        <v>3</v>
      </c>
      <c r="K19" s="29" t="s">
        <v>1968</v>
      </c>
      <c r="L19" s="1" t="s">
        <v>2059</v>
      </c>
      <c r="M19" s="1" t="s">
        <v>567</v>
      </c>
      <c r="N19" s="1" t="s">
        <v>2060</v>
      </c>
      <c r="O19" s="31">
        <v>222</v>
      </c>
      <c r="P19" s="20">
        <v>251</v>
      </c>
      <c r="Q19" s="30">
        <v>-29</v>
      </c>
      <c r="R19" s="29" t="s">
        <v>100</v>
      </c>
      <c r="S19" s="28" t="s">
        <v>237</v>
      </c>
    </row>
    <row r="20" spans="1:19" x14ac:dyDescent="0.25">
      <c r="A20" s="32" t="s">
        <v>9</v>
      </c>
      <c r="B20" s="1">
        <v>81</v>
      </c>
      <c r="C20" s="1">
        <v>33</v>
      </c>
      <c r="D20" s="1">
        <v>36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1575</v>
      </c>
      <c r="L20" s="1" t="s">
        <v>2000</v>
      </c>
      <c r="M20" s="1" t="s">
        <v>2001</v>
      </c>
      <c r="N20" s="1" t="s">
        <v>2063</v>
      </c>
      <c r="O20" s="31">
        <v>238</v>
      </c>
      <c r="P20" s="20">
        <v>291</v>
      </c>
      <c r="Q20" s="30">
        <v>-53</v>
      </c>
      <c r="R20" s="29" t="s">
        <v>98</v>
      </c>
      <c r="S20" s="28" t="s">
        <v>203</v>
      </c>
    </row>
    <row r="21" spans="1:19" ht="15.75" thickBot="1" x14ac:dyDescent="0.3">
      <c r="A21" s="27" t="s">
        <v>10</v>
      </c>
      <c r="B21" s="26">
        <v>80</v>
      </c>
      <c r="C21" s="26">
        <v>33</v>
      </c>
      <c r="D21" s="26">
        <v>37</v>
      </c>
      <c r="E21" s="24">
        <v>10</v>
      </c>
      <c r="F21" s="23">
        <v>76</v>
      </c>
      <c r="G21" s="24">
        <v>15</v>
      </c>
      <c r="H21" s="24">
        <v>27</v>
      </c>
      <c r="I21" s="24">
        <v>6</v>
      </c>
      <c r="J21" s="24">
        <v>3</v>
      </c>
      <c r="K21" s="22" t="s">
        <v>2023</v>
      </c>
      <c r="L21" s="26" t="s">
        <v>2061</v>
      </c>
      <c r="M21" s="26" t="s">
        <v>773</v>
      </c>
      <c r="N21" s="26" t="s">
        <v>2062</v>
      </c>
      <c r="O21" s="25">
        <v>234</v>
      </c>
      <c r="P21" s="24">
        <v>278</v>
      </c>
      <c r="Q21" s="23">
        <v>-44</v>
      </c>
      <c r="R21" s="22" t="s">
        <v>98</v>
      </c>
      <c r="S21" s="21" t="s">
        <v>231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81</v>
      </c>
      <c r="C25" s="40">
        <v>55</v>
      </c>
      <c r="D25" s="40">
        <v>22</v>
      </c>
      <c r="E25" s="38">
        <v>4</v>
      </c>
      <c r="F25" s="33">
        <v>114</v>
      </c>
      <c r="G25" s="38">
        <v>41</v>
      </c>
      <c r="H25" s="38">
        <v>53</v>
      </c>
      <c r="I25" s="38">
        <v>2</v>
      </c>
      <c r="J25" s="38">
        <v>1</v>
      </c>
      <c r="K25" s="37" t="s">
        <v>2069</v>
      </c>
      <c r="L25" s="40" t="s">
        <v>2037</v>
      </c>
      <c r="M25" s="40" t="s">
        <v>113</v>
      </c>
      <c r="N25" s="40" t="s">
        <v>2070</v>
      </c>
      <c r="O25" s="39">
        <v>275</v>
      </c>
      <c r="P25" s="38">
        <v>190</v>
      </c>
      <c r="Q25" s="33">
        <v>85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81</v>
      </c>
      <c r="C26" s="1">
        <v>50</v>
      </c>
      <c r="D26" s="1">
        <v>25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1756</v>
      </c>
      <c r="L26" s="1" t="s">
        <v>1826</v>
      </c>
      <c r="M26" s="1" t="s">
        <v>620</v>
      </c>
      <c r="N26" s="1" t="s">
        <v>2032</v>
      </c>
      <c r="O26" s="31">
        <v>276</v>
      </c>
      <c r="P26" s="20">
        <v>219</v>
      </c>
      <c r="Q26" s="30">
        <v>57</v>
      </c>
      <c r="R26" s="29" t="s">
        <v>168</v>
      </c>
      <c r="S26" s="28" t="s">
        <v>203</v>
      </c>
    </row>
    <row r="27" spans="1:19" x14ac:dyDescent="0.25">
      <c r="A27" s="32" t="s">
        <v>24</v>
      </c>
      <c r="B27" s="1">
        <v>82</v>
      </c>
      <c r="C27" s="1">
        <v>49</v>
      </c>
      <c r="D27" s="1">
        <v>29</v>
      </c>
      <c r="E27" s="20">
        <v>4</v>
      </c>
      <c r="F27" s="30">
        <v>102</v>
      </c>
      <c r="G27" s="20">
        <v>36</v>
      </c>
      <c r="H27" s="20">
        <v>45</v>
      </c>
      <c r="I27" s="20">
        <v>4</v>
      </c>
      <c r="J27" s="20">
        <v>3</v>
      </c>
      <c r="K27" s="29" t="s">
        <v>1975</v>
      </c>
      <c r="L27" s="1" t="s">
        <v>2067</v>
      </c>
      <c r="M27" s="1" t="s">
        <v>811</v>
      </c>
      <c r="N27" s="1" t="s">
        <v>2068</v>
      </c>
      <c r="O27" s="31">
        <v>277</v>
      </c>
      <c r="P27" s="20">
        <v>234</v>
      </c>
      <c r="Q27" s="30">
        <v>43</v>
      </c>
      <c r="R27" s="29" t="s">
        <v>100</v>
      </c>
      <c r="S27" s="28" t="s">
        <v>190</v>
      </c>
    </row>
    <row r="28" spans="1:19" x14ac:dyDescent="0.25">
      <c r="A28" s="32" t="s">
        <v>17</v>
      </c>
      <c r="B28" s="1">
        <v>81</v>
      </c>
      <c r="C28" s="1">
        <v>44</v>
      </c>
      <c r="D28" s="1">
        <v>30</v>
      </c>
      <c r="E28" s="20">
        <v>7</v>
      </c>
      <c r="F28" s="30">
        <v>95</v>
      </c>
      <c r="G28" s="20">
        <v>30</v>
      </c>
      <c r="H28" s="20">
        <v>41</v>
      </c>
      <c r="I28" s="20">
        <v>3</v>
      </c>
      <c r="J28" s="20">
        <v>3</v>
      </c>
      <c r="K28" s="29" t="s">
        <v>1948</v>
      </c>
      <c r="L28" s="1" t="s">
        <v>1723</v>
      </c>
      <c r="M28" s="1" t="s">
        <v>879</v>
      </c>
      <c r="N28" s="1" t="s">
        <v>2033</v>
      </c>
      <c r="O28" s="31">
        <v>225</v>
      </c>
      <c r="P28" s="20">
        <v>237</v>
      </c>
      <c r="Q28" s="30">
        <v>-12</v>
      </c>
      <c r="R28" s="29" t="s">
        <v>100</v>
      </c>
      <c r="S28" s="28" t="s">
        <v>203</v>
      </c>
    </row>
    <row r="29" spans="1:19" x14ac:dyDescent="0.25">
      <c r="A29" s="32" t="s">
        <v>6</v>
      </c>
      <c r="B29" s="1">
        <v>81</v>
      </c>
      <c r="C29" s="1">
        <v>43</v>
      </c>
      <c r="D29" s="1">
        <v>30</v>
      </c>
      <c r="E29" s="20">
        <v>8</v>
      </c>
      <c r="F29" s="30">
        <v>94</v>
      </c>
      <c r="G29" s="20">
        <v>27</v>
      </c>
      <c r="H29" s="20">
        <v>39</v>
      </c>
      <c r="I29" s="20">
        <v>4</v>
      </c>
      <c r="J29" s="20">
        <v>2</v>
      </c>
      <c r="K29" s="29" t="s">
        <v>1864</v>
      </c>
      <c r="L29" s="1" t="s">
        <v>1745</v>
      </c>
      <c r="M29" s="1" t="s">
        <v>851</v>
      </c>
      <c r="N29" s="1" t="s">
        <v>2036</v>
      </c>
      <c r="O29" s="31">
        <v>248</v>
      </c>
      <c r="P29" s="20">
        <v>232</v>
      </c>
      <c r="Q29" s="30">
        <v>16</v>
      </c>
      <c r="R29" s="29" t="s">
        <v>114</v>
      </c>
      <c r="S29" s="28" t="s">
        <v>230</v>
      </c>
    </row>
    <row r="30" spans="1:19" x14ac:dyDescent="0.25">
      <c r="A30" s="32" t="s">
        <v>105</v>
      </c>
      <c r="B30" s="1">
        <v>81</v>
      </c>
      <c r="C30" s="1">
        <v>38</v>
      </c>
      <c r="D30" s="1">
        <v>30</v>
      </c>
      <c r="E30" s="20">
        <v>13</v>
      </c>
      <c r="F30" s="30">
        <v>89</v>
      </c>
      <c r="G30" s="20">
        <v>29</v>
      </c>
      <c r="H30" s="20">
        <v>37</v>
      </c>
      <c r="I30" s="20">
        <v>1</v>
      </c>
      <c r="J30" s="20">
        <v>4</v>
      </c>
      <c r="K30" s="29" t="s">
        <v>1576</v>
      </c>
      <c r="L30" s="1" t="s">
        <v>1575</v>
      </c>
      <c r="M30" s="1" t="s">
        <v>677</v>
      </c>
      <c r="N30" s="1" t="s">
        <v>2084</v>
      </c>
      <c r="O30" s="31">
        <v>240</v>
      </c>
      <c r="P30" s="20">
        <v>245</v>
      </c>
      <c r="Q30" s="30">
        <v>-5</v>
      </c>
      <c r="R30" s="29" t="s">
        <v>104</v>
      </c>
      <c r="S30" s="28" t="s">
        <v>262</v>
      </c>
    </row>
    <row r="31" spans="1:19" x14ac:dyDescent="0.25">
      <c r="A31" s="32" t="s">
        <v>15</v>
      </c>
      <c r="B31" s="1">
        <v>81</v>
      </c>
      <c r="C31" s="1">
        <v>29</v>
      </c>
      <c r="D31" s="1">
        <v>44</v>
      </c>
      <c r="E31" s="20">
        <v>8</v>
      </c>
      <c r="F31" s="30">
        <v>66</v>
      </c>
      <c r="G31" s="20">
        <v>21</v>
      </c>
      <c r="H31" s="20">
        <v>27</v>
      </c>
      <c r="I31" s="20">
        <v>2</v>
      </c>
      <c r="J31" s="20">
        <v>0</v>
      </c>
      <c r="K31" s="29" t="s">
        <v>2086</v>
      </c>
      <c r="L31" s="1" t="s">
        <v>2034</v>
      </c>
      <c r="M31" s="1" t="s">
        <v>784</v>
      </c>
      <c r="N31" s="1" t="s">
        <v>2042</v>
      </c>
      <c r="O31" s="31">
        <v>209</v>
      </c>
      <c r="P31" s="20">
        <v>273</v>
      </c>
      <c r="Q31" s="30">
        <v>-64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81</v>
      </c>
      <c r="C32" s="1">
        <v>24</v>
      </c>
      <c r="D32" s="1">
        <v>46</v>
      </c>
      <c r="E32" s="20">
        <v>11</v>
      </c>
      <c r="F32" s="23">
        <v>59</v>
      </c>
      <c r="G32" s="20">
        <v>19</v>
      </c>
      <c r="H32" s="20">
        <v>22</v>
      </c>
      <c r="I32" s="20">
        <v>2</v>
      </c>
      <c r="J32" s="20">
        <v>4</v>
      </c>
      <c r="K32" s="29" t="s">
        <v>2027</v>
      </c>
      <c r="L32" s="1" t="s">
        <v>2085</v>
      </c>
      <c r="M32" s="1" t="s">
        <v>2028</v>
      </c>
      <c r="N32" s="1" t="s">
        <v>2029</v>
      </c>
      <c r="O32" s="31">
        <v>222</v>
      </c>
      <c r="P32" s="20">
        <v>293</v>
      </c>
      <c r="Q32" s="30">
        <v>-71</v>
      </c>
      <c r="R32" s="29" t="s">
        <v>100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80</v>
      </c>
      <c r="C35" s="1">
        <v>49</v>
      </c>
      <c r="D35" s="1">
        <v>22</v>
      </c>
      <c r="E35" s="20">
        <v>9</v>
      </c>
      <c r="F35" s="33">
        <v>107</v>
      </c>
      <c r="G35" s="20">
        <v>44</v>
      </c>
      <c r="H35" s="20">
        <v>48</v>
      </c>
      <c r="I35" s="20">
        <v>1</v>
      </c>
      <c r="J35" s="20">
        <v>4</v>
      </c>
      <c r="K35" s="29" t="s">
        <v>2045</v>
      </c>
      <c r="L35" s="1" t="s">
        <v>1567</v>
      </c>
      <c r="M35" s="1" t="s">
        <v>903</v>
      </c>
      <c r="N35" s="1" t="s">
        <v>2046</v>
      </c>
      <c r="O35" s="31">
        <v>267</v>
      </c>
      <c r="P35" s="20">
        <v>213</v>
      </c>
      <c r="Q35" s="30">
        <v>54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80</v>
      </c>
      <c r="C36" s="1">
        <v>47</v>
      </c>
      <c r="D36" s="1">
        <v>24</v>
      </c>
      <c r="E36" s="20">
        <v>9</v>
      </c>
      <c r="F36" s="30">
        <v>103</v>
      </c>
      <c r="G36" s="20">
        <v>41</v>
      </c>
      <c r="H36" s="20">
        <v>46</v>
      </c>
      <c r="I36" s="20">
        <v>1</v>
      </c>
      <c r="J36" s="20">
        <v>3</v>
      </c>
      <c r="K36" s="29" t="s">
        <v>2039</v>
      </c>
      <c r="L36" s="1" t="s">
        <v>1563</v>
      </c>
      <c r="M36" s="1" t="s">
        <v>847</v>
      </c>
      <c r="N36" s="1" t="s">
        <v>2089</v>
      </c>
      <c r="O36" s="31">
        <v>243</v>
      </c>
      <c r="P36" s="20">
        <v>196</v>
      </c>
      <c r="Q36" s="30">
        <v>47</v>
      </c>
      <c r="R36" s="29" t="s">
        <v>123</v>
      </c>
      <c r="S36" s="28" t="s">
        <v>236</v>
      </c>
    </row>
    <row r="37" spans="1:19" x14ac:dyDescent="0.25">
      <c r="A37" s="32" t="s">
        <v>20</v>
      </c>
      <c r="B37" s="1">
        <v>81</v>
      </c>
      <c r="C37" s="1">
        <v>47</v>
      </c>
      <c r="D37" s="1">
        <v>29</v>
      </c>
      <c r="E37" s="20">
        <v>5</v>
      </c>
      <c r="F37" s="30">
        <v>99</v>
      </c>
      <c r="G37" s="20">
        <v>35</v>
      </c>
      <c r="H37" s="20">
        <v>47</v>
      </c>
      <c r="I37" s="20">
        <v>0</v>
      </c>
      <c r="J37" s="20">
        <v>1</v>
      </c>
      <c r="K37" s="29" t="s">
        <v>2087</v>
      </c>
      <c r="L37" s="1" t="s">
        <v>1726</v>
      </c>
      <c r="M37" s="1" t="s">
        <v>710</v>
      </c>
      <c r="N37" s="1" t="s">
        <v>2088</v>
      </c>
      <c r="O37" s="31">
        <v>256</v>
      </c>
      <c r="P37" s="20">
        <v>236</v>
      </c>
      <c r="Q37" s="30">
        <v>20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80</v>
      </c>
      <c r="C38" s="1">
        <v>39</v>
      </c>
      <c r="D38" s="1">
        <v>27</v>
      </c>
      <c r="E38" s="20">
        <v>14</v>
      </c>
      <c r="F38" s="30">
        <v>92</v>
      </c>
      <c r="G38" s="20">
        <v>26</v>
      </c>
      <c r="H38" s="20">
        <v>35</v>
      </c>
      <c r="I38" s="20">
        <v>4</v>
      </c>
      <c r="J38" s="20">
        <v>2</v>
      </c>
      <c r="K38" s="29" t="s">
        <v>1454</v>
      </c>
      <c r="L38" s="1" t="s">
        <v>1952</v>
      </c>
      <c r="M38" s="1" t="s">
        <v>2073</v>
      </c>
      <c r="N38" s="1" t="s">
        <v>2074</v>
      </c>
      <c r="O38" s="31">
        <v>215</v>
      </c>
      <c r="P38" s="20">
        <v>233</v>
      </c>
      <c r="Q38" s="30">
        <v>-18</v>
      </c>
      <c r="R38" s="29" t="s">
        <v>104</v>
      </c>
      <c r="S38" s="28" t="s">
        <v>249</v>
      </c>
    </row>
    <row r="39" spans="1:19" x14ac:dyDescent="0.25">
      <c r="A39" s="32" t="s">
        <v>3</v>
      </c>
      <c r="B39" s="1">
        <v>81</v>
      </c>
      <c r="C39" s="1">
        <v>38</v>
      </c>
      <c r="D39" s="1">
        <v>29</v>
      </c>
      <c r="E39" s="20">
        <v>14</v>
      </c>
      <c r="F39" s="30">
        <v>90</v>
      </c>
      <c r="G39" s="20">
        <v>25</v>
      </c>
      <c r="H39" s="20">
        <v>35</v>
      </c>
      <c r="I39" s="20">
        <v>3</v>
      </c>
      <c r="J39" s="20">
        <v>2</v>
      </c>
      <c r="K39" s="29" t="s">
        <v>1952</v>
      </c>
      <c r="L39" s="1" t="s">
        <v>1707</v>
      </c>
      <c r="M39" s="1" t="s">
        <v>851</v>
      </c>
      <c r="N39" s="1" t="s">
        <v>2093</v>
      </c>
      <c r="O39" s="31">
        <v>235</v>
      </c>
      <c r="P39" s="20">
        <v>249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80</v>
      </c>
      <c r="C40" s="1">
        <v>35</v>
      </c>
      <c r="D40" s="1">
        <v>37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2071</v>
      </c>
      <c r="L40" s="1" t="s">
        <v>1982</v>
      </c>
      <c r="M40" s="1" t="s">
        <v>1983</v>
      </c>
      <c r="N40" s="1" t="s">
        <v>2072</v>
      </c>
      <c r="O40" s="31">
        <v>218</v>
      </c>
      <c r="P40" s="20">
        <v>258</v>
      </c>
      <c r="Q40" s="30">
        <v>-40</v>
      </c>
      <c r="R40" s="29" t="s">
        <v>102</v>
      </c>
      <c r="S40" s="28" t="s">
        <v>225</v>
      </c>
    </row>
    <row r="41" spans="1:19" x14ac:dyDescent="0.25">
      <c r="A41" s="32" t="s">
        <v>7</v>
      </c>
      <c r="B41" s="1">
        <v>81</v>
      </c>
      <c r="C41" s="1">
        <v>35</v>
      </c>
      <c r="D41" s="1">
        <v>40</v>
      </c>
      <c r="E41" s="20">
        <v>6</v>
      </c>
      <c r="F41" s="30">
        <v>76</v>
      </c>
      <c r="G41" s="20">
        <v>26</v>
      </c>
      <c r="H41" s="20">
        <v>33</v>
      </c>
      <c r="I41" s="20">
        <v>2</v>
      </c>
      <c r="J41" s="20">
        <v>3</v>
      </c>
      <c r="K41" s="29" t="s">
        <v>2041</v>
      </c>
      <c r="L41" s="1" t="s">
        <v>1987</v>
      </c>
      <c r="M41" s="1" t="s">
        <v>870</v>
      </c>
      <c r="N41" s="1" t="s">
        <v>2042</v>
      </c>
      <c r="O41" s="31">
        <v>242</v>
      </c>
      <c r="P41" s="20">
        <v>259</v>
      </c>
      <c r="Q41" s="30">
        <v>-17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81</v>
      </c>
      <c r="C42" s="26">
        <v>20</v>
      </c>
      <c r="D42" s="26">
        <v>49</v>
      </c>
      <c r="E42" s="24">
        <v>12</v>
      </c>
      <c r="F42" s="23">
        <v>52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2090</v>
      </c>
      <c r="M42" s="26" t="s">
        <v>2091</v>
      </c>
      <c r="N42" s="26" t="s">
        <v>2092</v>
      </c>
      <c r="O42" s="25">
        <v>210</v>
      </c>
      <c r="P42" s="24">
        <v>312</v>
      </c>
      <c r="Q42" s="23">
        <v>-102</v>
      </c>
      <c r="R42" s="22" t="s">
        <v>58</v>
      </c>
      <c r="S42" s="21" t="s">
        <v>510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100-000000000000}"/>
  </hyperlinks>
  <pageMargins left="0.7" right="0.7" top="0.75" bottom="0.75" header="0.3" footer="0.3"/>
  <pageSetup orientation="portrait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81</v>
      </c>
      <c r="C4" s="40">
        <v>51</v>
      </c>
      <c r="D4" s="40">
        <v>26</v>
      </c>
      <c r="E4" s="38">
        <v>4</v>
      </c>
      <c r="F4" s="33">
        <v>106</v>
      </c>
      <c r="G4" s="39">
        <v>40</v>
      </c>
      <c r="H4" s="38">
        <v>50</v>
      </c>
      <c r="I4" s="38">
        <v>1</v>
      </c>
      <c r="J4" s="33">
        <v>2</v>
      </c>
      <c r="K4" s="37" t="s">
        <v>2014</v>
      </c>
      <c r="L4" s="40" t="s">
        <v>2087</v>
      </c>
      <c r="M4" s="40" t="s">
        <v>848</v>
      </c>
      <c r="N4" s="40" t="s">
        <v>2101</v>
      </c>
      <c r="O4" s="39">
        <v>264</v>
      </c>
      <c r="P4" s="38">
        <v>228</v>
      </c>
      <c r="Q4" s="33">
        <v>36</v>
      </c>
      <c r="R4" s="37" t="s">
        <v>130</v>
      </c>
      <c r="S4" s="36" t="s">
        <v>254</v>
      </c>
    </row>
    <row r="5" spans="1:20" x14ac:dyDescent="0.25">
      <c r="A5" s="32" t="s">
        <v>5</v>
      </c>
      <c r="B5" s="1">
        <v>81</v>
      </c>
      <c r="C5" s="1">
        <v>47</v>
      </c>
      <c r="D5" s="1">
        <v>26</v>
      </c>
      <c r="E5" s="20">
        <v>8</v>
      </c>
      <c r="F5" s="30">
        <v>102</v>
      </c>
      <c r="G5" s="31">
        <v>39</v>
      </c>
      <c r="H5" s="20">
        <v>45</v>
      </c>
      <c r="I5" s="20">
        <v>2</v>
      </c>
      <c r="J5" s="30">
        <v>3</v>
      </c>
      <c r="K5" s="29" t="s">
        <v>2051</v>
      </c>
      <c r="L5" s="1" t="s">
        <v>2099</v>
      </c>
      <c r="M5" s="1" t="s">
        <v>864</v>
      </c>
      <c r="N5" s="1" t="s">
        <v>2100</v>
      </c>
      <c r="O5" s="31">
        <v>294</v>
      </c>
      <c r="P5" s="20">
        <v>215</v>
      </c>
      <c r="Q5" s="30">
        <v>79</v>
      </c>
      <c r="R5" s="29" t="s">
        <v>104</v>
      </c>
      <c r="S5" s="28" t="s">
        <v>868</v>
      </c>
    </row>
    <row r="6" spans="1:20" x14ac:dyDescent="0.25">
      <c r="A6" s="32" t="s">
        <v>19</v>
      </c>
      <c r="B6" s="1">
        <v>82</v>
      </c>
      <c r="C6" s="1">
        <v>47</v>
      </c>
      <c r="D6" s="1">
        <v>31</v>
      </c>
      <c r="E6" s="20">
        <v>4</v>
      </c>
      <c r="F6" s="30">
        <v>98</v>
      </c>
      <c r="G6" s="31">
        <v>31</v>
      </c>
      <c r="H6" s="20">
        <v>41</v>
      </c>
      <c r="I6" s="20">
        <v>6</v>
      </c>
      <c r="J6" s="30">
        <v>0</v>
      </c>
      <c r="K6" s="29" t="s">
        <v>2080</v>
      </c>
      <c r="L6" s="1" t="s">
        <v>2097</v>
      </c>
      <c r="M6" s="1" t="s">
        <v>811</v>
      </c>
      <c r="N6" s="1" t="s">
        <v>2098</v>
      </c>
      <c r="O6" s="31">
        <v>252</v>
      </c>
      <c r="P6" s="20">
        <v>223</v>
      </c>
      <c r="Q6" s="30">
        <v>29</v>
      </c>
      <c r="R6" s="29" t="s">
        <v>102</v>
      </c>
      <c r="S6" s="28" t="s">
        <v>208</v>
      </c>
    </row>
    <row r="7" spans="1:20" x14ac:dyDescent="0.25">
      <c r="A7" s="32" t="s">
        <v>11</v>
      </c>
      <c r="B7" s="1">
        <v>81</v>
      </c>
      <c r="C7" s="1">
        <v>44</v>
      </c>
      <c r="D7" s="1">
        <v>30</v>
      </c>
      <c r="E7" s="20">
        <v>7</v>
      </c>
      <c r="F7" s="30">
        <v>95</v>
      </c>
      <c r="G7" s="31">
        <v>33</v>
      </c>
      <c r="H7" s="20">
        <v>43</v>
      </c>
      <c r="I7" s="20">
        <v>1</v>
      </c>
      <c r="J7" s="30">
        <v>2</v>
      </c>
      <c r="K7" s="29" t="s">
        <v>1582</v>
      </c>
      <c r="L7" s="1" t="s">
        <v>1518</v>
      </c>
      <c r="M7" s="1" t="s">
        <v>963</v>
      </c>
      <c r="N7" s="1" t="s">
        <v>2050</v>
      </c>
      <c r="O7" s="31">
        <v>236</v>
      </c>
      <c r="P7" s="20">
        <v>229</v>
      </c>
      <c r="Q7" s="30">
        <v>7</v>
      </c>
      <c r="R7" s="29" t="s">
        <v>98</v>
      </c>
      <c r="S7" s="28" t="s">
        <v>262</v>
      </c>
    </row>
    <row r="8" spans="1:20" x14ac:dyDescent="0.25">
      <c r="A8" s="32" t="s">
        <v>16</v>
      </c>
      <c r="B8" s="1">
        <v>81</v>
      </c>
      <c r="C8" s="1">
        <v>39</v>
      </c>
      <c r="D8" s="1">
        <v>31</v>
      </c>
      <c r="E8" s="20">
        <v>11</v>
      </c>
      <c r="F8" s="30">
        <v>89</v>
      </c>
      <c r="G8" s="31">
        <v>27</v>
      </c>
      <c r="H8" s="20">
        <v>37</v>
      </c>
      <c r="I8" s="20">
        <v>2</v>
      </c>
      <c r="J8" s="30">
        <v>4</v>
      </c>
      <c r="K8" s="29" t="s">
        <v>1454</v>
      </c>
      <c r="L8" s="1" t="s">
        <v>2012</v>
      </c>
      <c r="M8" s="1" t="s">
        <v>735</v>
      </c>
      <c r="N8" s="1" t="s">
        <v>2013</v>
      </c>
      <c r="O8" s="31">
        <v>241</v>
      </c>
      <c r="P8" s="20">
        <v>263</v>
      </c>
      <c r="Q8" s="30">
        <v>-22</v>
      </c>
      <c r="R8" s="29" t="s">
        <v>114</v>
      </c>
      <c r="S8" s="28" t="s">
        <v>262</v>
      </c>
    </row>
    <row r="9" spans="1:20" x14ac:dyDescent="0.25">
      <c r="A9" s="32" t="s">
        <v>21</v>
      </c>
      <c r="B9" s="1">
        <v>80</v>
      </c>
      <c r="C9" s="1">
        <v>38</v>
      </c>
      <c r="D9" s="1">
        <v>35</v>
      </c>
      <c r="E9" s="20">
        <v>7</v>
      </c>
      <c r="F9" s="30">
        <v>83</v>
      </c>
      <c r="G9" s="31">
        <v>26</v>
      </c>
      <c r="H9" s="20">
        <v>35</v>
      </c>
      <c r="I9" s="20">
        <v>3</v>
      </c>
      <c r="J9" s="30">
        <v>0</v>
      </c>
      <c r="K9" s="29" t="s">
        <v>2079</v>
      </c>
      <c r="L9" s="1" t="s">
        <v>1964</v>
      </c>
      <c r="M9" s="1" t="s">
        <v>688</v>
      </c>
      <c r="N9" s="1" t="s">
        <v>1991</v>
      </c>
      <c r="O9" s="31">
        <v>230</v>
      </c>
      <c r="P9" s="20">
        <v>253</v>
      </c>
      <c r="Q9" s="30">
        <v>-23</v>
      </c>
      <c r="R9" s="29" t="s">
        <v>104</v>
      </c>
      <c r="S9" s="28" t="s">
        <v>190</v>
      </c>
    </row>
    <row r="10" spans="1:20" x14ac:dyDescent="0.25">
      <c r="A10" s="32" t="s">
        <v>28</v>
      </c>
      <c r="B10" s="1">
        <v>81</v>
      </c>
      <c r="C10" s="1">
        <v>35</v>
      </c>
      <c r="D10" s="1">
        <v>39</v>
      </c>
      <c r="E10" s="20">
        <v>7</v>
      </c>
      <c r="F10" s="30">
        <v>77</v>
      </c>
      <c r="G10" s="31">
        <v>24</v>
      </c>
      <c r="H10" s="20">
        <v>31</v>
      </c>
      <c r="I10" s="20">
        <v>4</v>
      </c>
      <c r="J10" s="30">
        <v>2</v>
      </c>
      <c r="K10" s="29" t="s">
        <v>2096</v>
      </c>
      <c r="L10" s="1" t="s">
        <v>2049</v>
      </c>
      <c r="M10" s="1" t="s">
        <v>857</v>
      </c>
      <c r="N10" s="1" t="s">
        <v>1988</v>
      </c>
      <c r="O10" s="31">
        <v>264</v>
      </c>
      <c r="P10" s="20">
        <v>285</v>
      </c>
      <c r="Q10" s="30">
        <v>-21</v>
      </c>
      <c r="R10" s="29" t="s">
        <v>140</v>
      </c>
      <c r="S10" s="28" t="s">
        <v>190</v>
      </c>
    </row>
    <row r="11" spans="1:20" ht="15.75" thickBot="1" x14ac:dyDescent="0.3">
      <c r="A11" s="32" t="s">
        <v>29</v>
      </c>
      <c r="B11" s="1">
        <v>82</v>
      </c>
      <c r="C11" s="1">
        <v>33</v>
      </c>
      <c r="D11" s="1">
        <v>39</v>
      </c>
      <c r="E11" s="24">
        <v>10</v>
      </c>
      <c r="F11" s="23">
        <v>76</v>
      </c>
      <c r="G11" s="25">
        <v>26</v>
      </c>
      <c r="H11" s="24">
        <v>33</v>
      </c>
      <c r="I11" s="24">
        <v>0</v>
      </c>
      <c r="J11" s="23">
        <v>1</v>
      </c>
      <c r="K11" s="29" t="s">
        <v>2094</v>
      </c>
      <c r="L11" s="1" t="s">
        <v>2047</v>
      </c>
      <c r="M11" s="1" t="s">
        <v>935</v>
      </c>
      <c r="N11" s="1" t="s">
        <v>2095</v>
      </c>
      <c r="O11" s="31">
        <v>222</v>
      </c>
      <c r="P11" s="20">
        <v>272</v>
      </c>
      <c r="Q11" s="30">
        <v>-50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81</v>
      </c>
      <c r="C14" s="1">
        <v>51</v>
      </c>
      <c r="D14" s="1">
        <v>21</v>
      </c>
      <c r="E14" s="20">
        <v>9</v>
      </c>
      <c r="F14" s="33">
        <v>111</v>
      </c>
      <c r="G14" s="20">
        <v>41</v>
      </c>
      <c r="H14" s="20">
        <v>49</v>
      </c>
      <c r="I14" s="20">
        <v>2</v>
      </c>
      <c r="J14" s="20">
        <v>3</v>
      </c>
      <c r="K14" s="29" t="s">
        <v>2064</v>
      </c>
      <c r="L14" s="1" t="s">
        <v>2005</v>
      </c>
      <c r="M14" s="1" t="s">
        <v>816</v>
      </c>
      <c r="N14" s="1" t="s">
        <v>2108</v>
      </c>
      <c r="O14" s="31">
        <v>286</v>
      </c>
      <c r="P14" s="20">
        <v>227</v>
      </c>
      <c r="Q14" s="30">
        <v>59</v>
      </c>
      <c r="R14" s="29" t="s">
        <v>100</v>
      </c>
      <c r="S14" s="28" t="s">
        <v>244</v>
      </c>
    </row>
    <row r="15" spans="1:20" x14ac:dyDescent="0.25">
      <c r="A15" s="32" t="s">
        <v>26</v>
      </c>
      <c r="B15" s="1">
        <v>80</v>
      </c>
      <c r="C15" s="1">
        <v>47</v>
      </c>
      <c r="D15" s="1">
        <v>28</v>
      </c>
      <c r="E15" s="20">
        <v>5</v>
      </c>
      <c r="F15" s="30">
        <v>99</v>
      </c>
      <c r="G15" s="20">
        <v>42</v>
      </c>
      <c r="H15" s="20">
        <v>47</v>
      </c>
      <c r="I15" s="20">
        <v>0</v>
      </c>
      <c r="J15" s="20">
        <v>3</v>
      </c>
      <c r="K15" s="29" t="s">
        <v>2055</v>
      </c>
      <c r="L15" s="1" t="s">
        <v>1964</v>
      </c>
      <c r="M15" s="1" t="s">
        <v>893</v>
      </c>
      <c r="N15" s="1" t="s">
        <v>2056</v>
      </c>
      <c r="O15" s="31">
        <v>259</v>
      </c>
      <c r="P15" s="20">
        <v>222</v>
      </c>
      <c r="Q15" s="30">
        <v>37</v>
      </c>
      <c r="R15" s="29" t="s">
        <v>98</v>
      </c>
      <c r="S15" s="28" t="s">
        <v>222</v>
      </c>
    </row>
    <row r="16" spans="1:20" x14ac:dyDescent="0.25">
      <c r="A16" s="32" t="s">
        <v>14</v>
      </c>
      <c r="B16" s="1">
        <v>81</v>
      </c>
      <c r="C16" s="1">
        <v>42</v>
      </c>
      <c r="D16" s="1">
        <v>32</v>
      </c>
      <c r="E16" s="20">
        <v>7</v>
      </c>
      <c r="F16" s="30">
        <v>91</v>
      </c>
      <c r="G16" s="20">
        <v>34</v>
      </c>
      <c r="H16" s="20">
        <v>40</v>
      </c>
      <c r="I16" s="20">
        <v>2</v>
      </c>
      <c r="J16" s="20">
        <v>2</v>
      </c>
      <c r="K16" s="29" t="s">
        <v>1968</v>
      </c>
      <c r="L16" s="1" t="s">
        <v>1743</v>
      </c>
      <c r="M16" s="1" t="s">
        <v>1025</v>
      </c>
      <c r="N16" s="1" t="s">
        <v>2104</v>
      </c>
      <c r="O16" s="31">
        <v>240</v>
      </c>
      <c r="P16" s="20">
        <v>217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81</v>
      </c>
      <c r="C17" s="1">
        <v>39</v>
      </c>
      <c r="D17" s="1">
        <v>33</v>
      </c>
      <c r="E17" s="20">
        <v>9</v>
      </c>
      <c r="F17" s="30">
        <v>87</v>
      </c>
      <c r="G17" s="20">
        <v>23</v>
      </c>
      <c r="H17" s="20">
        <v>33</v>
      </c>
      <c r="I17" s="20">
        <v>6</v>
      </c>
      <c r="J17" s="20">
        <v>1</v>
      </c>
      <c r="K17" s="29" t="s">
        <v>2018</v>
      </c>
      <c r="L17" s="1" t="s">
        <v>2102</v>
      </c>
      <c r="M17" s="1" t="s">
        <v>866</v>
      </c>
      <c r="N17" s="1" t="s">
        <v>2103</v>
      </c>
      <c r="O17" s="31">
        <v>267</v>
      </c>
      <c r="P17" s="20">
        <v>267</v>
      </c>
      <c r="Q17" s="30">
        <v>0</v>
      </c>
      <c r="R17" s="29" t="s">
        <v>169</v>
      </c>
      <c r="S17" s="28" t="s">
        <v>245</v>
      </c>
    </row>
    <row r="18" spans="1:19" x14ac:dyDescent="0.25">
      <c r="A18" s="32" t="s">
        <v>12</v>
      </c>
      <c r="B18" s="1">
        <v>81</v>
      </c>
      <c r="C18" s="1">
        <v>38</v>
      </c>
      <c r="D18" s="1">
        <v>36</v>
      </c>
      <c r="E18" s="20">
        <v>7</v>
      </c>
      <c r="F18" s="30">
        <v>83</v>
      </c>
      <c r="G18" s="20">
        <v>33</v>
      </c>
      <c r="H18" s="20">
        <v>37</v>
      </c>
      <c r="I18" s="20">
        <v>1</v>
      </c>
      <c r="J18" s="20">
        <v>0</v>
      </c>
      <c r="K18" s="29" t="s">
        <v>1945</v>
      </c>
      <c r="L18" s="1" t="s">
        <v>2082</v>
      </c>
      <c r="M18" s="1" t="s">
        <v>709</v>
      </c>
      <c r="N18" s="1" t="s">
        <v>2083</v>
      </c>
      <c r="O18" s="31">
        <v>252</v>
      </c>
      <c r="P18" s="20">
        <v>255</v>
      </c>
      <c r="Q18" s="30">
        <v>-3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81</v>
      </c>
      <c r="C19" s="1">
        <v>35</v>
      </c>
      <c r="D19" s="1">
        <v>34</v>
      </c>
      <c r="E19" s="20">
        <v>12</v>
      </c>
      <c r="F19" s="30">
        <v>82</v>
      </c>
      <c r="G19" s="20">
        <v>26</v>
      </c>
      <c r="H19" s="20">
        <v>33</v>
      </c>
      <c r="I19" s="20">
        <v>2</v>
      </c>
      <c r="J19" s="20">
        <v>3</v>
      </c>
      <c r="K19" s="29" t="s">
        <v>2105</v>
      </c>
      <c r="L19" s="1" t="s">
        <v>2059</v>
      </c>
      <c r="M19" s="1" t="s">
        <v>832</v>
      </c>
      <c r="N19" s="1" t="s">
        <v>2019</v>
      </c>
      <c r="O19" s="31">
        <v>223</v>
      </c>
      <c r="P19" s="20">
        <v>254</v>
      </c>
      <c r="Q19" s="30">
        <v>-31</v>
      </c>
      <c r="R19" s="29" t="s">
        <v>98</v>
      </c>
      <c r="S19" s="28" t="s">
        <v>237</v>
      </c>
    </row>
    <row r="20" spans="1:19" x14ac:dyDescent="0.25">
      <c r="A20" s="32" t="s">
        <v>9</v>
      </c>
      <c r="B20" s="1">
        <v>81</v>
      </c>
      <c r="C20" s="1">
        <v>33</v>
      </c>
      <c r="D20" s="1">
        <v>36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1575</v>
      </c>
      <c r="L20" s="1" t="s">
        <v>2000</v>
      </c>
      <c r="M20" s="1" t="s">
        <v>2001</v>
      </c>
      <c r="N20" s="1" t="s">
        <v>2063</v>
      </c>
      <c r="O20" s="31">
        <v>238</v>
      </c>
      <c r="P20" s="20">
        <v>291</v>
      </c>
      <c r="Q20" s="30">
        <v>-53</v>
      </c>
      <c r="R20" s="29" t="s">
        <v>98</v>
      </c>
      <c r="S20" s="28" t="s">
        <v>203</v>
      </c>
    </row>
    <row r="21" spans="1:19" ht="15.75" thickBot="1" x14ac:dyDescent="0.3">
      <c r="A21" s="27" t="s">
        <v>10</v>
      </c>
      <c r="B21" s="26">
        <v>81</v>
      </c>
      <c r="C21" s="26">
        <v>33</v>
      </c>
      <c r="D21" s="26">
        <v>38</v>
      </c>
      <c r="E21" s="24">
        <v>10</v>
      </c>
      <c r="F21" s="23">
        <v>76</v>
      </c>
      <c r="G21" s="24">
        <v>15</v>
      </c>
      <c r="H21" s="24">
        <v>27</v>
      </c>
      <c r="I21" s="24">
        <v>6</v>
      </c>
      <c r="J21" s="24">
        <v>3</v>
      </c>
      <c r="K21" s="22" t="s">
        <v>2106</v>
      </c>
      <c r="L21" s="26" t="s">
        <v>2061</v>
      </c>
      <c r="M21" s="26" t="s">
        <v>796</v>
      </c>
      <c r="N21" s="26" t="s">
        <v>2107</v>
      </c>
      <c r="O21" s="25">
        <v>234</v>
      </c>
      <c r="P21" s="24">
        <v>281</v>
      </c>
      <c r="Q21" s="23">
        <v>-47</v>
      </c>
      <c r="R21" s="22" t="s">
        <v>102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81</v>
      </c>
      <c r="C25" s="40">
        <v>55</v>
      </c>
      <c r="D25" s="40">
        <v>22</v>
      </c>
      <c r="E25" s="38">
        <v>4</v>
      </c>
      <c r="F25" s="33">
        <v>114</v>
      </c>
      <c r="G25" s="38">
        <v>41</v>
      </c>
      <c r="H25" s="38">
        <v>53</v>
      </c>
      <c r="I25" s="38">
        <v>2</v>
      </c>
      <c r="J25" s="38">
        <v>1</v>
      </c>
      <c r="K25" s="37" t="s">
        <v>2069</v>
      </c>
      <c r="L25" s="40" t="s">
        <v>2037</v>
      </c>
      <c r="M25" s="40" t="s">
        <v>113</v>
      </c>
      <c r="N25" s="40" t="s">
        <v>2070</v>
      </c>
      <c r="O25" s="39">
        <v>275</v>
      </c>
      <c r="P25" s="38">
        <v>190</v>
      </c>
      <c r="Q25" s="33">
        <v>85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81</v>
      </c>
      <c r="C26" s="1">
        <v>50</v>
      </c>
      <c r="D26" s="1">
        <v>25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1756</v>
      </c>
      <c r="L26" s="1" t="s">
        <v>1826</v>
      </c>
      <c r="M26" s="1" t="s">
        <v>620</v>
      </c>
      <c r="N26" s="1" t="s">
        <v>2032</v>
      </c>
      <c r="O26" s="31">
        <v>276</v>
      </c>
      <c r="P26" s="20">
        <v>219</v>
      </c>
      <c r="Q26" s="30">
        <v>57</v>
      </c>
      <c r="R26" s="29" t="s">
        <v>168</v>
      </c>
      <c r="S26" s="28" t="s">
        <v>203</v>
      </c>
    </row>
    <row r="27" spans="1:19" x14ac:dyDescent="0.25">
      <c r="A27" s="32" t="s">
        <v>24</v>
      </c>
      <c r="B27" s="1">
        <v>82</v>
      </c>
      <c r="C27" s="1">
        <v>49</v>
      </c>
      <c r="D27" s="1">
        <v>29</v>
      </c>
      <c r="E27" s="20">
        <v>4</v>
      </c>
      <c r="F27" s="30">
        <v>102</v>
      </c>
      <c r="G27" s="20">
        <v>36</v>
      </c>
      <c r="H27" s="20">
        <v>45</v>
      </c>
      <c r="I27" s="20">
        <v>4</v>
      </c>
      <c r="J27" s="20">
        <v>3</v>
      </c>
      <c r="K27" s="29" t="s">
        <v>1975</v>
      </c>
      <c r="L27" s="1" t="s">
        <v>2067</v>
      </c>
      <c r="M27" s="1" t="s">
        <v>811</v>
      </c>
      <c r="N27" s="1" t="s">
        <v>2068</v>
      </c>
      <c r="O27" s="31">
        <v>277</v>
      </c>
      <c r="P27" s="20">
        <v>234</v>
      </c>
      <c r="Q27" s="30">
        <v>43</v>
      </c>
      <c r="R27" s="29" t="s">
        <v>100</v>
      </c>
      <c r="S27" s="28" t="s">
        <v>190</v>
      </c>
    </row>
    <row r="28" spans="1:19" x14ac:dyDescent="0.25">
      <c r="A28" s="32" t="s">
        <v>17</v>
      </c>
      <c r="B28" s="1">
        <v>82</v>
      </c>
      <c r="C28" s="1">
        <v>45</v>
      </c>
      <c r="D28" s="1">
        <v>30</v>
      </c>
      <c r="E28" s="20">
        <v>7</v>
      </c>
      <c r="F28" s="30">
        <v>97</v>
      </c>
      <c r="G28" s="20">
        <v>30</v>
      </c>
      <c r="H28" s="20">
        <v>42</v>
      </c>
      <c r="I28" s="20">
        <v>3</v>
      </c>
      <c r="J28" s="20">
        <v>3</v>
      </c>
      <c r="K28" s="29" t="s">
        <v>2110</v>
      </c>
      <c r="L28" s="1" t="s">
        <v>1723</v>
      </c>
      <c r="M28" s="1" t="s">
        <v>879</v>
      </c>
      <c r="N28" s="1" t="s">
        <v>2111</v>
      </c>
      <c r="O28" s="31">
        <v>228</v>
      </c>
      <c r="P28" s="20">
        <v>239</v>
      </c>
      <c r="Q28" s="30">
        <v>-11</v>
      </c>
      <c r="R28" s="29" t="s">
        <v>104</v>
      </c>
      <c r="S28" s="28" t="s">
        <v>231</v>
      </c>
    </row>
    <row r="29" spans="1:19" x14ac:dyDescent="0.25">
      <c r="A29" s="32" t="s">
        <v>6</v>
      </c>
      <c r="B29" s="1">
        <v>82</v>
      </c>
      <c r="C29" s="1">
        <v>44</v>
      </c>
      <c r="D29" s="1">
        <v>30</v>
      </c>
      <c r="E29" s="20">
        <v>8</v>
      </c>
      <c r="F29" s="30">
        <v>96</v>
      </c>
      <c r="G29" s="20">
        <v>28</v>
      </c>
      <c r="H29" s="20">
        <v>40</v>
      </c>
      <c r="I29" s="20">
        <v>4</v>
      </c>
      <c r="J29" s="20">
        <v>2</v>
      </c>
      <c r="K29" s="29" t="s">
        <v>2112</v>
      </c>
      <c r="L29" s="1" t="s">
        <v>1745</v>
      </c>
      <c r="M29" s="1" t="s">
        <v>989</v>
      </c>
      <c r="N29" s="1" t="s">
        <v>2113</v>
      </c>
      <c r="O29" s="31">
        <v>254</v>
      </c>
      <c r="P29" s="20">
        <v>233</v>
      </c>
      <c r="Q29" s="30">
        <v>21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82</v>
      </c>
      <c r="C30" s="1">
        <v>38</v>
      </c>
      <c r="D30" s="1">
        <v>31</v>
      </c>
      <c r="E30" s="20">
        <v>13</v>
      </c>
      <c r="F30" s="30">
        <v>89</v>
      </c>
      <c r="G30" s="20">
        <v>29</v>
      </c>
      <c r="H30" s="20">
        <v>37</v>
      </c>
      <c r="I30" s="20">
        <v>1</v>
      </c>
      <c r="J30" s="20">
        <v>4</v>
      </c>
      <c r="K30" s="29" t="s">
        <v>1576</v>
      </c>
      <c r="L30" s="1" t="s">
        <v>1745</v>
      </c>
      <c r="M30" s="1" t="s">
        <v>967</v>
      </c>
      <c r="N30" s="1" t="s">
        <v>2109</v>
      </c>
      <c r="O30" s="31">
        <v>241</v>
      </c>
      <c r="P30" s="20">
        <v>251</v>
      </c>
      <c r="Q30" s="30">
        <v>-10</v>
      </c>
      <c r="R30" s="29" t="s">
        <v>98</v>
      </c>
      <c r="S30" s="28" t="s">
        <v>262</v>
      </c>
    </row>
    <row r="31" spans="1:19" x14ac:dyDescent="0.25">
      <c r="A31" s="32" t="s">
        <v>15</v>
      </c>
      <c r="B31" s="1">
        <v>81</v>
      </c>
      <c r="C31" s="1">
        <v>29</v>
      </c>
      <c r="D31" s="1">
        <v>44</v>
      </c>
      <c r="E31" s="20">
        <v>8</v>
      </c>
      <c r="F31" s="30">
        <v>66</v>
      </c>
      <c r="G31" s="20">
        <v>21</v>
      </c>
      <c r="H31" s="20">
        <v>27</v>
      </c>
      <c r="I31" s="20">
        <v>2</v>
      </c>
      <c r="J31" s="20">
        <v>0</v>
      </c>
      <c r="K31" s="29" t="s">
        <v>2086</v>
      </c>
      <c r="L31" s="1" t="s">
        <v>2034</v>
      </c>
      <c r="M31" s="1" t="s">
        <v>784</v>
      </c>
      <c r="N31" s="1" t="s">
        <v>2042</v>
      </c>
      <c r="O31" s="31">
        <v>209</v>
      </c>
      <c r="P31" s="20">
        <v>273</v>
      </c>
      <c r="Q31" s="30">
        <v>-64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82</v>
      </c>
      <c r="C32" s="1">
        <v>25</v>
      </c>
      <c r="D32" s="1">
        <v>46</v>
      </c>
      <c r="E32" s="20">
        <v>11</v>
      </c>
      <c r="F32" s="23">
        <v>61</v>
      </c>
      <c r="G32" s="20">
        <v>19</v>
      </c>
      <c r="H32" s="20">
        <v>23</v>
      </c>
      <c r="I32" s="20">
        <v>2</v>
      </c>
      <c r="J32" s="20">
        <v>4</v>
      </c>
      <c r="K32" s="29" t="s">
        <v>2027</v>
      </c>
      <c r="L32" s="1" t="s">
        <v>2034</v>
      </c>
      <c r="M32" s="1" t="s">
        <v>2028</v>
      </c>
      <c r="N32" s="1" t="s">
        <v>2029</v>
      </c>
      <c r="O32" s="31">
        <v>226</v>
      </c>
      <c r="P32" s="20">
        <v>296</v>
      </c>
      <c r="Q32" s="30">
        <v>-70</v>
      </c>
      <c r="R32" s="29" t="s">
        <v>104</v>
      </c>
      <c r="S32" s="28" t="s">
        <v>203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81</v>
      </c>
      <c r="C35" s="1">
        <v>49</v>
      </c>
      <c r="D35" s="1">
        <v>22</v>
      </c>
      <c r="E35" s="20">
        <v>10</v>
      </c>
      <c r="F35" s="33">
        <v>108</v>
      </c>
      <c r="G35" s="20">
        <v>44</v>
      </c>
      <c r="H35" s="20">
        <v>48</v>
      </c>
      <c r="I35" s="20">
        <v>1</v>
      </c>
      <c r="J35" s="20">
        <v>5</v>
      </c>
      <c r="K35" s="29" t="s">
        <v>2045</v>
      </c>
      <c r="L35" s="1" t="s">
        <v>2120</v>
      </c>
      <c r="M35" s="1" t="s">
        <v>2121</v>
      </c>
      <c r="N35" s="1" t="s">
        <v>2122</v>
      </c>
      <c r="O35" s="31">
        <v>271</v>
      </c>
      <c r="P35" s="20">
        <v>218</v>
      </c>
      <c r="Q35" s="30">
        <v>53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81</v>
      </c>
      <c r="C36" s="1">
        <v>48</v>
      </c>
      <c r="D36" s="1">
        <v>24</v>
      </c>
      <c r="E36" s="20">
        <v>9</v>
      </c>
      <c r="F36" s="30">
        <v>105</v>
      </c>
      <c r="G36" s="20">
        <v>42</v>
      </c>
      <c r="H36" s="20">
        <v>47</v>
      </c>
      <c r="I36" s="20">
        <v>1</v>
      </c>
      <c r="J36" s="20">
        <v>3</v>
      </c>
      <c r="K36" s="29" t="s">
        <v>2039</v>
      </c>
      <c r="L36" s="1" t="s">
        <v>2012</v>
      </c>
      <c r="M36" s="1" t="s">
        <v>844</v>
      </c>
      <c r="N36" s="1" t="s">
        <v>2118</v>
      </c>
      <c r="O36" s="31">
        <v>249</v>
      </c>
      <c r="P36" s="20">
        <v>201</v>
      </c>
      <c r="Q36" s="30">
        <v>48</v>
      </c>
      <c r="R36" s="29" t="s">
        <v>130</v>
      </c>
      <c r="S36" s="28" t="s">
        <v>253</v>
      </c>
    </row>
    <row r="37" spans="1:19" x14ac:dyDescent="0.25">
      <c r="A37" s="32" t="s">
        <v>20</v>
      </c>
      <c r="B37" s="1">
        <v>81</v>
      </c>
      <c r="C37" s="1">
        <v>47</v>
      </c>
      <c r="D37" s="1">
        <v>29</v>
      </c>
      <c r="E37" s="20">
        <v>5</v>
      </c>
      <c r="F37" s="30">
        <v>99</v>
      </c>
      <c r="G37" s="20">
        <v>35</v>
      </c>
      <c r="H37" s="20">
        <v>47</v>
      </c>
      <c r="I37" s="20">
        <v>0</v>
      </c>
      <c r="J37" s="20">
        <v>1</v>
      </c>
      <c r="K37" s="29" t="s">
        <v>2087</v>
      </c>
      <c r="L37" s="1" t="s">
        <v>1726</v>
      </c>
      <c r="M37" s="1" t="s">
        <v>710</v>
      </c>
      <c r="N37" s="1" t="s">
        <v>2088</v>
      </c>
      <c r="O37" s="31">
        <v>256</v>
      </c>
      <c r="P37" s="20">
        <v>236</v>
      </c>
      <c r="Q37" s="30">
        <v>20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81</v>
      </c>
      <c r="C38" s="1">
        <v>40</v>
      </c>
      <c r="D38" s="1">
        <v>27</v>
      </c>
      <c r="E38" s="20">
        <v>14</v>
      </c>
      <c r="F38" s="30">
        <v>94</v>
      </c>
      <c r="G38" s="20">
        <v>25</v>
      </c>
      <c r="H38" s="20">
        <v>35</v>
      </c>
      <c r="I38" s="20">
        <v>5</v>
      </c>
      <c r="J38" s="20">
        <v>2</v>
      </c>
      <c r="K38" s="29" t="s">
        <v>1479</v>
      </c>
      <c r="L38" s="1" t="s">
        <v>1952</v>
      </c>
      <c r="M38" s="1" t="s">
        <v>2116</v>
      </c>
      <c r="N38" s="1" t="s">
        <v>2117</v>
      </c>
      <c r="O38" s="31">
        <v>220</v>
      </c>
      <c r="P38" s="20">
        <v>237</v>
      </c>
      <c r="Q38" s="30">
        <v>-17</v>
      </c>
      <c r="R38" s="29" t="s">
        <v>123</v>
      </c>
      <c r="S38" s="28" t="s">
        <v>868</v>
      </c>
    </row>
    <row r="39" spans="1:19" x14ac:dyDescent="0.25">
      <c r="A39" s="32" t="s">
        <v>3</v>
      </c>
      <c r="B39" s="1">
        <v>81</v>
      </c>
      <c r="C39" s="1">
        <v>38</v>
      </c>
      <c r="D39" s="1">
        <v>29</v>
      </c>
      <c r="E39" s="20">
        <v>14</v>
      </c>
      <c r="F39" s="30">
        <v>90</v>
      </c>
      <c r="G39" s="20">
        <v>25</v>
      </c>
      <c r="H39" s="20">
        <v>35</v>
      </c>
      <c r="I39" s="20">
        <v>3</v>
      </c>
      <c r="J39" s="20">
        <v>2</v>
      </c>
      <c r="K39" s="29" t="s">
        <v>1952</v>
      </c>
      <c r="L39" s="1" t="s">
        <v>1707</v>
      </c>
      <c r="M39" s="1" t="s">
        <v>851</v>
      </c>
      <c r="N39" s="1" t="s">
        <v>2093</v>
      </c>
      <c r="O39" s="31">
        <v>235</v>
      </c>
      <c r="P39" s="20">
        <v>249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81</v>
      </c>
      <c r="C40" s="1">
        <v>35</v>
      </c>
      <c r="D40" s="1">
        <v>37</v>
      </c>
      <c r="E40" s="20">
        <v>9</v>
      </c>
      <c r="F40" s="30">
        <v>79</v>
      </c>
      <c r="G40" s="20">
        <v>20</v>
      </c>
      <c r="H40" s="20">
        <v>31</v>
      </c>
      <c r="I40" s="20">
        <v>4</v>
      </c>
      <c r="J40" s="20">
        <v>2</v>
      </c>
      <c r="K40" s="29" t="s">
        <v>2071</v>
      </c>
      <c r="L40" s="1" t="s">
        <v>2114</v>
      </c>
      <c r="M40" s="1" t="s">
        <v>1983</v>
      </c>
      <c r="N40" s="1" t="s">
        <v>2115</v>
      </c>
      <c r="O40" s="31">
        <v>220</v>
      </c>
      <c r="P40" s="20">
        <v>261</v>
      </c>
      <c r="Q40" s="30">
        <v>-41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82</v>
      </c>
      <c r="C41" s="1">
        <v>35</v>
      </c>
      <c r="D41" s="1">
        <v>41</v>
      </c>
      <c r="E41" s="20">
        <v>6</v>
      </c>
      <c r="F41" s="30">
        <v>76</v>
      </c>
      <c r="G41" s="20">
        <v>26</v>
      </c>
      <c r="H41" s="20">
        <v>33</v>
      </c>
      <c r="I41" s="20">
        <v>2</v>
      </c>
      <c r="J41" s="20">
        <v>3</v>
      </c>
      <c r="K41" s="29" t="s">
        <v>1657</v>
      </c>
      <c r="L41" s="1" t="s">
        <v>1987</v>
      </c>
      <c r="M41" s="1" t="s">
        <v>811</v>
      </c>
      <c r="N41" s="1" t="s">
        <v>2119</v>
      </c>
      <c r="O41" s="31">
        <v>247</v>
      </c>
      <c r="P41" s="20">
        <v>265</v>
      </c>
      <c r="Q41" s="30">
        <v>-18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81</v>
      </c>
      <c r="C42" s="26">
        <v>20</v>
      </c>
      <c r="D42" s="26">
        <v>49</v>
      </c>
      <c r="E42" s="24">
        <v>12</v>
      </c>
      <c r="F42" s="23">
        <v>52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2090</v>
      </c>
      <c r="M42" s="26" t="s">
        <v>2091</v>
      </c>
      <c r="N42" s="26" t="s">
        <v>2092</v>
      </c>
      <c r="O42" s="25">
        <v>210</v>
      </c>
      <c r="P42" s="24">
        <v>312</v>
      </c>
      <c r="Q42" s="23">
        <v>-102</v>
      </c>
      <c r="R42" s="22" t="s">
        <v>58</v>
      </c>
      <c r="S42" s="21" t="s">
        <v>510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200-000000000000}"/>
  </hyperlinks>
  <pageMargins left="0.7" right="0.7" top="0.75" bottom="0.75" header="0.3" footer="0.3"/>
  <pageSetup orientation="portrait" verticalDpi="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81</v>
      </c>
      <c r="C4" s="40">
        <v>51</v>
      </c>
      <c r="D4" s="40">
        <v>26</v>
      </c>
      <c r="E4" s="38">
        <v>4</v>
      </c>
      <c r="F4" s="33">
        <v>106</v>
      </c>
      <c r="G4" s="39">
        <v>40</v>
      </c>
      <c r="H4" s="38">
        <v>50</v>
      </c>
      <c r="I4" s="38">
        <v>1</v>
      </c>
      <c r="J4" s="33">
        <v>2</v>
      </c>
      <c r="K4" s="37" t="s">
        <v>2014</v>
      </c>
      <c r="L4" s="40" t="s">
        <v>2087</v>
      </c>
      <c r="M4" s="40" t="s">
        <v>848</v>
      </c>
      <c r="N4" s="40" t="s">
        <v>2101</v>
      </c>
      <c r="O4" s="39">
        <v>264</v>
      </c>
      <c r="P4" s="38">
        <v>228</v>
      </c>
      <c r="Q4" s="33">
        <v>36</v>
      </c>
      <c r="R4" s="37" t="s">
        <v>130</v>
      </c>
      <c r="S4" s="36" t="s">
        <v>254</v>
      </c>
    </row>
    <row r="5" spans="1:20" x14ac:dyDescent="0.25">
      <c r="A5" s="32" t="s">
        <v>5</v>
      </c>
      <c r="B5" s="1">
        <v>81</v>
      </c>
      <c r="C5" s="1">
        <v>47</v>
      </c>
      <c r="D5" s="1">
        <v>26</v>
      </c>
      <c r="E5" s="20">
        <v>8</v>
      </c>
      <c r="F5" s="30">
        <v>102</v>
      </c>
      <c r="G5" s="31">
        <v>39</v>
      </c>
      <c r="H5" s="20">
        <v>45</v>
      </c>
      <c r="I5" s="20">
        <v>2</v>
      </c>
      <c r="J5" s="30">
        <v>3</v>
      </c>
      <c r="K5" s="29" t="s">
        <v>2051</v>
      </c>
      <c r="L5" s="1" t="s">
        <v>2099</v>
      </c>
      <c r="M5" s="1" t="s">
        <v>864</v>
      </c>
      <c r="N5" s="1" t="s">
        <v>2100</v>
      </c>
      <c r="O5" s="31">
        <v>294</v>
      </c>
      <c r="P5" s="20">
        <v>215</v>
      </c>
      <c r="Q5" s="30">
        <v>79</v>
      </c>
      <c r="R5" s="29" t="s">
        <v>104</v>
      </c>
      <c r="S5" s="28" t="s">
        <v>868</v>
      </c>
    </row>
    <row r="6" spans="1:20" x14ac:dyDescent="0.25">
      <c r="A6" s="32" t="s">
        <v>19</v>
      </c>
      <c r="B6" s="1">
        <v>82</v>
      </c>
      <c r="C6" s="1">
        <v>47</v>
      </c>
      <c r="D6" s="1">
        <v>31</v>
      </c>
      <c r="E6" s="20">
        <v>4</v>
      </c>
      <c r="F6" s="30">
        <v>98</v>
      </c>
      <c r="G6" s="31">
        <v>31</v>
      </c>
      <c r="H6" s="20">
        <v>41</v>
      </c>
      <c r="I6" s="20">
        <v>6</v>
      </c>
      <c r="J6" s="30">
        <v>0</v>
      </c>
      <c r="K6" s="29" t="s">
        <v>2080</v>
      </c>
      <c r="L6" s="1" t="s">
        <v>2097</v>
      </c>
      <c r="M6" s="1" t="s">
        <v>811</v>
      </c>
      <c r="N6" s="1" t="s">
        <v>2098</v>
      </c>
      <c r="O6" s="31">
        <v>252</v>
      </c>
      <c r="P6" s="20">
        <v>223</v>
      </c>
      <c r="Q6" s="30">
        <v>29</v>
      </c>
      <c r="R6" s="29" t="s">
        <v>102</v>
      </c>
      <c r="S6" s="28" t="s">
        <v>208</v>
      </c>
    </row>
    <row r="7" spans="1:20" x14ac:dyDescent="0.25">
      <c r="A7" s="32" t="s">
        <v>11</v>
      </c>
      <c r="B7" s="1">
        <v>81</v>
      </c>
      <c r="C7" s="1">
        <v>44</v>
      </c>
      <c r="D7" s="1">
        <v>30</v>
      </c>
      <c r="E7" s="20">
        <v>7</v>
      </c>
      <c r="F7" s="30">
        <v>95</v>
      </c>
      <c r="G7" s="31">
        <v>33</v>
      </c>
      <c r="H7" s="20">
        <v>43</v>
      </c>
      <c r="I7" s="20">
        <v>1</v>
      </c>
      <c r="J7" s="30">
        <v>2</v>
      </c>
      <c r="K7" s="29" t="s">
        <v>1582</v>
      </c>
      <c r="L7" s="1" t="s">
        <v>1518</v>
      </c>
      <c r="M7" s="1" t="s">
        <v>963</v>
      </c>
      <c r="N7" s="1" t="s">
        <v>2050</v>
      </c>
      <c r="O7" s="31">
        <v>236</v>
      </c>
      <c r="P7" s="20">
        <v>229</v>
      </c>
      <c r="Q7" s="30">
        <v>7</v>
      </c>
      <c r="R7" s="29" t="s">
        <v>98</v>
      </c>
      <c r="S7" s="28" t="s">
        <v>262</v>
      </c>
    </row>
    <row r="8" spans="1:20" x14ac:dyDescent="0.25">
      <c r="A8" s="32" t="s">
        <v>16</v>
      </c>
      <c r="B8" s="1">
        <v>82</v>
      </c>
      <c r="C8" s="1">
        <v>40</v>
      </c>
      <c r="D8" s="1">
        <v>31</v>
      </c>
      <c r="E8" s="20">
        <v>11</v>
      </c>
      <c r="F8" s="30">
        <v>91</v>
      </c>
      <c r="G8" s="31">
        <v>28</v>
      </c>
      <c r="H8" s="20">
        <v>38</v>
      </c>
      <c r="I8" s="20">
        <v>2</v>
      </c>
      <c r="J8" s="30">
        <v>4</v>
      </c>
      <c r="K8" s="29" t="s">
        <v>1479</v>
      </c>
      <c r="L8" s="1" t="s">
        <v>2012</v>
      </c>
      <c r="M8" s="1" t="s">
        <v>735</v>
      </c>
      <c r="N8" s="1" t="s">
        <v>2124</v>
      </c>
      <c r="O8" s="31">
        <v>245</v>
      </c>
      <c r="P8" s="20">
        <v>265</v>
      </c>
      <c r="Q8" s="30">
        <v>-20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81</v>
      </c>
      <c r="C9" s="1">
        <v>39</v>
      </c>
      <c r="D9" s="1">
        <v>35</v>
      </c>
      <c r="E9" s="20">
        <v>7</v>
      </c>
      <c r="F9" s="30">
        <v>85</v>
      </c>
      <c r="G9" s="31">
        <v>27</v>
      </c>
      <c r="H9" s="20">
        <v>36</v>
      </c>
      <c r="I9" s="20">
        <v>3</v>
      </c>
      <c r="J9" s="30">
        <v>0</v>
      </c>
      <c r="K9" s="29" t="s">
        <v>2079</v>
      </c>
      <c r="L9" s="1" t="s">
        <v>1992</v>
      </c>
      <c r="M9" s="1" t="s">
        <v>688</v>
      </c>
      <c r="N9" s="1" t="s">
        <v>2123</v>
      </c>
      <c r="O9" s="31">
        <v>235</v>
      </c>
      <c r="P9" s="20">
        <v>255</v>
      </c>
      <c r="Q9" s="30">
        <v>-20</v>
      </c>
      <c r="R9" s="29" t="s">
        <v>123</v>
      </c>
      <c r="S9" s="28" t="s">
        <v>205</v>
      </c>
    </row>
    <row r="10" spans="1:20" x14ac:dyDescent="0.25">
      <c r="A10" s="32" t="s">
        <v>28</v>
      </c>
      <c r="B10" s="1">
        <v>81</v>
      </c>
      <c r="C10" s="1">
        <v>35</v>
      </c>
      <c r="D10" s="1">
        <v>39</v>
      </c>
      <c r="E10" s="20">
        <v>7</v>
      </c>
      <c r="F10" s="30">
        <v>77</v>
      </c>
      <c r="G10" s="31">
        <v>24</v>
      </c>
      <c r="H10" s="20">
        <v>31</v>
      </c>
      <c r="I10" s="20">
        <v>4</v>
      </c>
      <c r="J10" s="30">
        <v>2</v>
      </c>
      <c r="K10" s="29" t="s">
        <v>2096</v>
      </c>
      <c r="L10" s="1" t="s">
        <v>2049</v>
      </c>
      <c r="M10" s="1" t="s">
        <v>857</v>
      </c>
      <c r="N10" s="1" t="s">
        <v>1988</v>
      </c>
      <c r="O10" s="31">
        <v>264</v>
      </c>
      <c r="P10" s="20">
        <v>285</v>
      </c>
      <c r="Q10" s="30">
        <v>-21</v>
      </c>
      <c r="R10" s="29" t="s">
        <v>140</v>
      </c>
      <c r="S10" s="28" t="s">
        <v>190</v>
      </c>
    </row>
    <row r="11" spans="1:20" ht="15.75" thickBot="1" x14ac:dyDescent="0.3">
      <c r="A11" s="32" t="s">
        <v>29</v>
      </c>
      <c r="B11" s="1">
        <v>82</v>
      </c>
      <c r="C11" s="1">
        <v>33</v>
      </c>
      <c r="D11" s="1">
        <v>39</v>
      </c>
      <c r="E11" s="24">
        <v>10</v>
      </c>
      <c r="F11" s="23">
        <v>76</v>
      </c>
      <c r="G11" s="25">
        <v>26</v>
      </c>
      <c r="H11" s="24">
        <v>33</v>
      </c>
      <c r="I11" s="24">
        <v>0</v>
      </c>
      <c r="J11" s="23">
        <v>1</v>
      </c>
      <c r="K11" s="29" t="s">
        <v>2094</v>
      </c>
      <c r="L11" s="1" t="s">
        <v>2047</v>
      </c>
      <c r="M11" s="1" t="s">
        <v>935</v>
      </c>
      <c r="N11" s="1" t="s">
        <v>2095</v>
      </c>
      <c r="O11" s="31">
        <v>222</v>
      </c>
      <c r="P11" s="20">
        <v>272</v>
      </c>
      <c r="Q11" s="30">
        <v>-50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81</v>
      </c>
      <c r="C14" s="1">
        <v>51</v>
      </c>
      <c r="D14" s="1">
        <v>21</v>
      </c>
      <c r="E14" s="20">
        <v>9</v>
      </c>
      <c r="F14" s="33">
        <v>111</v>
      </c>
      <c r="G14" s="20">
        <v>41</v>
      </c>
      <c r="H14" s="20">
        <v>49</v>
      </c>
      <c r="I14" s="20">
        <v>2</v>
      </c>
      <c r="J14" s="20">
        <v>3</v>
      </c>
      <c r="K14" s="29" t="s">
        <v>2064</v>
      </c>
      <c r="L14" s="1" t="s">
        <v>2005</v>
      </c>
      <c r="M14" s="1" t="s">
        <v>816</v>
      </c>
      <c r="N14" s="1" t="s">
        <v>2108</v>
      </c>
      <c r="O14" s="31">
        <v>286</v>
      </c>
      <c r="P14" s="20">
        <v>227</v>
      </c>
      <c r="Q14" s="30">
        <v>59</v>
      </c>
      <c r="R14" s="29" t="s">
        <v>100</v>
      </c>
      <c r="S14" s="28" t="s">
        <v>244</v>
      </c>
    </row>
    <row r="15" spans="1:20" x14ac:dyDescent="0.25">
      <c r="A15" s="32" t="s">
        <v>26</v>
      </c>
      <c r="B15" s="1">
        <v>81</v>
      </c>
      <c r="C15" s="1">
        <v>47</v>
      </c>
      <c r="D15" s="1">
        <v>29</v>
      </c>
      <c r="E15" s="20">
        <v>5</v>
      </c>
      <c r="F15" s="30">
        <v>99</v>
      </c>
      <c r="G15" s="20">
        <v>42</v>
      </c>
      <c r="H15" s="20">
        <v>47</v>
      </c>
      <c r="I15" s="20">
        <v>0</v>
      </c>
      <c r="J15" s="20">
        <v>3</v>
      </c>
      <c r="K15" s="29" t="s">
        <v>2055</v>
      </c>
      <c r="L15" s="1" t="s">
        <v>2125</v>
      </c>
      <c r="M15" s="1" t="s">
        <v>893</v>
      </c>
      <c r="N15" s="1" t="s">
        <v>2126</v>
      </c>
      <c r="O15" s="31">
        <v>261</v>
      </c>
      <c r="P15" s="20">
        <v>226</v>
      </c>
      <c r="Q15" s="30">
        <v>35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82</v>
      </c>
      <c r="C16" s="1">
        <v>42</v>
      </c>
      <c r="D16" s="1">
        <v>33</v>
      </c>
      <c r="E16" s="20">
        <v>7</v>
      </c>
      <c r="F16" s="30">
        <v>91</v>
      </c>
      <c r="G16" s="20">
        <v>34</v>
      </c>
      <c r="H16" s="20">
        <v>40</v>
      </c>
      <c r="I16" s="20">
        <v>2</v>
      </c>
      <c r="J16" s="20">
        <v>2</v>
      </c>
      <c r="K16" s="29" t="s">
        <v>2105</v>
      </c>
      <c r="L16" s="1" t="s">
        <v>1743</v>
      </c>
      <c r="M16" s="1" t="s">
        <v>1025</v>
      </c>
      <c r="N16" s="1" t="s">
        <v>2127</v>
      </c>
      <c r="O16" s="31">
        <v>242</v>
      </c>
      <c r="P16" s="20">
        <v>222</v>
      </c>
      <c r="Q16" s="30">
        <v>20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81</v>
      </c>
      <c r="C17" s="1">
        <v>39</v>
      </c>
      <c r="D17" s="1">
        <v>33</v>
      </c>
      <c r="E17" s="20">
        <v>9</v>
      </c>
      <c r="F17" s="30">
        <v>87</v>
      </c>
      <c r="G17" s="20">
        <v>23</v>
      </c>
      <c r="H17" s="20">
        <v>33</v>
      </c>
      <c r="I17" s="20">
        <v>6</v>
      </c>
      <c r="J17" s="20">
        <v>1</v>
      </c>
      <c r="K17" s="29" t="s">
        <v>2018</v>
      </c>
      <c r="L17" s="1" t="s">
        <v>2102</v>
      </c>
      <c r="M17" s="1" t="s">
        <v>866</v>
      </c>
      <c r="N17" s="1" t="s">
        <v>2103</v>
      </c>
      <c r="O17" s="31">
        <v>267</v>
      </c>
      <c r="P17" s="20">
        <v>267</v>
      </c>
      <c r="Q17" s="30">
        <v>0</v>
      </c>
      <c r="R17" s="29" t="s">
        <v>169</v>
      </c>
      <c r="S17" s="28" t="s">
        <v>245</v>
      </c>
    </row>
    <row r="18" spans="1:19" x14ac:dyDescent="0.25">
      <c r="A18" s="32" t="s">
        <v>12</v>
      </c>
      <c r="B18" s="1">
        <v>81</v>
      </c>
      <c r="C18" s="1">
        <v>38</v>
      </c>
      <c r="D18" s="1">
        <v>36</v>
      </c>
      <c r="E18" s="20">
        <v>7</v>
      </c>
      <c r="F18" s="30">
        <v>83</v>
      </c>
      <c r="G18" s="20">
        <v>33</v>
      </c>
      <c r="H18" s="20">
        <v>37</v>
      </c>
      <c r="I18" s="20">
        <v>1</v>
      </c>
      <c r="J18" s="20">
        <v>0</v>
      </c>
      <c r="K18" s="29" t="s">
        <v>1945</v>
      </c>
      <c r="L18" s="1" t="s">
        <v>2082</v>
      </c>
      <c r="M18" s="1" t="s">
        <v>709</v>
      </c>
      <c r="N18" s="1" t="s">
        <v>2083</v>
      </c>
      <c r="O18" s="31">
        <v>252</v>
      </c>
      <c r="P18" s="20">
        <v>255</v>
      </c>
      <c r="Q18" s="30">
        <v>-3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81</v>
      </c>
      <c r="C19" s="1">
        <v>35</v>
      </c>
      <c r="D19" s="1">
        <v>34</v>
      </c>
      <c r="E19" s="20">
        <v>12</v>
      </c>
      <c r="F19" s="30">
        <v>82</v>
      </c>
      <c r="G19" s="20">
        <v>26</v>
      </c>
      <c r="H19" s="20">
        <v>33</v>
      </c>
      <c r="I19" s="20">
        <v>2</v>
      </c>
      <c r="J19" s="20">
        <v>3</v>
      </c>
      <c r="K19" s="29" t="s">
        <v>2105</v>
      </c>
      <c r="L19" s="1" t="s">
        <v>2059</v>
      </c>
      <c r="M19" s="1" t="s">
        <v>832</v>
      </c>
      <c r="N19" s="1" t="s">
        <v>2019</v>
      </c>
      <c r="O19" s="31">
        <v>223</v>
      </c>
      <c r="P19" s="20">
        <v>254</v>
      </c>
      <c r="Q19" s="30">
        <v>-31</v>
      </c>
      <c r="R19" s="29" t="s">
        <v>98</v>
      </c>
      <c r="S19" s="28" t="s">
        <v>237</v>
      </c>
    </row>
    <row r="20" spans="1:19" x14ac:dyDescent="0.25">
      <c r="A20" s="32" t="s">
        <v>9</v>
      </c>
      <c r="B20" s="1">
        <v>81</v>
      </c>
      <c r="C20" s="1">
        <v>33</v>
      </c>
      <c r="D20" s="1">
        <v>36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1575</v>
      </c>
      <c r="L20" s="1" t="s">
        <v>2000</v>
      </c>
      <c r="M20" s="1" t="s">
        <v>2001</v>
      </c>
      <c r="N20" s="1" t="s">
        <v>2063</v>
      </c>
      <c r="O20" s="31">
        <v>238</v>
      </c>
      <c r="P20" s="20">
        <v>291</v>
      </c>
      <c r="Q20" s="30">
        <v>-53</v>
      </c>
      <c r="R20" s="29" t="s">
        <v>98</v>
      </c>
      <c r="S20" s="28" t="s">
        <v>203</v>
      </c>
    </row>
    <row r="21" spans="1:19" ht="15.75" thickBot="1" x14ac:dyDescent="0.3">
      <c r="A21" s="27" t="s">
        <v>10</v>
      </c>
      <c r="B21" s="26">
        <v>81</v>
      </c>
      <c r="C21" s="26">
        <v>33</v>
      </c>
      <c r="D21" s="26">
        <v>38</v>
      </c>
      <c r="E21" s="24">
        <v>10</v>
      </c>
      <c r="F21" s="23">
        <v>76</v>
      </c>
      <c r="G21" s="24">
        <v>15</v>
      </c>
      <c r="H21" s="24">
        <v>27</v>
      </c>
      <c r="I21" s="24">
        <v>6</v>
      </c>
      <c r="J21" s="24">
        <v>3</v>
      </c>
      <c r="K21" s="22" t="s">
        <v>2106</v>
      </c>
      <c r="L21" s="26" t="s">
        <v>2061</v>
      </c>
      <c r="M21" s="26" t="s">
        <v>796</v>
      </c>
      <c r="N21" s="26" t="s">
        <v>2107</v>
      </c>
      <c r="O21" s="25">
        <v>234</v>
      </c>
      <c r="P21" s="24">
        <v>281</v>
      </c>
      <c r="Q21" s="23">
        <v>-47</v>
      </c>
      <c r="R21" s="22" t="s">
        <v>102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82</v>
      </c>
      <c r="C25" s="40">
        <v>56</v>
      </c>
      <c r="D25" s="40">
        <v>22</v>
      </c>
      <c r="E25" s="38">
        <v>4</v>
      </c>
      <c r="F25" s="33">
        <v>116</v>
      </c>
      <c r="G25" s="38">
        <v>41</v>
      </c>
      <c r="H25" s="38">
        <v>54</v>
      </c>
      <c r="I25" s="38">
        <v>2</v>
      </c>
      <c r="J25" s="38">
        <v>1</v>
      </c>
      <c r="K25" s="37" t="s">
        <v>2131</v>
      </c>
      <c r="L25" s="40" t="s">
        <v>2037</v>
      </c>
      <c r="M25" s="40" t="s">
        <v>113</v>
      </c>
      <c r="N25" s="40" t="s">
        <v>2132</v>
      </c>
      <c r="O25" s="39">
        <v>277</v>
      </c>
      <c r="P25" s="38">
        <v>191</v>
      </c>
      <c r="Q25" s="33">
        <v>86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82</v>
      </c>
      <c r="C26" s="1">
        <v>50</v>
      </c>
      <c r="D26" s="1">
        <v>26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1756</v>
      </c>
      <c r="L26" s="1" t="s">
        <v>2096</v>
      </c>
      <c r="M26" s="1" t="s">
        <v>641</v>
      </c>
      <c r="N26" s="1" t="s">
        <v>2128</v>
      </c>
      <c r="O26" s="31">
        <v>277</v>
      </c>
      <c r="P26" s="20">
        <v>224</v>
      </c>
      <c r="Q26" s="30">
        <v>53</v>
      </c>
      <c r="R26" s="29" t="s">
        <v>186</v>
      </c>
      <c r="S26" s="28" t="s">
        <v>237</v>
      </c>
    </row>
    <row r="27" spans="1:19" x14ac:dyDescent="0.25">
      <c r="A27" s="32" t="s">
        <v>24</v>
      </c>
      <c r="B27" s="1">
        <v>82</v>
      </c>
      <c r="C27" s="1">
        <v>49</v>
      </c>
      <c r="D27" s="1">
        <v>29</v>
      </c>
      <c r="E27" s="20">
        <v>4</v>
      </c>
      <c r="F27" s="30">
        <v>102</v>
      </c>
      <c r="G27" s="20">
        <v>36</v>
      </c>
      <c r="H27" s="20">
        <v>45</v>
      </c>
      <c r="I27" s="20">
        <v>4</v>
      </c>
      <c r="J27" s="20">
        <v>3</v>
      </c>
      <c r="K27" s="29" t="s">
        <v>1975</v>
      </c>
      <c r="L27" s="1" t="s">
        <v>2067</v>
      </c>
      <c r="M27" s="1" t="s">
        <v>811</v>
      </c>
      <c r="N27" s="1" t="s">
        <v>2068</v>
      </c>
      <c r="O27" s="31">
        <v>277</v>
      </c>
      <c r="P27" s="20">
        <v>234</v>
      </c>
      <c r="Q27" s="30">
        <v>43</v>
      </c>
      <c r="R27" s="29" t="s">
        <v>100</v>
      </c>
      <c r="S27" s="28" t="s">
        <v>190</v>
      </c>
    </row>
    <row r="28" spans="1:19" x14ac:dyDescent="0.25">
      <c r="A28" s="32" t="s">
        <v>17</v>
      </c>
      <c r="B28" s="1">
        <v>82</v>
      </c>
      <c r="C28" s="1">
        <v>45</v>
      </c>
      <c r="D28" s="1">
        <v>30</v>
      </c>
      <c r="E28" s="20">
        <v>7</v>
      </c>
      <c r="F28" s="30">
        <v>97</v>
      </c>
      <c r="G28" s="20">
        <v>30</v>
      </c>
      <c r="H28" s="20">
        <v>42</v>
      </c>
      <c r="I28" s="20">
        <v>3</v>
      </c>
      <c r="J28" s="20">
        <v>3</v>
      </c>
      <c r="K28" s="29" t="s">
        <v>2110</v>
      </c>
      <c r="L28" s="1" t="s">
        <v>1723</v>
      </c>
      <c r="M28" s="1" t="s">
        <v>879</v>
      </c>
      <c r="N28" s="1" t="s">
        <v>2111</v>
      </c>
      <c r="O28" s="31">
        <v>228</v>
      </c>
      <c r="P28" s="20">
        <v>239</v>
      </c>
      <c r="Q28" s="30">
        <v>-11</v>
      </c>
      <c r="R28" s="29" t="s">
        <v>104</v>
      </c>
      <c r="S28" s="28" t="s">
        <v>231</v>
      </c>
    </row>
    <row r="29" spans="1:19" x14ac:dyDescent="0.25">
      <c r="A29" s="32" t="s">
        <v>6</v>
      </c>
      <c r="B29" s="1">
        <v>82</v>
      </c>
      <c r="C29" s="1">
        <v>44</v>
      </c>
      <c r="D29" s="1">
        <v>30</v>
      </c>
      <c r="E29" s="20">
        <v>8</v>
      </c>
      <c r="F29" s="30">
        <v>96</v>
      </c>
      <c r="G29" s="20">
        <v>28</v>
      </c>
      <c r="H29" s="20">
        <v>40</v>
      </c>
      <c r="I29" s="20">
        <v>4</v>
      </c>
      <c r="J29" s="20">
        <v>2</v>
      </c>
      <c r="K29" s="29" t="s">
        <v>2112</v>
      </c>
      <c r="L29" s="1" t="s">
        <v>1745</v>
      </c>
      <c r="M29" s="1" t="s">
        <v>989</v>
      </c>
      <c r="N29" s="1" t="s">
        <v>2113</v>
      </c>
      <c r="O29" s="31">
        <v>254</v>
      </c>
      <c r="P29" s="20">
        <v>233</v>
      </c>
      <c r="Q29" s="30">
        <v>21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82</v>
      </c>
      <c r="C30" s="1">
        <v>38</v>
      </c>
      <c r="D30" s="1">
        <v>31</v>
      </c>
      <c r="E30" s="20">
        <v>13</v>
      </c>
      <c r="F30" s="30">
        <v>89</v>
      </c>
      <c r="G30" s="20">
        <v>29</v>
      </c>
      <c r="H30" s="20">
        <v>37</v>
      </c>
      <c r="I30" s="20">
        <v>1</v>
      </c>
      <c r="J30" s="20">
        <v>4</v>
      </c>
      <c r="K30" s="29" t="s">
        <v>1576</v>
      </c>
      <c r="L30" s="1" t="s">
        <v>1745</v>
      </c>
      <c r="M30" s="1" t="s">
        <v>967</v>
      </c>
      <c r="N30" s="1" t="s">
        <v>2109</v>
      </c>
      <c r="O30" s="31">
        <v>241</v>
      </c>
      <c r="P30" s="20">
        <v>251</v>
      </c>
      <c r="Q30" s="30">
        <v>-10</v>
      </c>
      <c r="R30" s="29" t="s">
        <v>98</v>
      </c>
      <c r="S30" s="28" t="s">
        <v>262</v>
      </c>
    </row>
    <row r="31" spans="1:19" x14ac:dyDescent="0.25">
      <c r="A31" s="32" t="s">
        <v>15</v>
      </c>
      <c r="B31" s="1">
        <v>82</v>
      </c>
      <c r="C31" s="1">
        <v>30</v>
      </c>
      <c r="D31" s="1">
        <v>44</v>
      </c>
      <c r="E31" s="20">
        <v>8</v>
      </c>
      <c r="F31" s="30">
        <v>68</v>
      </c>
      <c r="G31" s="20">
        <v>22</v>
      </c>
      <c r="H31" s="20">
        <v>28</v>
      </c>
      <c r="I31" s="20">
        <v>2</v>
      </c>
      <c r="J31" s="20">
        <v>0</v>
      </c>
      <c r="K31" s="29" t="s">
        <v>2129</v>
      </c>
      <c r="L31" s="1" t="s">
        <v>2034</v>
      </c>
      <c r="M31" s="1" t="s">
        <v>811</v>
      </c>
      <c r="N31" s="1" t="s">
        <v>2130</v>
      </c>
      <c r="O31" s="31">
        <v>214</v>
      </c>
      <c r="P31" s="20">
        <v>274</v>
      </c>
      <c r="Q31" s="30">
        <v>-60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82</v>
      </c>
      <c r="C32" s="1">
        <v>25</v>
      </c>
      <c r="D32" s="1">
        <v>46</v>
      </c>
      <c r="E32" s="20">
        <v>11</v>
      </c>
      <c r="F32" s="23">
        <v>61</v>
      </c>
      <c r="G32" s="20">
        <v>19</v>
      </c>
      <c r="H32" s="20">
        <v>23</v>
      </c>
      <c r="I32" s="20">
        <v>2</v>
      </c>
      <c r="J32" s="20">
        <v>4</v>
      </c>
      <c r="K32" s="29" t="s">
        <v>2027</v>
      </c>
      <c r="L32" s="1" t="s">
        <v>2034</v>
      </c>
      <c r="M32" s="1" t="s">
        <v>2028</v>
      </c>
      <c r="N32" s="1" t="s">
        <v>2029</v>
      </c>
      <c r="O32" s="31">
        <v>226</v>
      </c>
      <c r="P32" s="20">
        <v>296</v>
      </c>
      <c r="Q32" s="30">
        <v>-70</v>
      </c>
      <c r="R32" s="29" t="s">
        <v>104</v>
      </c>
      <c r="S32" s="28" t="s">
        <v>203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82</v>
      </c>
      <c r="C35" s="1">
        <v>50</v>
      </c>
      <c r="D35" s="1">
        <v>22</v>
      </c>
      <c r="E35" s="20">
        <v>10</v>
      </c>
      <c r="F35" s="33">
        <v>110</v>
      </c>
      <c r="G35" s="20">
        <v>45</v>
      </c>
      <c r="H35" s="20">
        <v>49</v>
      </c>
      <c r="I35" s="20">
        <v>1</v>
      </c>
      <c r="J35" s="20">
        <v>5</v>
      </c>
      <c r="K35" s="29" t="s">
        <v>2045</v>
      </c>
      <c r="L35" s="1" t="s">
        <v>2141</v>
      </c>
      <c r="M35" s="1" t="s">
        <v>2142</v>
      </c>
      <c r="N35" s="1" t="s">
        <v>2143</v>
      </c>
      <c r="O35" s="31">
        <v>275</v>
      </c>
      <c r="P35" s="20">
        <v>219</v>
      </c>
      <c r="Q35" s="30">
        <v>56</v>
      </c>
      <c r="R35" s="29" t="s">
        <v>100</v>
      </c>
      <c r="S35" s="28" t="s">
        <v>262</v>
      </c>
    </row>
    <row r="36" spans="1:19" x14ac:dyDescent="0.25">
      <c r="A36" s="32" t="s">
        <v>18</v>
      </c>
      <c r="B36" s="1">
        <v>81</v>
      </c>
      <c r="C36" s="1">
        <v>48</v>
      </c>
      <c r="D36" s="1">
        <v>24</v>
      </c>
      <c r="E36" s="20">
        <v>9</v>
      </c>
      <c r="F36" s="30">
        <v>105</v>
      </c>
      <c r="G36" s="20">
        <v>42</v>
      </c>
      <c r="H36" s="20">
        <v>47</v>
      </c>
      <c r="I36" s="20">
        <v>1</v>
      </c>
      <c r="J36" s="20">
        <v>3</v>
      </c>
      <c r="K36" s="29" t="s">
        <v>2039</v>
      </c>
      <c r="L36" s="1" t="s">
        <v>2012</v>
      </c>
      <c r="M36" s="1" t="s">
        <v>844</v>
      </c>
      <c r="N36" s="1" t="s">
        <v>2118</v>
      </c>
      <c r="O36" s="31">
        <v>249</v>
      </c>
      <c r="P36" s="20">
        <v>201</v>
      </c>
      <c r="Q36" s="30">
        <v>48</v>
      </c>
      <c r="R36" s="29" t="s">
        <v>130</v>
      </c>
      <c r="S36" s="28" t="s">
        <v>253</v>
      </c>
    </row>
    <row r="37" spans="1:19" x14ac:dyDescent="0.25">
      <c r="A37" s="32" t="s">
        <v>20</v>
      </c>
      <c r="B37" s="1">
        <v>82</v>
      </c>
      <c r="C37" s="1">
        <v>48</v>
      </c>
      <c r="D37" s="1">
        <v>29</v>
      </c>
      <c r="E37" s="20">
        <v>5</v>
      </c>
      <c r="F37" s="30">
        <v>101</v>
      </c>
      <c r="G37" s="20">
        <v>36</v>
      </c>
      <c r="H37" s="20">
        <v>48</v>
      </c>
      <c r="I37" s="20">
        <v>0</v>
      </c>
      <c r="J37" s="20">
        <v>1</v>
      </c>
      <c r="K37" s="29" t="s">
        <v>2087</v>
      </c>
      <c r="L37" s="1" t="s">
        <v>1743</v>
      </c>
      <c r="M37" s="1" t="s">
        <v>740</v>
      </c>
      <c r="N37" s="1" t="s">
        <v>2135</v>
      </c>
      <c r="O37" s="31">
        <v>259</v>
      </c>
      <c r="P37" s="20">
        <v>236</v>
      </c>
      <c r="Q37" s="30">
        <v>23</v>
      </c>
      <c r="R37" s="29" t="s">
        <v>100</v>
      </c>
      <c r="S37" s="28" t="s">
        <v>236</v>
      </c>
    </row>
    <row r="38" spans="1:19" x14ac:dyDescent="0.25">
      <c r="A38" s="32" t="s">
        <v>27</v>
      </c>
      <c r="B38" s="1">
        <v>81</v>
      </c>
      <c r="C38" s="1">
        <v>40</v>
      </c>
      <c r="D38" s="1">
        <v>27</v>
      </c>
      <c r="E38" s="20">
        <v>14</v>
      </c>
      <c r="F38" s="30">
        <v>94</v>
      </c>
      <c r="G38" s="20">
        <v>25</v>
      </c>
      <c r="H38" s="20">
        <v>35</v>
      </c>
      <c r="I38" s="20">
        <v>5</v>
      </c>
      <c r="J38" s="20">
        <v>2</v>
      </c>
      <c r="K38" s="29" t="s">
        <v>1479</v>
      </c>
      <c r="L38" s="1" t="s">
        <v>1952</v>
      </c>
      <c r="M38" s="1" t="s">
        <v>2116</v>
      </c>
      <c r="N38" s="1" t="s">
        <v>2117</v>
      </c>
      <c r="O38" s="31">
        <v>220</v>
      </c>
      <c r="P38" s="20">
        <v>237</v>
      </c>
      <c r="Q38" s="30">
        <v>-17</v>
      </c>
      <c r="R38" s="29" t="s">
        <v>123</v>
      </c>
      <c r="S38" s="28" t="s">
        <v>868</v>
      </c>
    </row>
    <row r="39" spans="1:19" x14ac:dyDescent="0.25">
      <c r="A39" s="32" t="s">
        <v>3</v>
      </c>
      <c r="B39" s="1">
        <v>82</v>
      </c>
      <c r="C39" s="1">
        <v>38</v>
      </c>
      <c r="D39" s="1">
        <v>30</v>
      </c>
      <c r="E39" s="20">
        <v>14</v>
      </c>
      <c r="F39" s="30">
        <v>90</v>
      </c>
      <c r="G39" s="20">
        <v>25</v>
      </c>
      <c r="H39" s="20">
        <v>35</v>
      </c>
      <c r="I39" s="20">
        <v>3</v>
      </c>
      <c r="J39" s="20">
        <v>2</v>
      </c>
      <c r="K39" s="29" t="s">
        <v>2139</v>
      </c>
      <c r="L39" s="1" t="s">
        <v>1707</v>
      </c>
      <c r="M39" s="1" t="s">
        <v>879</v>
      </c>
      <c r="N39" s="1" t="s">
        <v>2140</v>
      </c>
      <c r="O39" s="31">
        <v>236</v>
      </c>
      <c r="P39" s="20">
        <v>253</v>
      </c>
      <c r="Q39" s="30">
        <v>-17</v>
      </c>
      <c r="R39" s="29" t="s">
        <v>98</v>
      </c>
      <c r="S39" s="28" t="s">
        <v>203</v>
      </c>
    </row>
    <row r="40" spans="1:19" x14ac:dyDescent="0.25">
      <c r="A40" s="32" t="s">
        <v>31</v>
      </c>
      <c r="B40" s="1">
        <v>82</v>
      </c>
      <c r="C40" s="1">
        <v>35</v>
      </c>
      <c r="D40" s="1">
        <v>37</v>
      </c>
      <c r="E40" s="20">
        <v>10</v>
      </c>
      <c r="F40" s="30">
        <v>80</v>
      </c>
      <c r="G40" s="20">
        <v>20</v>
      </c>
      <c r="H40" s="20">
        <v>31</v>
      </c>
      <c r="I40" s="20">
        <v>4</v>
      </c>
      <c r="J40" s="20">
        <v>2</v>
      </c>
      <c r="K40" s="29" t="s">
        <v>2071</v>
      </c>
      <c r="L40" s="1" t="s">
        <v>2133</v>
      </c>
      <c r="M40" s="1" t="s">
        <v>1983</v>
      </c>
      <c r="N40" s="1" t="s">
        <v>2134</v>
      </c>
      <c r="O40" s="31">
        <v>221</v>
      </c>
      <c r="P40" s="20">
        <v>263</v>
      </c>
      <c r="Q40" s="30">
        <v>-42</v>
      </c>
      <c r="R40" s="29" t="s">
        <v>140</v>
      </c>
      <c r="S40" s="28" t="s">
        <v>237</v>
      </c>
    </row>
    <row r="41" spans="1:19" x14ac:dyDescent="0.25">
      <c r="A41" s="32" t="s">
        <v>7</v>
      </c>
      <c r="B41" s="1">
        <v>82</v>
      </c>
      <c r="C41" s="1">
        <v>35</v>
      </c>
      <c r="D41" s="1">
        <v>41</v>
      </c>
      <c r="E41" s="20">
        <v>6</v>
      </c>
      <c r="F41" s="30">
        <v>76</v>
      </c>
      <c r="G41" s="20">
        <v>26</v>
      </c>
      <c r="H41" s="20">
        <v>33</v>
      </c>
      <c r="I41" s="20">
        <v>2</v>
      </c>
      <c r="J41" s="20">
        <v>3</v>
      </c>
      <c r="K41" s="29" t="s">
        <v>1657</v>
      </c>
      <c r="L41" s="1" t="s">
        <v>1987</v>
      </c>
      <c r="M41" s="1" t="s">
        <v>811</v>
      </c>
      <c r="N41" s="1" t="s">
        <v>2119</v>
      </c>
      <c r="O41" s="31">
        <v>247</v>
      </c>
      <c r="P41" s="20">
        <v>265</v>
      </c>
      <c r="Q41" s="30">
        <v>-18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82</v>
      </c>
      <c r="C42" s="26">
        <v>20</v>
      </c>
      <c r="D42" s="26">
        <v>50</v>
      </c>
      <c r="E42" s="24">
        <v>12</v>
      </c>
      <c r="F42" s="23">
        <v>52</v>
      </c>
      <c r="G42" s="24">
        <v>12</v>
      </c>
      <c r="H42" s="24">
        <v>18</v>
      </c>
      <c r="I42" s="24">
        <v>2</v>
      </c>
      <c r="J42" s="24">
        <v>5</v>
      </c>
      <c r="K42" s="22" t="s">
        <v>2136</v>
      </c>
      <c r="L42" s="26" t="s">
        <v>2090</v>
      </c>
      <c r="M42" s="26" t="s">
        <v>2137</v>
      </c>
      <c r="N42" s="26" t="s">
        <v>2138</v>
      </c>
      <c r="O42" s="25">
        <v>210</v>
      </c>
      <c r="P42" s="24">
        <v>315</v>
      </c>
      <c r="Q42" s="23">
        <v>-105</v>
      </c>
      <c r="R42" s="22" t="s">
        <v>522</v>
      </c>
      <c r="S42" s="21" t="s">
        <v>510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300-000000000000}"/>
  </hyperlinks>
  <pageMargins left="0.7" right="0.7" top="0.75" bottom="0.75" header="0.3" footer="0.3"/>
  <pageSetup orientation="portrait" verticalDpi="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0E52F-DC81-4A40-B7C8-BB85C69213E5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82</v>
      </c>
      <c r="C4" s="40">
        <v>52</v>
      </c>
      <c r="D4" s="40">
        <v>26</v>
      </c>
      <c r="E4" s="38">
        <v>4</v>
      </c>
      <c r="F4" s="33">
        <v>108</v>
      </c>
      <c r="G4" s="39">
        <v>40</v>
      </c>
      <c r="H4" s="38">
        <v>51</v>
      </c>
      <c r="I4" s="38">
        <v>1</v>
      </c>
      <c r="J4" s="33">
        <v>2</v>
      </c>
      <c r="K4" s="37" t="s">
        <v>2153</v>
      </c>
      <c r="L4" s="40" t="s">
        <v>2087</v>
      </c>
      <c r="M4" s="40" t="s">
        <v>877</v>
      </c>
      <c r="N4" s="40" t="s">
        <v>2154</v>
      </c>
      <c r="O4" s="39">
        <v>268</v>
      </c>
      <c r="P4" s="38">
        <v>231</v>
      </c>
      <c r="Q4" s="33">
        <v>37</v>
      </c>
      <c r="R4" s="37" t="s">
        <v>169</v>
      </c>
      <c r="S4" s="36" t="s">
        <v>238</v>
      </c>
    </row>
    <row r="5" spans="1:20" x14ac:dyDescent="0.25">
      <c r="A5" s="32" t="s">
        <v>5</v>
      </c>
      <c r="B5" s="1">
        <v>82</v>
      </c>
      <c r="C5" s="1">
        <v>47</v>
      </c>
      <c r="D5" s="1">
        <v>27</v>
      </c>
      <c r="E5" s="20">
        <v>8</v>
      </c>
      <c r="F5" s="30">
        <v>102</v>
      </c>
      <c r="G5" s="31">
        <v>39</v>
      </c>
      <c r="H5" s="20">
        <v>45</v>
      </c>
      <c r="I5" s="20">
        <v>2</v>
      </c>
      <c r="J5" s="30">
        <v>3</v>
      </c>
      <c r="K5" s="29" t="s">
        <v>2051</v>
      </c>
      <c r="L5" s="1" t="s">
        <v>2151</v>
      </c>
      <c r="M5" s="1" t="s">
        <v>864</v>
      </c>
      <c r="N5" s="1" t="s">
        <v>2152</v>
      </c>
      <c r="O5" s="31">
        <v>294</v>
      </c>
      <c r="P5" s="20">
        <v>219</v>
      </c>
      <c r="Q5" s="30">
        <v>75</v>
      </c>
      <c r="R5" s="29" t="s">
        <v>98</v>
      </c>
      <c r="S5" s="28" t="s">
        <v>249</v>
      </c>
    </row>
    <row r="6" spans="1:20" x14ac:dyDescent="0.25">
      <c r="A6" s="32" t="s">
        <v>19</v>
      </c>
      <c r="B6" s="1">
        <v>82</v>
      </c>
      <c r="C6" s="1">
        <v>47</v>
      </c>
      <c r="D6" s="1">
        <v>31</v>
      </c>
      <c r="E6" s="20">
        <v>4</v>
      </c>
      <c r="F6" s="30">
        <v>98</v>
      </c>
      <c r="G6" s="31">
        <v>31</v>
      </c>
      <c r="H6" s="20">
        <v>41</v>
      </c>
      <c r="I6" s="20">
        <v>6</v>
      </c>
      <c r="J6" s="30">
        <v>0</v>
      </c>
      <c r="K6" s="29" t="s">
        <v>2080</v>
      </c>
      <c r="L6" s="1" t="s">
        <v>2097</v>
      </c>
      <c r="M6" s="1" t="s">
        <v>811</v>
      </c>
      <c r="N6" s="1" t="s">
        <v>2098</v>
      </c>
      <c r="O6" s="31">
        <v>252</v>
      </c>
      <c r="P6" s="20">
        <v>223</v>
      </c>
      <c r="Q6" s="30">
        <v>29</v>
      </c>
      <c r="R6" s="29" t="s">
        <v>102</v>
      </c>
      <c r="S6" s="28" t="s">
        <v>208</v>
      </c>
    </row>
    <row r="7" spans="1:20" x14ac:dyDescent="0.25">
      <c r="A7" s="32" t="s">
        <v>11</v>
      </c>
      <c r="B7" s="1">
        <v>82</v>
      </c>
      <c r="C7" s="1">
        <v>45</v>
      </c>
      <c r="D7" s="1">
        <v>30</v>
      </c>
      <c r="E7" s="20">
        <v>7</v>
      </c>
      <c r="F7" s="30">
        <v>97</v>
      </c>
      <c r="G7" s="31">
        <v>34</v>
      </c>
      <c r="H7" s="20">
        <v>44</v>
      </c>
      <c r="I7" s="20">
        <v>1</v>
      </c>
      <c r="J7" s="30">
        <v>2</v>
      </c>
      <c r="K7" s="29" t="s">
        <v>1610</v>
      </c>
      <c r="L7" s="1" t="s">
        <v>1518</v>
      </c>
      <c r="M7" s="1" t="s">
        <v>963</v>
      </c>
      <c r="N7" s="1" t="s">
        <v>2150</v>
      </c>
      <c r="O7" s="31">
        <v>243</v>
      </c>
      <c r="P7" s="20">
        <v>234</v>
      </c>
      <c r="Q7" s="30">
        <v>9</v>
      </c>
      <c r="R7" s="29" t="s">
        <v>100</v>
      </c>
      <c r="S7" s="28" t="s">
        <v>262</v>
      </c>
    </row>
    <row r="8" spans="1:20" x14ac:dyDescent="0.25">
      <c r="A8" s="32" t="s">
        <v>16</v>
      </c>
      <c r="B8" s="1">
        <v>82</v>
      </c>
      <c r="C8" s="1">
        <v>40</v>
      </c>
      <c r="D8" s="1">
        <v>31</v>
      </c>
      <c r="E8" s="20">
        <v>11</v>
      </c>
      <c r="F8" s="30">
        <v>91</v>
      </c>
      <c r="G8" s="31">
        <v>28</v>
      </c>
      <c r="H8" s="20">
        <v>38</v>
      </c>
      <c r="I8" s="20">
        <v>2</v>
      </c>
      <c r="J8" s="30">
        <v>4</v>
      </c>
      <c r="K8" s="29" t="s">
        <v>1479</v>
      </c>
      <c r="L8" s="1" t="s">
        <v>2012</v>
      </c>
      <c r="M8" s="1" t="s">
        <v>735</v>
      </c>
      <c r="N8" s="1" t="s">
        <v>2124</v>
      </c>
      <c r="O8" s="31">
        <v>245</v>
      </c>
      <c r="P8" s="20">
        <v>265</v>
      </c>
      <c r="Q8" s="30">
        <v>-20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82</v>
      </c>
      <c r="C9" s="1">
        <v>39</v>
      </c>
      <c r="D9" s="1">
        <v>35</v>
      </c>
      <c r="E9" s="20">
        <v>8</v>
      </c>
      <c r="F9" s="30">
        <v>86</v>
      </c>
      <c r="G9" s="31">
        <v>27</v>
      </c>
      <c r="H9" s="20">
        <v>36</v>
      </c>
      <c r="I9" s="20">
        <v>3</v>
      </c>
      <c r="J9" s="30">
        <v>0</v>
      </c>
      <c r="K9" s="29" t="s">
        <v>2079</v>
      </c>
      <c r="L9" s="1" t="s">
        <v>2012</v>
      </c>
      <c r="M9" s="1" t="s">
        <v>1123</v>
      </c>
      <c r="N9" s="1" t="s">
        <v>2149</v>
      </c>
      <c r="O9" s="31">
        <v>238</v>
      </c>
      <c r="P9" s="20">
        <v>259</v>
      </c>
      <c r="Q9" s="30">
        <v>-21</v>
      </c>
      <c r="R9" s="29" t="s">
        <v>98</v>
      </c>
      <c r="S9" s="28" t="s">
        <v>262</v>
      </c>
    </row>
    <row r="10" spans="1:20" x14ac:dyDescent="0.25">
      <c r="A10" s="32" t="s">
        <v>28</v>
      </c>
      <c r="B10" s="1">
        <v>82</v>
      </c>
      <c r="C10" s="1">
        <v>36</v>
      </c>
      <c r="D10" s="1">
        <v>39</v>
      </c>
      <c r="E10" s="20">
        <v>7</v>
      </c>
      <c r="F10" s="30">
        <v>79</v>
      </c>
      <c r="G10" s="31">
        <v>25</v>
      </c>
      <c r="H10" s="20">
        <v>32</v>
      </c>
      <c r="I10" s="20">
        <v>4</v>
      </c>
      <c r="J10" s="30">
        <v>2</v>
      </c>
      <c r="K10" s="29" t="s">
        <v>2148</v>
      </c>
      <c r="L10" s="1" t="s">
        <v>2049</v>
      </c>
      <c r="M10" s="1" t="s">
        <v>857</v>
      </c>
      <c r="N10" s="1" t="s">
        <v>2042</v>
      </c>
      <c r="O10" s="31">
        <v>269</v>
      </c>
      <c r="P10" s="20">
        <v>289</v>
      </c>
      <c r="Q10" s="30">
        <v>-20</v>
      </c>
      <c r="R10" s="29" t="s">
        <v>100</v>
      </c>
      <c r="S10" s="28" t="s">
        <v>205</v>
      </c>
    </row>
    <row r="11" spans="1:20" ht="15.75" thickBot="1" x14ac:dyDescent="0.3">
      <c r="A11" s="32" t="s">
        <v>29</v>
      </c>
      <c r="B11" s="1">
        <v>82</v>
      </c>
      <c r="C11" s="1">
        <v>33</v>
      </c>
      <c r="D11" s="1">
        <v>39</v>
      </c>
      <c r="E11" s="24">
        <v>10</v>
      </c>
      <c r="F11" s="23">
        <v>76</v>
      </c>
      <c r="G11" s="25">
        <v>26</v>
      </c>
      <c r="H11" s="24">
        <v>33</v>
      </c>
      <c r="I11" s="24">
        <v>0</v>
      </c>
      <c r="J11" s="23">
        <v>1</v>
      </c>
      <c r="K11" s="29" t="s">
        <v>2094</v>
      </c>
      <c r="L11" s="1" t="s">
        <v>2047</v>
      </c>
      <c r="M11" s="1" t="s">
        <v>935</v>
      </c>
      <c r="N11" s="1" t="s">
        <v>2095</v>
      </c>
      <c r="O11" s="31">
        <v>222</v>
      </c>
      <c r="P11" s="20">
        <v>272</v>
      </c>
      <c r="Q11" s="30">
        <v>-50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82</v>
      </c>
      <c r="C14" s="1">
        <v>51</v>
      </c>
      <c r="D14" s="1">
        <v>22</v>
      </c>
      <c r="E14" s="20">
        <v>9</v>
      </c>
      <c r="F14" s="33">
        <v>111</v>
      </c>
      <c r="G14" s="20">
        <v>41</v>
      </c>
      <c r="H14" s="20">
        <v>49</v>
      </c>
      <c r="I14" s="20">
        <v>2</v>
      </c>
      <c r="J14" s="20">
        <v>3</v>
      </c>
      <c r="K14" s="29" t="s">
        <v>2064</v>
      </c>
      <c r="L14" s="1" t="s">
        <v>2087</v>
      </c>
      <c r="M14" s="1" t="s">
        <v>872</v>
      </c>
      <c r="N14" s="1" t="s">
        <v>2167</v>
      </c>
      <c r="O14" s="31">
        <v>288</v>
      </c>
      <c r="P14" s="20">
        <v>232</v>
      </c>
      <c r="Q14" s="30">
        <v>56</v>
      </c>
      <c r="R14" s="29" t="s">
        <v>98</v>
      </c>
      <c r="S14" s="28" t="s">
        <v>244</v>
      </c>
    </row>
    <row r="15" spans="1:20" x14ac:dyDescent="0.25">
      <c r="A15" s="32" t="s">
        <v>26</v>
      </c>
      <c r="B15" s="1">
        <v>82</v>
      </c>
      <c r="C15" s="1">
        <v>47</v>
      </c>
      <c r="D15" s="1">
        <v>30</v>
      </c>
      <c r="E15" s="20">
        <v>5</v>
      </c>
      <c r="F15" s="30">
        <v>99</v>
      </c>
      <c r="G15" s="20">
        <v>42</v>
      </c>
      <c r="H15" s="20">
        <v>47</v>
      </c>
      <c r="I15" s="20">
        <v>0</v>
      </c>
      <c r="J15" s="20">
        <v>3</v>
      </c>
      <c r="K15" s="29" t="s">
        <v>2055</v>
      </c>
      <c r="L15" s="1" t="s">
        <v>1710</v>
      </c>
      <c r="M15" s="1" t="s">
        <v>893</v>
      </c>
      <c r="N15" s="1" t="s">
        <v>2155</v>
      </c>
      <c r="O15" s="31">
        <v>266</v>
      </c>
      <c r="P15" s="20">
        <v>233</v>
      </c>
      <c r="Q15" s="30">
        <v>33</v>
      </c>
      <c r="R15" s="29" t="s">
        <v>114</v>
      </c>
      <c r="S15" s="28" t="s">
        <v>208</v>
      </c>
    </row>
    <row r="16" spans="1:20" x14ac:dyDescent="0.25">
      <c r="A16" s="32" t="s">
        <v>14</v>
      </c>
      <c r="B16" s="1">
        <v>82</v>
      </c>
      <c r="C16" s="1">
        <v>42</v>
      </c>
      <c r="D16" s="1">
        <v>33</v>
      </c>
      <c r="E16" s="20">
        <v>7</v>
      </c>
      <c r="F16" s="30">
        <v>91</v>
      </c>
      <c r="G16" s="20">
        <v>34</v>
      </c>
      <c r="H16" s="20">
        <v>40</v>
      </c>
      <c r="I16" s="20">
        <v>2</v>
      </c>
      <c r="J16" s="20">
        <v>2</v>
      </c>
      <c r="K16" s="29" t="s">
        <v>2105</v>
      </c>
      <c r="L16" s="1" t="s">
        <v>1743</v>
      </c>
      <c r="M16" s="1" t="s">
        <v>1025</v>
      </c>
      <c r="N16" s="1" t="s">
        <v>2127</v>
      </c>
      <c r="O16" s="31">
        <v>242</v>
      </c>
      <c r="P16" s="20">
        <v>222</v>
      </c>
      <c r="Q16" s="30">
        <v>20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82</v>
      </c>
      <c r="C17" s="1">
        <v>40</v>
      </c>
      <c r="D17" s="1">
        <v>33</v>
      </c>
      <c r="E17" s="20">
        <v>9</v>
      </c>
      <c r="F17" s="30">
        <v>89</v>
      </c>
      <c r="G17" s="20">
        <v>24</v>
      </c>
      <c r="H17" s="20">
        <v>34</v>
      </c>
      <c r="I17" s="20">
        <v>6</v>
      </c>
      <c r="J17" s="20">
        <v>1</v>
      </c>
      <c r="K17" s="29" t="s">
        <v>2156</v>
      </c>
      <c r="L17" s="1" t="s">
        <v>2102</v>
      </c>
      <c r="M17" s="1" t="s">
        <v>1040</v>
      </c>
      <c r="N17" s="1" t="s">
        <v>2157</v>
      </c>
      <c r="O17" s="31">
        <v>273</v>
      </c>
      <c r="P17" s="20">
        <v>268</v>
      </c>
      <c r="Q17" s="30">
        <v>5</v>
      </c>
      <c r="R17" s="29" t="s">
        <v>181</v>
      </c>
      <c r="S17" s="28" t="s">
        <v>236</v>
      </c>
    </row>
    <row r="18" spans="1:19" x14ac:dyDescent="0.25">
      <c r="A18" s="32" t="s">
        <v>12</v>
      </c>
      <c r="B18" s="1">
        <v>82</v>
      </c>
      <c r="C18" s="1">
        <v>39</v>
      </c>
      <c r="D18" s="1">
        <v>36</v>
      </c>
      <c r="E18" s="20">
        <v>7</v>
      </c>
      <c r="F18" s="30">
        <v>85</v>
      </c>
      <c r="G18" s="20">
        <v>34</v>
      </c>
      <c r="H18" s="20">
        <v>38</v>
      </c>
      <c r="I18" s="20">
        <v>1</v>
      </c>
      <c r="J18" s="20">
        <v>0</v>
      </c>
      <c r="K18" s="29" t="s">
        <v>2160</v>
      </c>
      <c r="L18" s="1" t="s">
        <v>2082</v>
      </c>
      <c r="M18" s="1" t="s">
        <v>709</v>
      </c>
      <c r="N18" s="1" t="s">
        <v>2161</v>
      </c>
      <c r="O18" s="31">
        <v>256</v>
      </c>
      <c r="P18" s="20">
        <v>255</v>
      </c>
      <c r="Q18" s="30">
        <v>1</v>
      </c>
      <c r="R18" s="29" t="s">
        <v>104</v>
      </c>
      <c r="S18" s="28" t="s">
        <v>190</v>
      </c>
    </row>
    <row r="19" spans="1:19" x14ac:dyDescent="0.25">
      <c r="A19" s="32" t="s">
        <v>13</v>
      </c>
      <c r="B19" s="1">
        <v>82</v>
      </c>
      <c r="C19" s="1">
        <v>35</v>
      </c>
      <c r="D19" s="1">
        <v>35</v>
      </c>
      <c r="E19" s="20">
        <v>12</v>
      </c>
      <c r="F19" s="30">
        <v>82</v>
      </c>
      <c r="G19" s="20">
        <v>26</v>
      </c>
      <c r="H19" s="20">
        <v>33</v>
      </c>
      <c r="I19" s="20">
        <v>2</v>
      </c>
      <c r="J19" s="20">
        <v>3</v>
      </c>
      <c r="K19" s="29" t="s">
        <v>2105</v>
      </c>
      <c r="L19" s="1" t="s">
        <v>2158</v>
      </c>
      <c r="M19" s="1" t="s">
        <v>849</v>
      </c>
      <c r="N19" s="1" t="s">
        <v>2159</v>
      </c>
      <c r="O19" s="31">
        <v>224</v>
      </c>
      <c r="P19" s="20">
        <v>260</v>
      </c>
      <c r="Q19" s="30">
        <v>-36</v>
      </c>
      <c r="R19" s="29" t="s">
        <v>102</v>
      </c>
      <c r="S19" s="28" t="s">
        <v>237</v>
      </c>
    </row>
    <row r="20" spans="1:19" x14ac:dyDescent="0.25">
      <c r="A20" s="32" t="s">
        <v>9</v>
      </c>
      <c r="B20" s="1">
        <v>82</v>
      </c>
      <c r="C20" s="1">
        <v>34</v>
      </c>
      <c r="D20" s="1">
        <v>36</v>
      </c>
      <c r="E20" s="20">
        <v>12</v>
      </c>
      <c r="F20" s="30">
        <v>80</v>
      </c>
      <c r="G20" s="20">
        <v>24</v>
      </c>
      <c r="H20" s="20">
        <v>33</v>
      </c>
      <c r="I20" s="20">
        <v>1</v>
      </c>
      <c r="J20" s="20">
        <v>6</v>
      </c>
      <c r="K20" s="29" t="s">
        <v>2164</v>
      </c>
      <c r="L20" s="1" t="s">
        <v>2000</v>
      </c>
      <c r="M20" s="1" t="s">
        <v>2165</v>
      </c>
      <c r="N20" s="1" t="s">
        <v>2166</v>
      </c>
      <c r="O20" s="31">
        <v>243</v>
      </c>
      <c r="P20" s="20">
        <v>293</v>
      </c>
      <c r="Q20" s="30">
        <v>-50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82</v>
      </c>
      <c r="C21" s="26">
        <v>33</v>
      </c>
      <c r="D21" s="26">
        <v>39</v>
      </c>
      <c r="E21" s="24">
        <v>10</v>
      </c>
      <c r="F21" s="23">
        <v>76</v>
      </c>
      <c r="G21" s="24">
        <v>15</v>
      </c>
      <c r="H21" s="24">
        <v>27</v>
      </c>
      <c r="I21" s="24">
        <v>6</v>
      </c>
      <c r="J21" s="24">
        <v>3</v>
      </c>
      <c r="K21" s="22" t="s">
        <v>2106</v>
      </c>
      <c r="L21" s="26" t="s">
        <v>2162</v>
      </c>
      <c r="M21" s="26" t="s">
        <v>796</v>
      </c>
      <c r="N21" s="26" t="s">
        <v>2163</v>
      </c>
      <c r="O21" s="25">
        <v>238</v>
      </c>
      <c r="P21" s="24">
        <v>286</v>
      </c>
      <c r="Q21" s="23">
        <v>-48</v>
      </c>
      <c r="R21" s="22" t="s">
        <v>114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82</v>
      </c>
      <c r="C25" s="40">
        <v>56</v>
      </c>
      <c r="D25" s="40">
        <v>22</v>
      </c>
      <c r="E25" s="38">
        <v>4</v>
      </c>
      <c r="F25" s="33">
        <v>116</v>
      </c>
      <c r="G25" s="38">
        <v>41</v>
      </c>
      <c r="H25" s="38">
        <v>54</v>
      </c>
      <c r="I25" s="38">
        <v>2</v>
      </c>
      <c r="J25" s="38">
        <v>1</v>
      </c>
      <c r="K25" s="37" t="s">
        <v>2131</v>
      </c>
      <c r="L25" s="40" t="s">
        <v>2037</v>
      </c>
      <c r="M25" s="40" t="s">
        <v>113</v>
      </c>
      <c r="N25" s="40" t="s">
        <v>2132</v>
      </c>
      <c r="O25" s="39">
        <v>277</v>
      </c>
      <c r="P25" s="38">
        <v>191</v>
      </c>
      <c r="Q25" s="33">
        <v>86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82</v>
      </c>
      <c r="C26" s="1">
        <v>50</v>
      </c>
      <c r="D26" s="1">
        <v>26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1756</v>
      </c>
      <c r="L26" s="1" t="s">
        <v>2096</v>
      </c>
      <c r="M26" s="1" t="s">
        <v>641</v>
      </c>
      <c r="N26" s="1" t="s">
        <v>2128</v>
      </c>
      <c r="O26" s="31">
        <v>277</v>
      </c>
      <c r="P26" s="20">
        <v>224</v>
      </c>
      <c r="Q26" s="30">
        <v>53</v>
      </c>
      <c r="R26" s="29" t="s">
        <v>186</v>
      </c>
      <c r="S26" s="28" t="s">
        <v>237</v>
      </c>
    </row>
    <row r="27" spans="1:19" x14ac:dyDescent="0.25">
      <c r="A27" s="32" t="s">
        <v>24</v>
      </c>
      <c r="B27" s="1">
        <v>82</v>
      </c>
      <c r="C27" s="1">
        <v>49</v>
      </c>
      <c r="D27" s="1">
        <v>29</v>
      </c>
      <c r="E27" s="20">
        <v>4</v>
      </c>
      <c r="F27" s="30">
        <v>102</v>
      </c>
      <c r="G27" s="20">
        <v>36</v>
      </c>
      <c r="H27" s="20">
        <v>45</v>
      </c>
      <c r="I27" s="20">
        <v>4</v>
      </c>
      <c r="J27" s="20">
        <v>3</v>
      </c>
      <c r="K27" s="29" t="s">
        <v>1975</v>
      </c>
      <c r="L27" s="1" t="s">
        <v>2067</v>
      </c>
      <c r="M27" s="1" t="s">
        <v>811</v>
      </c>
      <c r="N27" s="1" t="s">
        <v>2068</v>
      </c>
      <c r="O27" s="31">
        <v>277</v>
      </c>
      <c r="P27" s="20">
        <v>234</v>
      </c>
      <c r="Q27" s="30">
        <v>43</v>
      </c>
      <c r="R27" s="29" t="s">
        <v>100</v>
      </c>
      <c r="S27" s="28" t="s">
        <v>190</v>
      </c>
    </row>
    <row r="28" spans="1:19" x14ac:dyDescent="0.25">
      <c r="A28" s="32" t="s">
        <v>17</v>
      </c>
      <c r="B28" s="1">
        <v>82</v>
      </c>
      <c r="C28" s="1">
        <v>45</v>
      </c>
      <c r="D28" s="1">
        <v>30</v>
      </c>
      <c r="E28" s="20">
        <v>7</v>
      </c>
      <c r="F28" s="30">
        <v>97</v>
      </c>
      <c r="G28" s="20">
        <v>30</v>
      </c>
      <c r="H28" s="20">
        <v>42</v>
      </c>
      <c r="I28" s="20">
        <v>3</v>
      </c>
      <c r="J28" s="20">
        <v>3</v>
      </c>
      <c r="K28" s="29" t="s">
        <v>2110</v>
      </c>
      <c r="L28" s="1" t="s">
        <v>1723</v>
      </c>
      <c r="M28" s="1" t="s">
        <v>879</v>
      </c>
      <c r="N28" s="1" t="s">
        <v>2111</v>
      </c>
      <c r="O28" s="31">
        <v>228</v>
      </c>
      <c r="P28" s="20">
        <v>239</v>
      </c>
      <c r="Q28" s="30">
        <v>-11</v>
      </c>
      <c r="R28" s="29" t="s">
        <v>104</v>
      </c>
      <c r="S28" s="28" t="s">
        <v>231</v>
      </c>
    </row>
    <row r="29" spans="1:19" x14ac:dyDescent="0.25">
      <c r="A29" s="32" t="s">
        <v>6</v>
      </c>
      <c r="B29" s="1">
        <v>82</v>
      </c>
      <c r="C29" s="1">
        <v>44</v>
      </c>
      <c r="D29" s="1">
        <v>30</v>
      </c>
      <c r="E29" s="20">
        <v>8</v>
      </c>
      <c r="F29" s="30">
        <v>96</v>
      </c>
      <c r="G29" s="20">
        <v>28</v>
      </c>
      <c r="H29" s="20">
        <v>40</v>
      </c>
      <c r="I29" s="20">
        <v>4</v>
      </c>
      <c r="J29" s="20">
        <v>2</v>
      </c>
      <c r="K29" s="29" t="s">
        <v>2112</v>
      </c>
      <c r="L29" s="1" t="s">
        <v>1745</v>
      </c>
      <c r="M29" s="1" t="s">
        <v>989</v>
      </c>
      <c r="N29" s="1" t="s">
        <v>2113</v>
      </c>
      <c r="O29" s="31">
        <v>254</v>
      </c>
      <c r="P29" s="20">
        <v>233</v>
      </c>
      <c r="Q29" s="30">
        <v>21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82</v>
      </c>
      <c r="C30" s="1">
        <v>38</v>
      </c>
      <c r="D30" s="1">
        <v>31</v>
      </c>
      <c r="E30" s="20">
        <v>13</v>
      </c>
      <c r="F30" s="30">
        <v>89</v>
      </c>
      <c r="G30" s="20">
        <v>29</v>
      </c>
      <c r="H30" s="20">
        <v>37</v>
      </c>
      <c r="I30" s="20">
        <v>1</v>
      </c>
      <c r="J30" s="20">
        <v>4</v>
      </c>
      <c r="K30" s="29" t="s">
        <v>1576</v>
      </c>
      <c r="L30" s="1" t="s">
        <v>1745</v>
      </c>
      <c r="M30" s="1" t="s">
        <v>967</v>
      </c>
      <c r="N30" s="1" t="s">
        <v>2109</v>
      </c>
      <c r="O30" s="31">
        <v>241</v>
      </c>
      <c r="P30" s="20">
        <v>251</v>
      </c>
      <c r="Q30" s="30">
        <v>-10</v>
      </c>
      <c r="R30" s="29" t="s">
        <v>98</v>
      </c>
      <c r="S30" s="28" t="s">
        <v>262</v>
      </c>
    </row>
    <row r="31" spans="1:19" x14ac:dyDescent="0.25">
      <c r="A31" s="32" t="s">
        <v>15</v>
      </c>
      <c r="B31" s="1">
        <v>82</v>
      </c>
      <c r="C31" s="1">
        <v>30</v>
      </c>
      <c r="D31" s="1">
        <v>44</v>
      </c>
      <c r="E31" s="20">
        <v>8</v>
      </c>
      <c r="F31" s="30">
        <v>68</v>
      </c>
      <c r="G31" s="20">
        <v>22</v>
      </c>
      <c r="H31" s="20">
        <v>28</v>
      </c>
      <c r="I31" s="20">
        <v>2</v>
      </c>
      <c r="J31" s="20">
        <v>0</v>
      </c>
      <c r="K31" s="29" t="s">
        <v>2129</v>
      </c>
      <c r="L31" s="1" t="s">
        <v>2034</v>
      </c>
      <c r="M31" s="1" t="s">
        <v>811</v>
      </c>
      <c r="N31" s="1" t="s">
        <v>2130</v>
      </c>
      <c r="O31" s="31">
        <v>214</v>
      </c>
      <c r="P31" s="20">
        <v>274</v>
      </c>
      <c r="Q31" s="30">
        <v>-60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82</v>
      </c>
      <c r="C32" s="1">
        <v>25</v>
      </c>
      <c r="D32" s="1">
        <v>46</v>
      </c>
      <c r="E32" s="20">
        <v>11</v>
      </c>
      <c r="F32" s="23">
        <v>61</v>
      </c>
      <c r="G32" s="20">
        <v>19</v>
      </c>
      <c r="H32" s="20">
        <v>23</v>
      </c>
      <c r="I32" s="20">
        <v>2</v>
      </c>
      <c r="J32" s="20">
        <v>4</v>
      </c>
      <c r="K32" s="29" t="s">
        <v>2027</v>
      </c>
      <c r="L32" s="1" t="s">
        <v>2034</v>
      </c>
      <c r="M32" s="1" t="s">
        <v>2028</v>
      </c>
      <c r="N32" s="1" t="s">
        <v>2029</v>
      </c>
      <c r="O32" s="31">
        <v>226</v>
      </c>
      <c r="P32" s="20">
        <v>296</v>
      </c>
      <c r="Q32" s="30">
        <v>-70</v>
      </c>
      <c r="R32" s="29" t="s">
        <v>104</v>
      </c>
      <c r="S32" s="28" t="s">
        <v>203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82</v>
      </c>
      <c r="C35" s="1">
        <v>50</v>
      </c>
      <c r="D35" s="1">
        <v>22</v>
      </c>
      <c r="E35" s="20">
        <v>10</v>
      </c>
      <c r="F35" s="33">
        <v>110</v>
      </c>
      <c r="G35" s="20">
        <v>45</v>
      </c>
      <c r="H35" s="20">
        <v>49</v>
      </c>
      <c r="I35" s="20">
        <v>1</v>
      </c>
      <c r="J35" s="20">
        <v>5</v>
      </c>
      <c r="K35" s="29" t="s">
        <v>2045</v>
      </c>
      <c r="L35" s="1" t="s">
        <v>2141</v>
      </c>
      <c r="M35" s="1" t="s">
        <v>2142</v>
      </c>
      <c r="N35" s="1" t="s">
        <v>2143</v>
      </c>
      <c r="O35" s="31">
        <v>275</v>
      </c>
      <c r="P35" s="20">
        <v>219</v>
      </c>
      <c r="Q35" s="30">
        <v>56</v>
      </c>
      <c r="R35" s="29" t="s">
        <v>100</v>
      </c>
      <c r="S35" s="28" t="s">
        <v>262</v>
      </c>
    </row>
    <row r="36" spans="1:19" x14ac:dyDescent="0.25">
      <c r="A36" s="32" t="s">
        <v>18</v>
      </c>
      <c r="B36" s="1">
        <v>82</v>
      </c>
      <c r="C36" s="1">
        <v>48</v>
      </c>
      <c r="D36" s="1">
        <v>25</v>
      </c>
      <c r="E36" s="20">
        <v>9</v>
      </c>
      <c r="F36" s="30">
        <v>105</v>
      </c>
      <c r="G36" s="20">
        <v>42</v>
      </c>
      <c r="H36" s="20">
        <v>47</v>
      </c>
      <c r="I36" s="20">
        <v>1</v>
      </c>
      <c r="J36" s="20">
        <v>3</v>
      </c>
      <c r="K36" s="29" t="s">
        <v>2146</v>
      </c>
      <c r="L36" s="1" t="s">
        <v>2012</v>
      </c>
      <c r="M36" s="1" t="s">
        <v>989</v>
      </c>
      <c r="N36" s="1" t="s">
        <v>2147</v>
      </c>
      <c r="O36" s="31">
        <v>250</v>
      </c>
      <c r="P36" s="20">
        <v>206</v>
      </c>
      <c r="Q36" s="30">
        <v>44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82</v>
      </c>
      <c r="C37" s="1">
        <v>48</v>
      </c>
      <c r="D37" s="1">
        <v>29</v>
      </c>
      <c r="E37" s="20">
        <v>5</v>
      </c>
      <c r="F37" s="30">
        <v>101</v>
      </c>
      <c r="G37" s="20">
        <v>36</v>
      </c>
      <c r="H37" s="20">
        <v>48</v>
      </c>
      <c r="I37" s="20">
        <v>0</v>
      </c>
      <c r="J37" s="20">
        <v>1</v>
      </c>
      <c r="K37" s="29" t="s">
        <v>2087</v>
      </c>
      <c r="L37" s="1" t="s">
        <v>1743</v>
      </c>
      <c r="M37" s="1" t="s">
        <v>740</v>
      </c>
      <c r="N37" s="1" t="s">
        <v>2135</v>
      </c>
      <c r="O37" s="31">
        <v>259</v>
      </c>
      <c r="P37" s="20">
        <v>236</v>
      </c>
      <c r="Q37" s="30">
        <v>23</v>
      </c>
      <c r="R37" s="29" t="s">
        <v>100</v>
      </c>
      <c r="S37" s="28" t="s">
        <v>236</v>
      </c>
    </row>
    <row r="38" spans="1:19" x14ac:dyDescent="0.25">
      <c r="A38" s="32" t="s">
        <v>27</v>
      </c>
      <c r="B38" s="1">
        <v>82</v>
      </c>
      <c r="C38" s="1">
        <v>41</v>
      </c>
      <c r="D38" s="1">
        <v>27</v>
      </c>
      <c r="E38" s="20">
        <v>14</v>
      </c>
      <c r="F38" s="30">
        <v>96</v>
      </c>
      <c r="G38" s="20">
        <v>26</v>
      </c>
      <c r="H38" s="20">
        <v>36</v>
      </c>
      <c r="I38" s="20">
        <v>5</v>
      </c>
      <c r="J38" s="20">
        <v>2</v>
      </c>
      <c r="K38" s="29" t="s">
        <v>1479</v>
      </c>
      <c r="L38" s="1" t="s">
        <v>1576</v>
      </c>
      <c r="M38" s="1" t="s">
        <v>2144</v>
      </c>
      <c r="N38" s="1" t="s">
        <v>2145</v>
      </c>
      <c r="O38" s="31">
        <v>225</v>
      </c>
      <c r="P38" s="20">
        <v>238</v>
      </c>
      <c r="Q38" s="30">
        <v>-13</v>
      </c>
      <c r="R38" s="29" t="s">
        <v>130</v>
      </c>
      <c r="S38" s="28" t="s">
        <v>246</v>
      </c>
    </row>
    <row r="39" spans="1:19" x14ac:dyDescent="0.25">
      <c r="A39" s="32" t="s">
        <v>3</v>
      </c>
      <c r="B39" s="1">
        <v>82</v>
      </c>
      <c r="C39" s="1">
        <v>38</v>
      </c>
      <c r="D39" s="1">
        <v>30</v>
      </c>
      <c r="E39" s="20">
        <v>14</v>
      </c>
      <c r="F39" s="30">
        <v>90</v>
      </c>
      <c r="G39" s="20">
        <v>25</v>
      </c>
      <c r="H39" s="20">
        <v>35</v>
      </c>
      <c r="I39" s="20">
        <v>3</v>
      </c>
      <c r="J39" s="20">
        <v>2</v>
      </c>
      <c r="K39" s="29" t="s">
        <v>2139</v>
      </c>
      <c r="L39" s="1" t="s">
        <v>1707</v>
      </c>
      <c r="M39" s="1" t="s">
        <v>879</v>
      </c>
      <c r="N39" s="1" t="s">
        <v>2140</v>
      </c>
      <c r="O39" s="31">
        <v>236</v>
      </c>
      <c r="P39" s="20">
        <v>253</v>
      </c>
      <c r="Q39" s="30">
        <v>-17</v>
      </c>
      <c r="R39" s="29" t="s">
        <v>98</v>
      </c>
      <c r="S39" s="28" t="s">
        <v>203</v>
      </c>
    </row>
    <row r="40" spans="1:19" x14ac:dyDescent="0.25">
      <c r="A40" s="32" t="s">
        <v>31</v>
      </c>
      <c r="B40" s="1">
        <v>82</v>
      </c>
      <c r="C40" s="1">
        <v>35</v>
      </c>
      <c r="D40" s="1">
        <v>37</v>
      </c>
      <c r="E40" s="20">
        <v>10</v>
      </c>
      <c r="F40" s="30">
        <v>80</v>
      </c>
      <c r="G40" s="20">
        <v>20</v>
      </c>
      <c r="H40" s="20">
        <v>31</v>
      </c>
      <c r="I40" s="20">
        <v>4</v>
      </c>
      <c r="J40" s="20">
        <v>2</v>
      </c>
      <c r="K40" s="29" t="s">
        <v>2071</v>
      </c>
      <c r="L40" s="1" t="s">
        <v>2133</v>
      </c>
      <c r="M40" s="1" t="s">
        <v>1983</v>
      </c>
      <c r="N40" s="1" t="s">
        <v>2134</v>
      </c>
      <c r="O40" s="31">
        <v>221</v>
      </c>
      <c r="P40" s="20">
        <v>263</v>
      </c>
      <c r="Q40" s="30">
        <v>-42</v>
      </c>
      <c r="R40" s="29" t="s">
        <v>140</v>
      </c>
      <c r="S40" s="28" t="s">
        <v>237</v>
      </c>
    </row>
    <row r="41" spans="1:19" x14ac:dyDescent="0.25">
      <c r="A41" s="32" t="s">
        <v>7</v>
      </c>
      <c r="B41" s="1">
        <v>82</v>
      </c>
      <c r="C41" s="1">
        <v>35</v>
      </c>
      <c r="D41" s="1">
        <v>41</v>
      </c>
      <c r="E41" s="20">
        <v>6</v>
      </c>
      <c r="F41" s="30">
        <v>76</v>
      </c>
      <c r="G41" s="20">
        <v>26</v>
      </c>
      <c r="H41" s="20">
        <v>33</v>
      </c>
      <c r="I41" s="20">
        <v>2</v>
      </c>
      <c r="J41" s="20">
        <v>3</v>
      </c>
      <c r="K41" s="29" t="s">
        <v>1657</v>
      </c>
      <c r="L41" s="1" t="s">
        <v>1987</v>
      </c>
      <c r="M41" s="1" t="s">
        <v>811</v>
      </c>
      <c r="N41" s="1" t="s">
        <v>2119</v>
      </c>
      <c r="O41" s="31">
        <v>247</v>
      </c>
      <c r="P41" s="20">
        <v>265</v>
      </c>
      <c r="Q41" s="30">
        <v>-18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82</v>
      </c>
      <c r="C42" s="26">
        <v>20</v>
      </c>
      <c r="D42" s="26">
        <v>50</v>
      </c>
      <c r="E42" s="24">
        <v>12</v>
      </c>
      <c r="F42" s="23">
        <v>52</v>
      </c>
      <c r="G42" s="24">
        <v>12</v>
      </c>
      <c r="H42" s="24">
        <v>18</v>
      </c>
      <c r="I42" s="24">
        <v>2</v>
      </c>
      <c r="J42" s="24">
        <v>5</v>
      </c>
      <c r="K42" s="22" t="s">
        <v>2136</v>
      </c>
      <c r="L42" s="26" t="s">
        <v>2090</v>
      </c>
      <c r="M42" s="26" t="s">
        <v>2137</v>
      </c>
      <c r="N42" s="26" t="s">
        <v>2138</v>
      </c>
      <c r="O42" s="25">
        <v>210</v>
      </c>
      <c r="P42" s="24">
        <v>315</v>
      </c>
      <c r="Q42" s="23">
        <v>-105</v>
      </c>
      <c r="R42" s="22" t="s">
        <v>522</v>
      </c>
      <c r="S42" s="21" t="s">
        <v>510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38DD1C8-1457-494E-83E9-D3482F8D4F5C}"/>
  </hyperlinks>
  <pageMargins left="0.7" right="0.7" top="0.75" bottom="0.75" header="0.3" footer="0.3"/>
  <pageSetup orientation="portrait" verticalDpi="0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T47"/>
  <sheetViews>
    <sheetView workbookViewId="0">
      <selection activeCell="A14" sqref="A14:S2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82</v>
      </c>
      <c r="C4" s="40">
        <f>Boston_Bruins!$I$84</f>
        <v>33</v>
      </c>
      <c r="D4" s="40">
        <f>Boston_Bruins!$J$84</f>
        <v>39</v>
      </c>
      <c r="E4" s="38">
        <f>Boston_Bruins!$L$84</f>
        <v>10</v>
      </c>
      <c r="F4" s="33">
        <f t="shared" ref="F4:F11" si="0">(C4*2)+E4</f>
        <v>76</v>
      </c>
      <c r="G4" s="39">
        <f>C4-(Boston_Bruins!$K$84+I4)</f>
        <v>26</v>
      </c>
      <c r="H4" s="38">
        <f t="shared" ref="H4:H11" si="1">C4-I4</f>
        <v>33</v>
      </c>
      <c r="I4" s="38">
        <f>Boston_Bruins!$M$84</f>
        <v>0</v>
      </c>
      <c r="J4" s="33">
        <f>Boston_Bruins!$N$84</f>
        <v>1</v>
      </c>
      <c r="K4" s="37" t="str">
        <f>Boston_Bruins!$O$85</f>
        <v>20-14-7</v>
      </c>
      <c r="L4" s="40" t="str">
        <f>Boston_Bruins!$R$85</f>
        <v>13-25-3</v>
      </c>
      <c r="M4" s="40" t="str">
        <f>Boston_Bruins!$U$85</f>
        <v>11-11-4</v>
      </c>
      <c r="N4" s="40" t="str">
        <f>Boston_Bruins!$X$85</f>
        <v>21-23-6</v>
      </c>
      <c r="O4" s="39">
        <f>Boston_Bruins!$E$85</f>
        <v>222</v>
      </c>
      <c r="P4" s="38">
        <f>Boston_Bruins!$F$85</f>
        <v>272</v>
      </c>
      <c r="Q4" s="33">
        <f t="shared" ref="Q4:Q11" si="2">O4-P4</f>
        <v>-50</v>
      </c>
      <c r="R4" s="37" t="str">
        <f>Boston_Bruins!$AA$85</f>
        <v>L1</v>
      </c>
      <c r="S4" s="36" t="str">
        <f>Boston_Bruins!$AD$85</f>
        <v>3-6-1</v>
      </c>
    </row>
    <row r="5" spans="1:20" x14ac:dyDescent="0.25">
      <c r="A5" s="32" t="s">
        <v>28</v>
      </c>
      <c r="B5" s="1">
        <f>Buffalo_Sabres!$D$86</f>
        <v>82</v>
      </c>
      <c r="C5" s="1">
        <f>Buffalo_Sabres!$I$84</f>
        <v>36</v>
      </c>
      <c r="D5" s="1">
        <f>Buffalo_Sabres!$J$84</f>
        <v>39</v>
      </c>
      <c r="E5" s="20">
        <f>Buffalo_Sabres!$L$84</f>
        <v>7</v>
      </c>
      <c r="F5" s="30">
        <f t="shared" si="0"/>
        <v>79</v>
      </c>
      <c r="G5" s="31">
        <f>C5-(Buffalo_Sabres!$K$84+I5)</f>
        <v>25</v>
      </c>
      <c r="H5" s="20">
        <f t="shared" si="1"/>
        <v>32</v>
      </c>
      <c r="I5" s="20">
        <f>Buffalo_Sabres!$M$84</f>
        <v>4</v>
      </c>
      <c r="J5" s="30">
        <f>Buffalo_Sabres!$N$84</f>
        <v>2</v>
      </c>
      <c r="K5" s="29" t="str">
        <f>Buffalo_Sabres!$O$85</f>
        <v>23-15-3</v>
      </c>
      <c r="L5" s="1" t="str">
        <f>Buffalo_Sabres!$R$85</f>
        <v>13-24-4</v>
      </c>
      <c r="M5" s="1" t="str">
        <f>Buffalo_Sabres!$U$85</f>
        <v>10-13-3</v>
      </c>
      <c r="N5" s="1" t="str">
        <f>Buffalo_Sabres!$X$85</f>
        <v>20-25-4</v>
      </c>
      <c r="O5" s="31">
        <f>Buffalo_Sabres!$E$85</f>
        <v>269</v>
      </c>
      <c r="P5" s="20">
        <f>Buffalo_Sabres!$F$85</f>
        <v>289</v>
      </c>
      <c r="Q5" s="30">
        <f t="shared" si="2"/>
        <v>-20</v>
      </c>
      <c r="R5" s="29" t="str">
        <f>Buffalo_Sabres!$AA$85</f>
        <v>W1</v>
      </c>
      <c r="S5" s="28" t="str">
        <f>Buffalo_Sabres!$AD$85</f>
        <v>6-3-1</v>
      </c>
    </row>
    <row r="6" spans="1:20" x14ac:dyDescent="0.25">
      <c r="A6" s="32" t="s">
        <v>21</v>
      </c>
      <c r="B6" s="1">
        <f>Detroit_Red_Wings!$D$86</f>
        <v>82</v>
      </c>
      <c r="C6" s="1">
        <f>Detroit_Red_Wings!$I$84</f>
        <v>39</v>
      </c>
      <c r="D6" s="1">
        <f>Detroit_Red_Wings!$J$84</f>
        <v>35</v>
      </c>
      <c r="E6" s="20">
        <f>Detroit_Red_Wings!$L$84</f>
        <v>8</v>
      </c>
      <c r="F6" s="30">
        <f t="shared" si="0"/>
        <v>86</v>
      </c>
      <c r="G6" s="31">
        <f>C6-(Detroit_Red_Wings!$K$84+I6)</f>
        <v>27</v>
      </c>
      <c r="H6" s="20">
        <f t="shared" si="1"/>
        <v>36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22-16-3</v>
      </c>
      <c r="L6" s="1" t="str">
        <f>Detroit_Red_Wings!$R$85</f>
        <v>17-19-5</v>
      </c>
      <c r="M6" s="1" t="str">
        <f>Detroit_Red_Wings!$U$85</f>
        <v>11-13-2</v>
      </c>
      <c r="N6" s="1" t="str">
        <f>Detroit_Red_Wings!$X$85</f>
        <v>22-25-3</v>
      </c>
      <c r="O6" s="31">
        <f>Detroit_Red_Wings!$E$85</f>
        <v>238</v>
      </c>
      <c r="P6" s="20">
        <f>Detroit_Red_Wings!$F$85</f>
        <v>259</v>
      </c>
      <c r="Q6" s="30">
        <f t="shared" si="2"/>
        <v>-21</v>
      </c>
      <c r="R6" s="29" t="str">
        <f>Detroit_Red_Wings!$AA$85</f>
        <v>L1</v>
      </c>
      <c r="S6" s="28" t="str">
        <f>Detroit_Red_Wings!$AD$85</f>
        <v>6-2-2</v>
      </c>
    </row>
    <row r="7" spans="1:20" x14ac:dyDescent="0.25">
      <c r="A7" s="32" t="s">
        <v>19</v>
      </c>
      <c r="B7" s="1">
        <f>Florida_Panthers!$D$86</f>
        <v>82</v>
      </c>
      <c r="C7" s="1">
        <f>Florida_Panthers!$I$84</f>
        <v>47</v>
      </c>
      <c r="D7" s="1">
        <f>Florida_Panthers!$J$84</f>
        <v>31</v>
      </c>
      <c r="E7" s="20">
        <f>Florida_Panthers!$L$84</f>
        <v>4</v>
      </c>
      <c r="F7" s="30">
        <f t="shared" si="0"/>
        <v>98</v>
      </c>
      <c r="G7" s="31">
        <f>C7-(Florida_Panthers!$K$84+I7)</f>
        <v>31</v>
      </c>
      <c r="H7" s="20">
        <f t="shared" si="1"/>
        <v>41</v>
      </c>
      <c r="I7" s="20">
        <f>Florida_Panthers!$M$84</f>
        <v>6</v>
      </c>
      <c r="J7" s="30">
        <f>Florida_Panthers!$N$84</f>
        <v>0</v>
      </c>
      <c r="K7" s="29" t="str">
        <f>Florida_Panthers!$O$85</f>
        <v>28-12-2</v>
      </c>
      <c r="L7" s="1" t="str">
        <f>Florida_Panthers!$R$85</f>
        <v>19-19-2</v>
      </c>
      <c r="M7" s="1" t="str">
        <f>Florida_Panthers!$U$85</f>
        <v>12-12-2</v>
      </c>
      <c r="N7" s="1" t="str">
        <f>Florida_Panthers!$X$85</f>
        <v>26-21-3</v>
      </c>
      <c r="O7" s="31">
        <f>Florida_Panthers!$E$85</f>
        <v>252</v>
      </c>
      <c r="P7" s="20">
        <f>Florida_Panthers!$F$85</f>
        <v>223</v>
      </c>
      <c r="Q7" s="30">
        <f t="shared" si="2"/>
        <v>29</v>
      </c>
      <c r="R7" s="29" t="str">
        <f>Florida_Panthers!$AA$85</f>
        <v>L2</v>
      </c>
      <c r="S7" s="28" t="str">
        <f>Florida_Panthers!$AD$85</f>
        <v>3-6-1</v>
      </c>
    </row>
    <row r="8" spans="1:20" x14ac:dyDescent="0.25">
      <c r="A8" s="32" t="s">
        <v>16</v>
      </c>
      <c r="B8" s="1">
        <f>Montreal_Canadiens!$D$86</f>
        <v>82</v>
      </c>
      <c r="C8" s="1">
        <f>Montreal_Canadiens!$I$84</f>
        <v>40</v>
      </c>
      <c r="D8" s="1">
        <f>Montreal_Canadiens!$J$84</f>
        <v>31</v>
      </c>
      <c r="E8" s="20">
        <f>Montreal_Canadiens!$L$84</f>
        <v>11</v>
      </c>
      <c r="F8" s="30">
        <f t="shared" si="0"/>
        <v>91</v>
      </c>
      <c r="G8" s="31">
        <f>C8-(Montreal_Canadiens!$K$84+I8)</f>
        <v>28</v>
      </c>
      <c r="H8" s="20">
        <f t="shared" si="1"/>
        <v>38</v>
      </c>
      <c r="I8" s="20">
        <f>Montreal_Canadiens!$M$84</f>
        <v>2</v>
      </c>
      <c r="J8" s="30">
        <f>Montreal_Canadiens!$N$84</f>
        <v>4</v>
      </c>
      <c r="K8" s="29" t="str">
        <f>Montreal_Canadiens!$O$85</f>
        <v>23-12-6</v>
      </c>
      <c r="L8" s="1" t="str">
        <f>Montreal_Canadiens!$R$85</f>
        <v>17-19-5</v>
      </c>
      <c r="M8" s="1" t="str">
        <f>Montreal_Canadiens!$U$85</f>
        <v>18-7-1</v>
      </c>
      <c r="N8" s="1" t="str">
        <f>Montreal_Canadiens!$X$85</f>
        <v>27-19-4</v>
      </c>
      <c r="O8" s="31">
        <f>Montreal_Canadiens!$E$85</f>
        <v>245</v>
      </c>
      <c r="P8" s="20">
        <f>Montreal_Canadiens!$F$85</f>
        <v>265</v>
      </c>
      <c r="Q8" s="30">
        <f t="shared" si="2"/>
        <v>-20</v>
      </c>
      <c r="R8" s="29" t="str">
        <f>Montreal_Canadiens!$AA$85</f>
        <v>W1</v>
      </c>
      <c r="S8" s="28" t="str">
        <f>Montreal_Canadiens!$AD$85</f>
        <v>7-1-2</v>
      </c>
    </row>
    <row r="9" spans="1:20" x14ac:dyDescent="0.25">
      <c r="A9" s="32" t="s">
        <v>11</v>
      </c>
      <c r="B9" s="1">
        <f>Ottawa_Senators!$D$86</f>
        <v>82</v>
      </c>
      <c r="C9" s="1">
        <f>Ottawa_Senators!$I$84</f>
        <v>45</v>
      </c>
      <c r="D9" s="1">
        <f>Ottawa_Senators!$J$84</f>
        <v>30</v>
      </c>
      <c r="E9" s="20">
        <f>Ottawa_Senators!$L$84</f>
        <v>7</v>
      </c>
      <c r="F9" s="30">
        <f t="shared" si="0"/>
        <v>97</v>
      </c>
      <c r="G9" s="31">
        <f>C9-(Ottawa_Senators!$K$84+I9)</f>
        <v>34</v>
      </c>
      <c r="H9" s="20">
        <f t="shared" si="1"/>
        <v>44</v>
      </c>
      <c r="I9" s="20">
        <f>Ottawa_Senators!$M$84</f>
        <v>1</v>
      </c>
      <c r="J9" s="30">
        <f>Ottawa_Senators!$N$84</f>
        <v>2</v>
      </c>
      <c r="K9" s="29" t="str">
        <f>Ottawa_Senators!$O$85</f>
        <v>27-11-3</v>
      </c>
      <c r="L9" s="1" t="str">
        <f>Ottawa_Senators!$R$85</f>
        <v>18-19-4</v>
      </c>
      <c r="M9" s="1" t="str">
        <f>Ottawa_Senators!$U$85</f>
        <v>14-11-1</v>
      </c>
      <c r="N9" s="1" t="str">
        <f>Ottawa_Senators!$X$85</f>
        <v>26-18-5</v>
      </c>
      <c r="O9" s="31">
        <f>Ottawa_Senators!$E$85</f>
        <v>243</v>
      </c>
      <c r="P9" s="20">
        <f>Ottawa_Senators!$F$85</f>
        <v>234</v>
      </c>
      <c r="Q9" s="30">
        <f t="shared" si="2"/>
        <v>9</v>
      </c>
      <c r="R9" s="29" t="str">
        <f>Ottawa_Senators!$AA$85</f>
        <v>W1</v>
      </c>
      <c r="S9" s="28" t="str">
        <f>Ottawa_Senators!$AD$85</f>
        <v>6-2-2</v>
      </c>
    </row>
    <row r="10" spans="1:20" x14ac:dyDescent="0.25">
      <c r="A10" s="32" t="s">
        <v>5</v>
      </c>
      <c r="B10" s="1">
        <f>Tampa_Bay_Lightning!$D$86</f>
        <v>82</v>
      </c>
      <c r="C10" s="1">
        <f>Tampa_Bay_Lightning!$I$84</f>
        <v>47</v>
      </c>
      <c r="D10" s="1">
        <f>Tampa_Bay_Lightning!$J$84</f>
        <v>27</v>
      </c>
      <c r="E10" s="20">
        <f>Tampa_Bay_Lightning!$L$84</f>
        <v>8</v>
      </c>
      <c r="F10" s="30">
        <f t="shared" si="0"/>
        <v>102</v>
      </c>
      <c r="G10" s="31">
        <f>C10-(Tampa_Bay_Lightning!$K$84+I10)</f>
        <v>39</v>
      </c>
      <c r="H10" s="20">
        <f t="shared" si="1"/>
        <v>45</v>
      </c>
      <c r="I10" s="20">
        <f>Tampa_Bay_Lightning!$M$84</f>
        <v>2</v>
      </c>
      <c r="J10" s="30">
        <f>Tampa_Bay_Lightning!$N$84</f>
        <v>3</v>
      </c>
      <c r="K10" s="29" t="str">
        <f>Tampa_Bay_Lightning!$O$85</f>
        <v>25-11-4</v>
      </c>
      <c r="L10" s="1" t="str">
        <f>Tampa_Bay_Lightning!$R$85</f>
        <v>22-16-4</v>
      </c>
      <c r="M10" s="1" t="str">
        <f>Tampa_Bay_Lightning!$U$85</f>
        <v>11-12-3</v>
      </c>
      <c r="N10" s="1" t="str">
        <f>Tampa_Bay_Lightning!$X$85</f>
        <v>27-15-8</v>
      </c>
      <c r="O10" s="31">
        <f>Tampa_Bay_Lightning!$E$85</f>
        <v>294</v>
      </c>
      <c r="P10" s="20">
        <f>Tampa_Bay_Lightning!$F$85</f>
        <v>219</v>
      </c>
      <c r="Q10" s="30">
        <f t="shared" si="2"/>
        <v>75</v>
      </c>
      <c r="R10" s="29" t="str">
        <f>Tampa_Bay_Lightning!$AA$85</f>
        <v>L1</v>
      </c>
      <c r="S10" s="28" t="str">
        <f>Tampa_Bay_Lightning!$AD$85</f>
        <v>5-2-3</v>
      </c>
    </row>
    <row r="11" spans="1:20" ht="15.75" thickBot="1" x14ac:dyDescent="0.3">
      <c r="A11" s="32" t="s">
        <v>4</v>
      </c>
      <c r="B11" s="1">
        <f>Toronto_Maple_Leafs!$D$86</f>
        <v>82</v>
      </c>
      <c r="C11" s="1">
        <f>Toronto_Maple_Leafs!$I$84</f>
        <v>52</v>
      </c>
      <c r="D11" s="1">
        <f>Toronto_Maple_Leafs!$J$84</f>
        <v>26</v>
      </c>
      <c r="E11" s="24">
        <f>Toronto_Maple_Leafs!$L$84</f>
        <v>4</v>
      </c>
      <c r="F11" s="23">
        <f t="shared" si="0"/>
        <v>108</v>
      </c>
      <c r="G11" s="25">
        <f>C11-(Toronto_Maple_Leafs!$K$84+I11)</f>
        <v>40</v>
      </c>
      <c r="H11" s="24">
        <f t="shared" si="1"/>
        <v>51</v>
      </c>
      <c r="I11" s="24">
        <f>Toronto_Maple_Leafs!$M$84</f>
        <v>1</v>
      </c>
      <c r="J11" s="23">
        <f>Toronto_Maple_Leafs!$N$84</f>
        <v>2</v>
      </c>
      <c r="K11" s="29" t="str">
        <f>Toronto_Maple_Leafs!$O$85</f>
        <v>27-13-1</v>
      </c>
      <c r="L11" s="1" t="str">
        <f>Toronto_Maple_Leafs!$R$85</f>
        <v>25-13-3</v>
      </c>
      <c r="M11" s="1" t="str">
        <f>Toronto_Maple_Leafs!$U$85</f>
        <v>17-8-1</v>
      </c>
      <c r="N11" s="1" t="str">
        <f>Toronto_Maple_Leafs!$X$85</f>
        <v>33-16-1</v>
      </c>
      <c r="O11" s="31">
        <f>Toronto_Maple_Leafs!$E$85</f>
        <v>268</v>
      </c>
      <c r="P11" s="20">
        <f>Toronto_Maple_Leafs!$F$85</f>
        <v>231</v>
      </c>
      <c r="Q11" s="30">
        <f t="shared" si="2"/>
        <v>37</v>
      </c>
      <c r="R11" s="29" t="str">
        <f>Toronto_Maple_Leafs!$AA$85</f>
        <v>W5</v>
      </c>
      <c r="S11" s="28" t="str">
        <f>Toronto_Maple_Leafs!$AD$85</f>
        <v>9-1-0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82</v>
      </c>
      <c r="C14" s="1">
        <f>Carolina_Hurricanes!$I$84</f>
        <v>47</v>
      </c>
      <c r="D14" s="1">
        <f>Carolina_Hurricanes!$J$84</f>
        <v>30</v>
      </c>
      <c r="E14" s="20">
        <f>Carolina_Hurricanes!$L$84</f>
        <v>5</v>
      </c>
      <c r="F14" s="33">
        <f t="shared" ref="F14:F21" si="3">(C14*2)+E14</f>
        <v>99</v>
      </c>
      <c r="G14" s="20">
        <f>C14-(Carolina_Hurricanes!$K$84+I14)</f>
        <v>42</v>
      </c>
      <c r="H14" s="20">
        <f t="shared" ref="H14:H21" si="4">C14-I14</f>
        <v>47</v>
      </c>
      <c r="I14" s="20">
        <f>Carolina_Hurricanes!$M$84</f>
        <v>0</v>
      </c>
      <c r="J14" s="20">
        <f>Carolina_Hurricanes!$N$84</f>
        <v>3</v>
      </c>
      <c r="K14" s="29" t="str">
        <f>Carolina_Hurricanes!$O$85</f>
        <v>31-9-1</v>
      </c>
      <c r="L14" s="1" t="str">
        <f>Carolina_Hurricanes!$R$85</f>
        <v>16-21-4</v>
      </c>
      <c r="M14" s="1" t="str">
        <f>Carolina_Hurricanes!$U$85</f>
        <v>18-4-3</v>
      </c>
      <c r="N14" s="1" t="str">
        <f>Carolina_Hurricanes!$X$85</f>
        <v>28-18-3</v>
      </c>
      <c r="O14" s="31">
        <f>Carolina_Hurricanes!$E$85</f>
        <v>266</v>
      </c>
      <c r="P14" s="20">
        <f>Carolina_Hurricanes!$F$85</f>
        <v>233</v>
      </c>
      <c r="Q14" s="30">
        <f t="shared" ref="Q14:Q21" si="5">O14-P14</f>
        <v>33</v>
      </c>
      <c r="R14" s="29" t="str">
        <f>Carolina_Hurricanes!$AA$85</f>
        <v>L3</v>
      </c>
      <c r="S14" s="28" t="str">
        <f>Carolina_Hurricanes!$AD$85</f>
        <v>3-6-1</v>
      </c>
    </row>
    <row r="15" spans="1:20" x14ac:dyDescent="0.25">
      <c r="A15" s="32" t="s">
        <v>23</v>
      </c>
      <c r="B15" s="1">
        <f>Columbus_Blue_Jackets!$D$86</f>
        <v>82</v>
      </c>
      <c r="C15" s="1">
        <f>Columbus_Blue_Jackets!$I$84</f>
        <v>40</v>
      </c>
      <c r="D15" s="1">
        <f>Columbus_Blue_Jackets!$J$84</f>
        <v>33</v>
      </c>
      <c r="E15" s="20">
        <f>Columbus_Blue_Jackets!$L$84</f>
        <v>9</v>
      </c>
      <c r="F15" s="30">
        <f t="shared" si="3"/>
        <v>89</v>
      </c>
      <c r="G15" s="20">
        <f>C15-(Columbus_Blue_Jackets!$K$84+I15)</f>
        <v>24</v>
      </c>
      <c r="H15" s="20">
        <f t="shared" si="4"/>
        <v>34</v>
      </c>
      <c r="I15" s="20">
        <f>Columbus_Blue_Jackets!$M$84</f>
        <v>6</v>
      </c>
      <c r="J15" s="20">
        <f>Columbus_Blue_Jackets!$N$84</f>
        <v>1</v>
      </c>
      <c r="K15" s="29" t="str">
        <f>Columbus_Blue_Jackets!$O$85</f>
        <v>26-10-5</v>
      </c>
      <c r="L15" s="1" t="str">
        <f>Columbus_Blue_Jackets!$R$85</f>
        <v>14-23-4</v>
      </c>
      <c r="M15" s="1" t="str">
        <f>Columbus_Blue_Jackets!$U$85</f>
        <v>13-10-3</v>
      </c>
      <c r="N15" s="1" t="str">
        <f>Columbus_Blue_Jackets!$X$85</f>
        <v>24-21-5</v>
      </c>
      <c r="O15" s="31">
        <f>Columbus_Blue_Jackets!$E$85</f>
        <v>273</v>
      </c>
      <c r="P15" s="20">
        <f>Columbus_Blue_Jackets!$F$85</f>
        <v>268</v>
      </c>
      <c r="Q15" s="30">
        <f t="shared" si="5"/>
        <v>5</v>
      </c>
      <c r="R15" s="29" t="str">
        <f>Columbus_Blue_Jackets!$AA$85</f>
        <v>W6</v>
      </c>
      <c r="S15" s="28" t="str">
        <f>Columbus_Blue_Jackets!$AD$85</f>
        <v>7-3-0</v>
      </c>
    </row>
    <row r="16" spans="1:20" x14ac:dyDescent="0.25">
      <c r="A16" s="32" t="s">
        <v>14</v>
      </c>
      <c r="B16" s="1">
        <f>New_Jersey_Devils!$D$86</f>
        <v>82</v>
      </c>
      <c r="C16" s="1">
        <f>New_Jersey_Devils!$I$84</f>
        <v>42</v>
      </c>
      <c r="D16" s="1">
        <f>New_Jersey_Devils!$J$84</f>
        <v>33</v>
      </c>
      <c r="E16" s="20">
        <f>New_Jersey_Devils!$L$84</f>
        <v>7</v>
      </c>
      <c r="F16" s="30">
        <f t="shared" si="3"/>
        <v>91</v>
      </c>
      <c r="G16" s="20">
        <f>C16-(New_Jersey_Devils!$K$84+I16)</f>
        <v>34</v>
      </c>
      <c r="H16" s="20">
        <f t="shared" si="4"/>
        <v>40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19-17-5</v>
      </c>
      <c r="L16" s="1" t="str">
        <f>New_Jersey_Devils!$R$85</f>
        <v>23-16-2</v>
      </c>
      <c r="M16" s="1" t="str">
        <f>New_Jersey_Devils!$U$85</f>
        <v>14-9-3</v>
      </c>
      <c r="N16" s="1" t="str">
        <f>New_Jersey_Devils!$X$85</f>
        <v>26-18-6</v>
      </c>
      <c r="O16" s="31">
        <f>New_Jersey_Devils!$E$85</f>
        <v>242</v>
      </c>
      <c r="P16" s="20">
        <f>New_Jersey_Devils!$F$85</f>
        <v>222</v>
      </c>
      <c r="Q16" s="30">
        <f t="shared" si="5"/>
        <v>20</v>
      </c>
      <c r="R16" s="29" t="str">
        <f>New_Jersey_Devils!$AA$85</f>
        <v>L1</v>
      </c>
      <c r="S16" s="28" t="str">
        <f>New_Jersey_Devils!$AD$85</f>
        <v>5-5-0</v>
      </c>
    </row>
    <row r="17" spans="1:19" x14ac:dyDescent="0.25">
      <c r="A17" s="32" t="s">
        <v>13</v>
      </c>
      <c r="B17" s="1">
        <f>New_York_Islanders!$D$86</f>
        <v>82</v>
      </c>
      <c r="C17" s="1">
        <f>New_York_Islanders!$I$84</f>
        <v>35</v>
      </c>
      <c r="D17" s="1">
        <f>New_York_Islanders!$J$84</f>
        <v>35</v>
      </c>
      <c r="E17" s="20">
        <f>New_York_Islanders!$L$84</f>
        <v>12</v>
      </c>
      <c r="F17" s="30">
        <f t="shared" si="3"/>
        <v>82</v>
      </c>
      <c r="G17" s="20">
        <f>C17-(New_York_Islanders!$K$84+I17)</f>
        <v>26</v>
      </c>
      <c r="H17" s="20">
        <f t="shared" si="4"/>
        <v>33</v>
      </c>
      <c r="I17" s="20">
        <f>New_York_Islanders!$M$84</f>
        <v>2</v>
      </c>
      <c r="J17" s="20">
        <f>New_York_Islanders!$N$84</f>
        <v>3</v>
      </c>
      <c r="K17" s="29" t="str">
        <f>New_York_Islanders!$O$85</f>
        <v>19-17-5</v>
      </c>
      <c r="L17" s="1" t="str">
        <f>New_York_Islanders!$R$85</f>
        <v>16-18-7</v>
      </c>
      <c r="M17" s="1" t="str">
        <f>New_York_Islanders!$U$85</f>
        <v>10-10-4</v>
      </c>
      <c r="N17" s="1" t="str">
        <f>New_York_Islanders!$X$85</f>
        <v>21-22-5</v>
      </c>
      <c r="O17" s="31">
        <f>New_York_Islanders!$E$85</f>
        <v>224</v>
      </c>
      <c r="P17" s="20">
        <f>New_York_Islanders!$F$85</f>
        <v>260</v>
      </c>
      <c r="Q17" s="30">
        <f t="shared" si="5"/>
        <v>-36</v>
      </c>
      <c r="R17" s="29" t="str">
        <f>New_York_Islanders!$AA$85</f>
        <v>L2</v>
      </c>
      <c r="S17" s="28" t="str">
        <f>New_York_Islanders!$AD$85</f>
        <v>3-5-2</v>
      </c>
    </row>
    <row r="18" spans="1:19" x14ac:dyDescent="0.25">
      <c r="A18" s="32" t="s">
        <v>12</v>
      </c>
      <c r="B18" s="1">
        <f>New_York_Rangers!$D$86</f>
        <v>82</v>
      </c>
      <c r="C18" s="1">
        <f>New_York_Rangers!$I$84</f>
        <v>39</v>
      </c>
      <c r="D18" s="1">
        <f>New_York_Rangers!$J$84</f>
        <v>36</v>
      </c>
      <c r="E18" s="20">
        <f>New_York_Rangers!$L$84</f>
        <v>7</v>
      </c>
      <c r="F18" s="30">
        <f t="shared" si="3"/>
        <v>85</v>
      </c>
      <c r="G18" s="20">
        <f>C18-(New_York_Rangers!$K$84+I18)</f>
        <v>34</v>
      </c>
      <c r="H18" s="20">
        <f t="shared" si="4"/>
        <v>38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19-19-3</v>
      </c>
      <c r="L18" s="1" t="str">
        <f>New_York_Rangers!$R$85</f>
        <v>20-17-4</v>
      </c>
      <c r="M18" s="1" t="str">
        <f>New_York_Rangers!$U$85</f>
        <v>12-13-1</v>
      </c>
      <c r="N18" s="1" t="str">
        <f>New_York_Rangers!$X$85</f>
        <v>25-22-3</v>
      </c>
      <c r="O18" s="31">
        <f>New_York_Rangers!$E$85</f>
        <v>256</v>
      </c>
      <c r="P18" s="20">
        <f>New_York_Rangers!$F$85</f>
        <v>255</v>
      </c>
      <c r="Q18" s="30">
        <f t="shared" si="5"/>
        <v>1</v>
      </c>
      <c r="R18" s="29" t="str">
        <f>New_York_Rangers!$AA$85</f>
        <v>W2</v>
      </c>
      <c r="S18" s="28" t="str">
        <f>New_York_Rangers!$AD$85</f>
        <v>5-4-1</v>
      </c>
    </row>
    <row r="19" spans="1:19" x14ac:dyDescent="0.25">
      <c r="A19" s="32" t="s">
        <v>10</v>
      </c>
      <c r="B19" s="1">
        <f>Philadelphia_Flyers!$D$86</f>
        <v>82</v>
      </c>
      <c r="C19" s="1">
        <f>Philadelphia_Flyers!$I$84</f>
        <v>33</v>
      </c>
      <c r="D19" s="1">
        <f>Philadelphia_Flyers!$J$84</f>
        <v>39</v>
      </c>
      <c r="E19" s="20">
        <f>Philadelphia_Flyers!$L$84</f>
        <v>10</v>
      </c>
      <c r="F19" s="30">
        <f t="shared" si="3"/>
        <v>76</v>
      </c>
      <c r="G19" s="20">
        <f>C19-(Philadelphia_Flyers!$K$84+I19)</f>
        <v>15</v>
      </c>
      <c r="H19" s="20">
        <f t="shared" si="4"/>
        <v>27</v>
      </c>
      <c r="I19" s="20">
        <f>Philadelphia_Flyers!$M$84</f>
        <v>6</v>
      </c>
      <c r="J19" s="20">
        <f>Philadelphia_Flyers!$N$84</f>
        <v>3</v>
      </c>
      <c r="K19" s="29" t="str">
        <f>Philadelphia_Flyers!$O$85</f>
        <v>20-20-1</v>
      </c>
      <c r="L19" s="1" t="str">
        <f>Philadelphia_Flyers!$R$85</f>
        <v>13-19-9</v>
      </c>
      <c r="M19" s="1" t="str">
        <f>Philadelphia_Flyers!$U$85</f>
        <v>10-14-2</v>
      </c>
      <c r="N19" s="1" t="str">
        <f>Philadelphia_Flyers!$X$85</f>
        <v>20-24-6</v>
      </c>
      <c r="O19" s="31">
        <f>Philadelphia_Flyers!$E$85</f>
        <v>238</v>
      </c>
      <c r="P19" s="20">
        <f>Philadelphia_Flyers!$F$85</f>
        <v>286</v>
      </c>
      <c r="Q19" s="30">
        <f t="shared" si="5"/>
        <v>-48</v>
      </c>
      <c r="R19" s="29" t="str">
        <f>Philadelphia_Flyers!$AA$85</f>
        <v>L3</v>
      </c>
      <c r="S19" s="28" t="str">
        <f>Philadelphia_Flyers!$AD$85</f>
        <v>5-4-1</v>
      </c>
    </row>
    <row r="20" spans="1:19" x14ac:dyDescent="0.25">
      <c r="A20" s="32" t="s">
        <v>9</v>
      </c>
      <c r="B20" s="1">
        <f>Pittsburgh_Penguins!$D$86</f>
        <v>82</v>
      </c>
      <c r="C20" s="1">
        <f>Pittsburgh_Penguins!$I$84</f>
        <v>34</v>
      </c>
      <c r="D20" s="1">
        <f>Pittsburgh_Penguins!$J$84</f>
        <v>36</v>
      </c>
      <c r="E20" s="20">
        <f>Pittsburgh_Penguins!$L$84</f>
        <v>12</v>
      </c>
      <c r="F20" s="30">
        <f t="shared" si="3"/>
        <v>80</v>
      </c>
      <c r="G20" s="20">
        <f>C20-(Pittsburgh_Penguins!$K$84+I20)</f>
        <v>24</v>
      </c>
      <c r="H20" s="20">
        <f t="shared" si="4"/>
        <v>33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21-15-5</v>
      </c>
      <c r="L20" s="1" t="str">
        <f>Pittsburgh_Penguins!$R$85</f>
        <v>13-21-7</v>
      </c>
      <c r="M20" s="1" t="str">
        <f>Pittsburgh_Penguins!$U$85</f>
        <v>9-13-4</v>
      </c>
      <c r="N20" s="1" t="str">
        <f>Pittsburgh_Penguins!$X$85</f>
        <v>19-21-10</v>
      </c>
      <c r="O20" s="31">
        <f>Pittsburgh_Penguins!$E$85</f>
        <v>243</v>
      </c>
      <c r="P20" s="20">
        <f>Pittsburgh_Penguins!$F$85</f>
        <v>293</v>
      </c>
      <c r="Q20" s="30">
        <f t="shared" si="5"/>
        <v>-50</v>
      </c>
      <c r="R20" s="29" t="str">
        <f>Pittsburgh_Penguins!$AA$85</f>
        <v>W1</v>
      </c>
      <c r="S20" s="28" t="str">
        <f>Pittsburgh_Penguins!$AD$85</f>
        <v>5-4-1</v>
      </c>
    </row>
    <row r="21" spans="1:19" ht="15.75" thickBot="1" x14ac:dyDescent="0.3">
      <c r="A21" s="27" t="s">
        <v>1</v>
      </c>
      <c r="B21" s="26">
        <f>Washington_Capitals!$D$86</f>
        <v>82</v>
      </c>
      <c r="C21" s="26">
        <f>Washington_Capitals!$I$84</f>
        <v>51</v>
      </c>
      <c r="D21" s="26">
        <f>Washington_Capitals!$J$84</f>
        <v>22</v>
      </c>
      <c r="E21" s="24">
        <f>Washington_Capitals!$L$84</f>
        <v>9</v>
      </c>
      <c r="F21" s="23">
        <f t="shared" si="3"/>
        <v>111</v>
      </c>
      <c r="G21" s="24">
        <f>C21-(Washington_Capitals!$K$84+I21)</f>
        <v>41</v>
      </c>
      <c r="H21" s="24">
        <f t="shared" si="4"/>
        <v>49</v>
      </c>
      <c r="I21" s="24">
        <f>Washington_Capitals!$M$84</f>
        <v>2</v>
      </c>
      <c r="J21" s="24">
        <f>Washington_Capitals!$N$84</f>
        <v>3</v>
      </c>
      <c r="K21" s="22" t="str">
        <f>Washington_Capitals!$O$85</f>
        <v>26-9-6</v>
      </c>
      <c r="L21" s="26" t="str">
        <f>Washington_Capitals!$R$85</f>
        <v>25-13-3</v>
      </c>
      <c r="M21" s="26" t="str">
        <f>Washington_Capitals!$U$85</f>
        <v>17-9-0</v>
      </c>
      <c r="N21" s="26" t="str">
        <f>Washington_Capitals!$X$85</f>
        <v>32-14-4</v>
      </c>
      <c r="O21" s="25">
        <f>Washington_Capitals!$E$85</f>
        <v>288</v>
      </c>
      <c r="P21" s="24">
        <f>Washington_Capitals!$F$85</f>
        <v>232</v>
      </c>
      <c r="Q21" s="23">
        <f t="shared" si="5"/>
        <v>56</v>
      </c>
      <c r="R21" s="22" t="str">
        <f>Washington_Capitals!$AA$85</f>
        <v>L1</v>
      </c>
      <c r="S21" s="21" t="str">
        <f>Washington_Capitals!$AD$85</f>
        <v>4-6-0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82</v>
      </c>
      <c r="C25" s="40">
        <f>Utah_Hockey_Club!$I$84</f>
        <v>38</v>
      </c>
      <c r="D25" s="40">
        <f>Utah_Hockey_Club!$J$84</f>
        <v>31</v>
      </c>
      <c r="E25" s="38">
        <f>Utah_Hockey_Club!$L$84</f>
        <v>13</v>
      </c>
      <c r="F25" s="33">
        <f t="shared" ref="F25:F32" si="6">(C25*2)+E25</f>
        <v>89</v>
      </c>
      <c r="G25" s="38">
        <f>C25-(Utah_Hockey_Club!$K$84+I25)</f>
        <v>29</v>
      </c>
      <c r="H25" s="38">
        <f t="shared" ref="H25:H32" si="7">C25-I25</f>
        <v>37</v>
      </c>
      <c r="I25" s="38">
        <f>Utah_Hockey_Club!$M$84</f>
        <v>1</v>
      </c>
      <c r="J25" s="38">
        <f>Utah_Hockey_Club!$N$84</f>
        <v>4</v>
      </c>
      <c r="K25" s="37" t="str">
        <f>Utah_Hockey_Club!$O$85</f>
        <v>18-15-8</v>
      </c>
      <c r="L25" s="40" t="str">
        <f>Utah_Hockey_Club!$R$85</f>
        <v>20-16-5</v>
      </c>
      <c r="M25" s="40" t="str">
        <f>Utah_Hockey_Club!$U$85</f>
        <v>13-9-4</v>
      </c>
      <c r="N25" s="40" t="str">
        <f>Utah_Hockey_Club!$X$85</f>
        <v>24-17-9</v>
      </c>
      <c r="O25" s="39">
        <f>Utah_Hockey_Club!$E$85</f>
        <v>241</v>
      </c>
      <c r="P25" s="38">
        <f>Utah_Hockey_Club!$F$85</f>
        <v>251</v>
      </c>
      <c r="Q25" s="33">
        <f t="shared" ref="Q25:Q32" si="8">O25-P25</f>
        <v>-10</v>
      </c>
      <c r="R25" s="37" t="str">
        <f>Utah_Hockey_Club!$AA$85</f>
        <v>L1</v>
      </c>
      <c r="S25" s="36" t="str">
        <f>Utah_Hockey_Club!$AD$85</f>
        <v>6-2-2</v>
      </c>
    </row>
    <row r="26" spans="1:19" x14ac:dyDescent="0.25">
      <c r="A26" s="32" t="s">
        <v>25</v>
      </c>
      <c r="B26" s="1">
        <f>Chicago_Blackhawks!$D$86</f>
        <v>82</v>
      </c>
      <c r="C26" s="1">
        <f>Chicago_Blackhawks!$I$84</f>
        <v>25</v>
      </c>
      <c r="D26" s="1">
        <f>Chicago_Blackhawks!$J$84</f>
        <v>46</v>
      </c>
      <c r="E26" s="20">
        <f>Chicago_Blackhawks!$L$84</f>
        <v>11</v>
      </c>
      <c r="F26" s="30">
        <f t="shared" si="6"/>
        <v>61</v>
      </c>
      <c r="G26" s="20">
        <f>C26-(Chicago_Blackhawks!$K$84+I26)</f>
        <v>19</v>
      </c>
      <c r="H26" s="20">
        <f t="shared" si="7"/>
        <v>23</v>
      </c>
      <c r="I26" s="20">
        <f>Chicago_Blackhawks!$M$84</f>
        <v>2</v>
      </c>
      <c r="J26" s="20">
        <f>Chicago_Blackhawks!$N$84</f>
        <v>4</v>
      </c>
      <c r="K26" s="29" t="str">
        <f>Chicago_Blackhawks!$O$85</f>
        <v>15-20-6</v>
      </c>
      <c r="L26" s="1" t="str">
        <f>Chicago_Blackhawks!$R$85</f>
        <v>10-26-5</v>
      </c>
      <c r="M26" s="1" t="str">
        <f>Chicago_Blackhawks!$U$85</f>
        <v>5-11-6</v>
      </c>
      <c r="N26" s="1" t="str">
        <f>Chicago_Blackhawks!$X$85</f>
        <v>13-26-7</v>
      </c>
      <c r="O26" s="31">
        <f>Chicago_Blackhawks!$E$85</f>
        <v>226</v>
      </c>
      <c r="P26" s="20">
        <f>Chicago_Blackhawks!$F$85</f>
        <v>296</v>
      </c>
      <c r="Q26" s="30">
        <f t="shared" si="8"/>
        <v>-70</v>
      </c>
      <c r="R26" s="29" t="str">
        <f>Chicago_Blackhawks!$AA$85</f>
        <v>W2</v>
      </c>
      <c r="S26" s="28" t="str">
        <f>Chicago_Blackhawks!$AD$85</f>
        <v>4-4-2</v>
      </c>
    </row>
    <row r="27" spans="1:19" x14ac:dyDescent="0.25">
      <c r="A27" s="32" t="s">
        <v>24</v>
      </c>
      <c r="B27" s="1">
        <f>Colorado_Avalanche!$D$86</f>
        <v>82</v>
      </c>
      <c r="C27" s="1">
        <f>Colorado_Avalanche!$I$84</f>
        <v>49</v>
      </c>
      <c r="D27" s="1">
        <f>Colorado_Avalanche!$J$84</f>
        <v>29</v>
      </c>
      <c r="E27" s="20">
        <f>Colorado_Avalanche!$L$84</f>
        <v>4</v>
      </c>
      <c r="F27" s="30">
        <f t="shared" si="6"/>
        <v>102</v>
      </c>
      <c r="G27" s="20">
        <f>C27-(Colorado_Avalanche!$K$84+I27)</f>
        <v>36</v>
      </c>
      <c r="H27" s="20">
        <f t="shared" si="7"/>
        <v>45</v>
      </c>
      <c r="I27" s="20">
        <f>Colorado_Avalanche!$M$84</f>
        <v>4</v>
      </c>
      <c r="J27" s="20">
        <f>Colorado_Avalanche!$N$84</f>
        <v>3</v>
      </c>
      <c r="K27" s="29" t="str">
        <f>Colorado_Avalanche!$O$85</f>
        <v>26-12-3</v>
      </c>
      <c r="L27" s="1" t="str">
        <f>Colorado_Avalanche!$R$85</f>
        <v>23-17-1</v>
      </c>
      <c r="M27" s="1" t="str">
        <f>Colorado_Avalanche!$U$85</f>
        <v>12-12-2</v>
      </c>
      <c r="N27" s="1" t="str">
        <f>Colorado_Avalanche!$X$85</f>
        <v>28-19-3</v>
      </c>
      <c r="O27" s="31">
        <f>Colorado_Avalanche!$E$85</f>
        <v>277</v>
      </c>
      <c r="P27" s="20">
        <f>Colorado_Avalanche!$F$85</f>
        <v>234</v>
      </c>
      <c r="Q27" s="30">
        <f t="shared" si="8"/>
        <v>43</v>
      </c>
      <c r="R27" s="29" t="str">
        <f>Colorado_Avalanche!$AA$85</f>
        <v>W1</v>
      </c>
      <c r="S27" s="28" t="str">
        <f>Colorado_Avalanche!$AD$85</f>
        <v>5-4-1</v>
      </c>
    </row>
    <row r="28" spans="1:19" x14ac:dyDescent="0.25">
      <c r="A28" s="32" t="s">
        <v>22</v>
      </c>
      <c r="B28" s="1">
        <f>Dallas_Stars!$D$86</f>
        <v>82</v>
      </c>
      <c r="C28" s="1">
        <f>Dallas_Stars!$I$84</f>
        <v>50</v>
      </c>
      <c r="D28" s="1">
        <f>Dallas_Stars!$J$84</f>
        <v>26</v>
      </c>
      <c r="E28" s="20">
        <f>Dallas_Stars!$L$84</f>
        <v>6</v>
      </c>
      <c r="F28" s="30">
        <f t="shared" si="6"/>
        <v>106</v>
      </c>
      <c r="G28" s="20">
        <f>C28-(Dallas_Stars!$K$84+I28)</f>
        <v>39</v>
      </c>
      <c r="H28" s="20">
        <f t="shared" si="7"/>
        <v>48</v>
      </c>
      <c r="I28" s="20">
        <f>Dallas_Stars!$M$84</f>
        <v>2</v>
      </c>
      <c r="J28" s="20">
        <f>Dallas_Stars!$N$84</f>
        <v>2</v>
      </c>
      <c r="K28" s="29" t="str">
        <f>Dallas_Stars!$O$85</f>
        <v>28-11-3</v>
      </c>
      <c r="L28" s="1" t="str">
        <f>Dallas_Stars!$R$85</f>
        <v>22-15-3</v>
      </c>
      <c r="M28" s="1" t="str">
        <f>Dallas_Stars!$U$85</f>
        <v>15-8-3</v>
      </c>
      <c r="N28" s="1" t="str">
        <f>Dallas_Stars!$X$85</f>
        <v>31-13-5</v>
      </c>
      <c r="O28" s="31">
        <f>Dallas_Stars!$E$85</f>
        <v>277</v>
      </c>
      <c r="P28" s="20">
        <f>Dallas_Stars!$F$85</f>
        <v>224</v>
      </c>
      <c r="Q28" s="30">
        <f t="shared" si="8"/>
        <v>53</v>
      </c>
      <c r="R28" s="29" t="str">
        <f>Dallas_Stars!$AA$85</f>
        <v>L7</v>
      </c>
      <c r="S28" s="28" t="str">
        <f>Dallas_Stars!$AD$85</f>
        <v>3-5-2</v>
      </c>
    </row>
    <row r="29" spans="1:19" x14ac:dyDescent="0.25">
      <c r="A29" s="32" t="s">
        <v>17</v>
      </c>
      <c r="B29" s="1">
        <f>Minnesota_Wild!$D$86</f>
        <v>82</v>
      </c>
      <c r="C29" s="1">
        <f>Minnesota_Wild!$I$84</f>
        <v>45</v>
      </c>
      <c r="D29" s="1">
        <f>Minnesota_Wild!$J$84</f>
        <v>30</v>
      </c>
      <c r="E29" s="20">
        <f>Minnesota_Wild!$L$84</f>
        <v>7</v>
      </c>
      <c r="F29" s="30">
        <f t="shared" si="6"/>
        <v>97</v>
      </c>
      <c r="G29" s="20">
        <f>C29-(Minnesota_Wild!$K$84+I29)</f>
        <v>30</v>
      </c>
      <c r="H29" s="20">
        <f t="shared" si="7"/>
        <v>42</v>
      </c>
      <c r="I29" s="20">
        <f>Minnesota_Wild!$M$84</f>
        <v>3</v>
      </c>
      <c r="J29" s="20">
        <f>Minnesota_Wild!$N$84</f>
        <v>3</v>
      </c>
      <c r="K29" s="29" t="str">
        <f>Minnesota_Wild!$O$85</f>
        <v>22-17-2</v>
      </c>
      <c r="L29" s="1" t="str">
        <f>Minnesota_Wild!$R$85</f>
        <v>23-13-5</v>
      </c>
      <c r="M29" s="1" t="str">
        <f>Minnesota_Wild!$U$85</f>
        <v>13-11-2</v>
      </c>
      <c r="N29" s="1" t="str">
        <f>Minnesota_Wild!$X$85</f>
        <v>25-21-4</v>
      </c>
      <c r="O29" s="31">
        <f>Minnesota_Wild!$E$85</f>
        <v>228</v>
      </c>
      <c r="P29" s="20">
        <f>Minnesota_Wild!$F$85</f>
        <v>239</v>
      </c>
      <c r="Q29" s="30">
        <f t="shared" si="8"/>
        <v>-11</v>
      </c>
      <c r="R29" s="29" t="str">
        <f>Minnesota_Wild!$AA$85</f>
        <v>W2</v>
      </c>
      <c r="S29" s="28" t="str">
        <f>Minnesota_Wild!$AD$85</f>
        <v>5-3-2</v>
      </c>
    </row>
    <row r="30" spans="1:19" x14ac:dyDescent="0.25">
      <c r="A30" s="32" t="s">
        <v>15</v>
      </c>
      <c r="B30" s="1">
        <f>Nashville_Predators!$D$86</f>
        <v>82</v>
      </c>
      <c r="C30" s="1">
        <f>Nashville_Predators!$I$84</f>
        <v>30</v>
      </c>
      <c r="D30" s="1">
        <f>Nashville_Predators!$J$84</f>
        <v>44</v>
      </c>
      <c r="E30" s="20">
        <f>Nashville_Predators!$L$84</f>
        <v>8</v>
      </c>
      <c r="F30" s="30">
        <f t="shared" si="6"/>
        <v>68</v>
      </c>
      <c r="G30" s="20">
        <f>C30-(Nashville_Predators!$K$84+I30)</f>
        <v>22</v>
      </c>
      <c r="H30" s="20">
        <f t="shared" si="7"/>
        <v>28</v>
      </c>
      <c r="I30" s="20">
        <f>Nashville_Predators!$M$84</f>
        <v>2</v>
      </c>
      <c r="J30" s="20">
        <f>Nashville_Predators!$N$84</f>
        <v>0</v>
      </c>
      <c r="K30" s="29" t="str">
        <f>Nashville_Predators!$O$85</f>
        <v>20-18-3</v>
      </c>
      <c r="L30" s="1" t="str">
        <f>Nashville_Predators!$R$85</f>
        <v>10-26-5</v>
      </c>
      <c r="M30" s="1" t="str">
        <f>Nashville_Predators!$U$85</f>
        <v>12-12-2</v>
      </c>
      <c r="N30" s="1" t="str">
        <f>Nashville_Predators!$X$85</f>
        <v>21-25-4</v>
      </c>
      <c r="O30" s="31">
        <f>Nashville_Predators!$E$85</f>
        <v>214</v>
      </c>
      <c r="P30" s="20">
        <f>Nashville_Predators!$F$85</f>
        <v>274</v>
      </c>
      <c r="Q30" s="30">
        <f t="shared" si="8"/>
        <v>-60</v>
      </c>
      <c r="R30" s="29" t="str">
        <f>Nashville_Predators!$AA$85</f>
        <v>W1</v>
      </c>
      <c r="S30" s="28" t="str">
        <f>Nashville_Predators!$AD$85</f>
        <v>3-7-0</v>
      </c>
    </row>
    <row r="31" spans="1:19" x14ac:dyDescent="0.25">
      <c r="A31" s="32" t="s">
        <v>6</v>
      </c>
      <c r="B31" s="1">
        <f>St_Louis_Blues!$D$86</f>
        <v>82</v>
      </c>
      <c r="C31" s="1">
        <f>St_Louis_Blues!$I$84</f>
        <v>44</v>
      </c>
      <c r="D31" s="1">
        <f>St_Louis_Blues!$J$84</f>
        <v>30</v>
      </c>
      <c r="E31" s="20">
        <f>St_Louis_Blues!$L$84</f>
        <v>8</v>
      </c>
      <c r="F31" s="30">
        <f t="shared" si="6"/>
        <v>96</v>
      </c>
      <c r="G31" s="20">
        <f>C31-(St_Louis_Blues!$K$84+I31)</f>
        <v>28</v>
      </c>
      <c r="H31" s="20">
        <f t="shared" si="7"/>
        <v>40</v>
      </c>
      <c r="I31" s="20">
        <f>St_Louis_Blues!$M$84</f>
        <v>4</v>
      </c>
      <c r="J31" s="20">
        <f>St_Louis_Blues!$N$84</f>
        <v>2</v>
      </c>
      <c r="K31" s="29" t="str">
        <f>St_Louis_Blues!$O$85</f>
        <v>24-14-3</v>
      </c>
      <c r="L31" s="1" t="str">
        <f>St_Louis_Blues!$R$85</f>
        <v>20-16-5</v>
      </c>
      <c r="M31" s="1" t="str">
        <f>St_Louis_Blues!$U$85</f>
        <v>14-10-2</v>
      </c>
      <c r="N31" s="1" t="str">
        <f>St_Louis_Blues!$X$85</f>
        <v>29-16-5</v>
      </c>
      <c r="O31" s="31">
        <f>St_Louis_Blues!$E$85</f>
        <v>254</v>
      </c>
      <c r="P31" s="20">
        <f>St_Louis_Blues!$F$85</f>
        <v>233</v>
      </c>
      <c r="Q31" s="30">
        <f t="shared" si="8"/>
        <v>21</v>
      </c>
      <c r="R31" s="29" t="str">
        <f>St_Louis_Blues!$AA$85</f>
        <v>W1</v>
      </c>
      <c r="S31" s="28" t="str">
        <f>St_Louis_Blues!$AD$85</f>
        <v>7-2-1</v>
      </c>
    </row>
    <row r="32" spans="1:19" ht="15.75" thickBot="1" x14ac:dyDescent="0.3">
      <c r="A32" s="32" t="s">
        <v>0</v>
      </c>
      <c r="B32" s="1">
        <f>Winnipeg_Jets!$D$86</f>
        <v>82</v>
      </c>
      <c r="C32" s="1">
        <f>Winnipeg_Jets!$I$84</f>
        <v>56</v>
      </c>
      <c r="D32" s="1">
        <f>Winnipeg_Jets!$J$84</f>
        <v>22</v>
      </c>
      <c r="E32" s="20">
        <f>Winnipeg_Jets!$L$84</f>
        <v>4</v>
      </c>
      <c r="F32" s="23">
        <f t="shared" si="6"/>
        <v>116</v>
      </c>
      <c r="G32" s="20">
        <f>C32-(Winnipeg_Jets!$K$84+I32)</f>
        <v>41</v>
      </c>
      <c r="H32" s="20">
        <f t="shared" si="7"/>
        <v>54</v>
      </c>
      <c r="I32" s="20">
        <f>Winnipeg_Jets!$M$84</f>
        <v>2</v>
      </c>
      <c r="J32" s="20">
        <f>Winnipeg_Jets!$N$84</f>
        <v>1</v>
      </c>
      <c r="K32" s="29" t="str">
        <f>Winnipeg_Jets!$O$85</f>
        <v>30-7-4</v>
      </c>
      <c r="L32" s="1" t="str">
        <f>Winnipeg_Jets!$R$85</f>
        <v>26-15-0</v>
      </c>
      <c r="M32" s="1" t="str">
        <f>Winnipeg_Jets!$U$85</f>
        <v>1-1-0</v>
      </c>
      <c r="N32" s="1" t="str">
        <f>Winnipeg_Jets!$X$85</f>
        <v>33-14-3</v>
      </c>
      <c r="O32" s="31">
        <f>Winnipeg_Jets!$E$85</f>
        <v>277</v>
      </c>
      <c r="P32" s="20">
        <f>Winnipeg_Jets!$F$85</f>
        <v>191</v>
      </c>
      <c r="Q32" s="30">
        <f t="shared" si="8"/>
        <v>86</v>
      </c>
      <c r="R32" s="29" t="str">
        <f>Winnipeg_Jets!$AA$85</f>
        <v>W1</v>
      </c>
      <c r="S32" s="28" t="str">
        <f>Winnipeg_Jets!$AD$85</f>
        <v>7-3-0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82</v>
      </c>
      <c r="C35" s="1">
        <f>Anaheim_Ducks!$I$84</f>
        <v>35</v>
      </c>
      <c r="D35" s="1">
        <f>Anaheim_Ducks!$J$84</f>
        <v>37</v>
      </c>
      <c r="E35" s="20">
        <f>Anaheim_Ducks!$L$84</f>
        <v>10</v>
      </c>
      <c r="F35" s="33">
        <f t="shared" ref="F35:F42" si="9">(C35*2)+E35</f>
        <v>80</v>
      </c>
      <c r="G35" s="20">
        <f>C35-(Anaheim_Ducks!$K$84+I35)</f>
        <v>20</v>
      </c>
      <c r="H35" s="20">
        <f t="shared" ref="H35:H42" si="10">C35-I35</f>
        <v>31</v>
      </c>
      <c r="I35" s="20">
        <f>Anaheim_Ducks!$M$84</f>
        <v>4</v>
      </c>
      <c r="J35" s="20">
        <f>Anaheim_Ducks!$N$84</f>
        <v>2</v>
      </c>
      <c r="K35" s="29" t="str">
        <f>Anaheim_Ducks!$O$85</f>
        <v>21-18-2</v>
      </c>
      <c r="L35" s="1" t="str">
        <f>Anaheim_Ducks!$R$85</f>
        <v>14-19-8</v>
      </c>
      <c r="M35" s="1" t="str">
        <f>Anaheim_Ducks!$U$85</f>
        <v>11-14-1</v>
      </c>
      <c r="N35" s="1" t="str">
        <f>Anaheim_Ducks!$X$85</f>
        <v>21-24-5</v>
      </c>
      <c r="O35" s="31">
        <f>Anaheim_Ducks!$E$85</f>
        <v>221</v>
      </c>
      <c r="P35" s="20">
        <f>Anaheim_Ducks!$F$85</f>
        <v>263</v>
      </c>
      <c r="Q35" s="30">
        <f t="shared" ref="Q35:Q42" si="11">O35-P35</f>
        <v>-42</v>
      </c>
      <c r="R35" s="29" t="str">
        <f>Anaheim_Ducks!$AA$85</f>
        <v>L4</v>
      </c>
      <c r="S35" s="28" t="str">
        <f>Anaheim_Ducks!$AD$85</f>
        <v>3-5-2</v>
      </c>
    </row>
    <row r="36" spans="1:19" x14ac:dyDescent="0.25">
      <c r="A36" s="32" t="s">
        <v>27</v>
      </c>
      <c r="B36" s="1">
        <f>Calgary_Flames!$D$86</f>
        <v>82</v>
      </c>
      <c r="C36" s="1">
        <f>Calgary_Flames!$I$84</f>
        <v>41</v>
      </c>
      <c r="D36" s="1">
        <f>Calgary_Flames!$J$84</f>
        <v>27</v>
      </c>
      <c r="E36" s="20">
        <f>Calgary_Flames!$L$84</f>
        <v>14</v>
      </c>
      <c r="F36" s="30">
        <f t="shared" si="9"/>
        <v>96</v>
      </c>
      <c r="G36" s="20">
        <f>C36-(Calgary_Flames!$K$84+I36)</f>
        <v>26</v>
      </c>
      <c r="H36" s="20">
        <f t="shared" si="10"/>
        <v>36</v>
      </c>
      <c r="I36" s="20">
        <f>Calgary_Flames!$M$84</f>
        <v>5</v>
      </c>
      <c r="J36" s="20">
        <f>Calgary_Flames!$N$84</f>
        <v>2</v>
      </c>
      <c r="K36" s="29" t="str">
        <f>Calgary_Flames!$O$85</f>
        <v>23-12-6</v>
      </c>
      <c r="L36" s="1" t="str">
        <f>Calgary_Flames!$R$85</f>
        <v>18-15-8</v>
      </c>
      <c r="M36" s="1" t="str">
        <f>Calgary_Flames!$U$85</f>
        <v>16-4-6</v>
      </c>
      <c r="N36" s="1" t="str">
        <f>Calgary_Flames!$X$85</f>
        <v>26-16-8</v>
      </c>
      <c r="O36" s="31">
        <f>Calgary_Flames!$E$85</f>
        <v>225</v>
      </c>
      <c r="P36" s="20">
        <f>Calgary_Flames!$F$85</f>
        <v>238</v>
      </c>
      <c r="Q36" s="30">
        <f t="shared" si="11"/>
        <v>-13</v>
      </c>
      <c r="R36" s="29" t="str">
        <f>Calgary_Flames!$AA$85</f>
        <v>W4</v>
      </c>
      <c r="S36" s="28" t="str">
        <f>Calgary_Flames!$AD$85</f>
        <v>7-1-2</v>
      </c>
    </row>
    <row r="37" spans="1:19" x14ac:dyDescent="0.25">
      <c r="A37" s="32" t="s">
        <v>20</v>
      </c>
      <c r="B37" s="1">
        <f>Edmonton_Oilers!$D$86</f>
        <v>82</v>
      </c>
      <c r="C37" s="1">
        <f>Edmonton_Oilers!$I$84</f>
        <v>48</v>
      </c>
      <c r="D37" s="1">
        <f>Edmonton_Oilers!$J$84</f>
        <v>29</v>
      </c>
      <c r="E37" s="20">
        <f>Edmonton_Oilers!$L$84</f>
        <v>5</v>
      </c>
      <c r="F37" s="30">
        <f t="shared" si="9"/>
        <v>101</v>
      </c>
      <c r="G37" s="20">
        <f>C37-(Edmonton_Oilers!$K$84+I37)</f>
        <v>36</v>
      </c>
      <c r="H37" s="20">
        <f t="shared" si="10"/>
        <v>48</v>
      </c>
      <c r="I37" s="20">
        <f>Edmonton_Oilers!$M$84</f>
        <v>0</v>
      </c>
      <c r="J37" s="20">
        <f>Edmonton_Oilers!$N$84</f>
        <v>1</v>
      </c>
      <c r="K37" s="29" t="str">
        <f>Edmonton_Oilers!$O$85</f>
        <v>25-13-3</v>
      </c>
      <c r="L37" s="1" t="str">
        <f>Edmonton_Oilers!$R$85</f>
        <v>23-16-2</v>
      </c>
      <c r="M37" s="1" t="str">
        <f>Edmonton_Oilers!$U$85</f>
        <v>15-10-1</v>
      </c>
      <c r="N37" s="1" t="str">
        <f>Edmonton_Oilers!$X$85</f>
        <v>32-16-2</v>
      </c>
      <c r="O37" s="31">
        <f>Edmonton_Oilers!$E$85</f>
        <v>259</v>
      </c>
      <c r="P37" s="20">
        <f>Edmonton_Oilers!$F$85</f>
        <v>236</v>
      </c>
      <c r="Q37" s="30">
        <f t="shared" si="11"/>
        <v>23</v>
      </c>
      <c r="R37" s="29" t="str">
        <f>Edmonton_Oilers!$AA$85</f>
        <v>W1</v>
      </c>
      <c r="S37" s="28" t="str">
        <f>Edmonton_Oilers!$AD$85</f>
        <v>7-3-0</v>
      </c>
    </row>
    <row r="38" spans="1:19" x14ac:dyDescent="0.25">
      <c r="A38" s="32" t="s">
        <v>18</v>
      </c>
      <c r="B38" s="1">
        <f>Los_Angeles_Kings!$D$86</f>
        <v>82</v>
      </c>
      <c r="C38" s="1">
        <f>Los_Angeles_Kings!$I$84</f>
        <v>48</v>
      </c>
      <c r="D38" s="1">
        <f>Los_Angeles_Kings!$J$84</f>
        <v>25</v>
      </c>
      <c r="E38" s="20">
        <f>Los_Angeles_Kings!$L$84</f>
        <v>9</v>
      </c>
      <c r="F38" s="30">
        <f t="shared" si="9"/>
        <v>105</v>
      </c>
      <c r="G38" s="20">
        <f>C38-(Los_Angeles_Kings!$K$84+I38)</f>
        <v>42</v>
      </c>
      <c r="H38" s="20">
        <f t="shared" si="10"/>
        <v>47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31-6-4</v>
      </c>
      <c r="L38" s="1" t="str">
        <f>Los_Angeles_Kings!$R$85</f>
        <v>17-19-5</v>
      </c>
      <c r="M38" s="1" t="str">
        <f>Los_Angeles_Kings!$U$85</f>
        <v>14-10-2</v>
      </c>
      <c r="N38" s="1" t="str">
        <f>Los_Angeles_Kings!$X$85</f>
        <v>29-16-6</v>
      </c>
      <c r="O38" s="31">
        <f>Los_Angeles_Kings!$E$85</f>
        <v>250</v>
      </c>
      <c r="P38" s="20">
        <f>Los_Angeles_Kings!$F$85</f>
        <v>206</v>
      </c>
      <c r="Q38" s="30">
        <f t="shared" si="11"/>
        <v>44</v>
      </c>
      <c r="R38" s="29" t="str">
        <f>Los_Angeles_Kings!$AA$85</f>
        <v>L1</v>
      </c>
      <c r="S38" s="28" t="str">
        <f>Los_Angeles_Kings!$AD$85</f>
        <v>8-2-0</v>
      </c>
    </row>
    <row r="39" spans="1:19" x14ac:dyDescent="0.25">
      <c r="A39" s="32" t="s">
        <v>8</v>
      </c>
      <c r="B39" s="1">
        <f>San_Jose_Sharks!$D$86</f>
        <v>82</v>
      </c>
      <c r="C39" s="1">
        <f>San_Jose_Sharks!$I$84</f>
        <v>20</v>
      </c>
      <c r="D39" s="1">
        <f>San_Jose_Sharks!$J$84</f>
        <v>50</v>
      </c>
      <c r="E39" s="20">
        <f>San_Jose_Sharks!$L$84</f>
        <v>12</v>
      </c>
      <c r="F39" s="30">
        <f t="shared" si="9"/>
        <v>52</v>
      </c>
      <c r="G39" s="20">
        <f>C39-(San_Jose_Sharks!$K$84+I39)</f>
        <v>12</v>
      </c>
      <c r="H39" s="20">
        <f t="shared" si="10"/>
        <v>18</v>
      </c>
      <c r="I39" s="20">
        <f>San_Jose_Sharks!$M$84</f>
        <v>2</v>
      </c>
      <c r="J39" s="20">
        <f>San_Jose_Sharks!$N$84</f>
        <v>5</v>
      </c>
      <c r="K39" s="29" t="str">
        <f>San_Jose_Sharks!$O$85</f>
        <v>12-27-2</v>
      </c>
      <c r="L39" s="1" t="str">
        <f>San_Jose_Sharks!$R$85</f>
        <v>8-23-10</v>
      </c>
      <c r="M39" s="1" t="str">
        <f>San_Jose_Sharks!$U$85</f>
        <v>4-18-4</v>
      </c>
      <c r="N39" s="1" t="str">
        <f>San_Jose_Sharks!$X$85</f>
        <v>8-33-9</v>
      </c>
      <c r="O39" s="31">
        <f>San_Jose_Sharks!$E$85</f>
        <v>210</v>
      </c>
      <c r="P39" s="20">
        <f>San_Jose_Sharks!$F$85</f>
        <v>315</v>
      </c>
      <c r="Q39" s="30">
        <f t="shared" si="11"/>
        <v>-105</v>
      </c>
      <c r="R39" s="29" t="str">
        <f>San_Jose_Sharks!$AA$85</f>
        <v>L11</v>
      </c>
      <c r="S39" s="28" t="str">
        <f>San_Jose_Sharks!$AD$85</f>
        <v>0-7-3</v>
      </c>
    </row>
    <row r="40" spans="1:19" x14ac:dyDescent="0.25">
      <c r="A40" s="32" t="s">
        <v>7</v>
      </c>
      <c r="B40" s="1">
        <f>Seattle_Kraken!$D$86</f>
        <v>82</v>
      </c>
      <c r="C40" s="1">
        <f>Seattle_Kraken!$I$84</f>
        <v>35</v>
      </c>
      <c r="D40" s="1">
        <f>Seattle_Kraken!$J$84</f>
        <v>41</v>
      </c>
      <c r="E40" s="20">
        <f>Seattle_Kraken!$L$84</f>
        <v>6</v>
      </c>
      <c r="F40" s="30">
        <f t="shared" si="9"/>
        <v>76</v>
      </c>
      <c r="G40" s="20">
        <f>C40-(Seattle_Kraken!$K$84+I40)</f>
        <v>26</v>
      </c>
      <c r="H40" s="20">
        <f t="shared" si="10"/>
        <v>33</v>
      </c>
      <c r="I40" s="20">
        <f>Seattle_Kraken!$M$84</f>
        <v>2</v>
      </c>
      <c r="J40" s="20">
        <f>Seattle_Kraken!$N$84</f>
        <v>3</v>
      </c>
      <c r="K40" s="29" t="str">
        <f>Seattle_Kraken!$O$85</f>
        <v>18-18-5</v>
      </c>
      <c r="L40" s="1" t="str">
        <f>Seattle_Kraken!$R$85</f>
        <v>17-23-1</v>
      </c>
      <c r="M40" s="1" t="str">
        <f>Seattle_Kraken!$U$85</f>
        <v>12-12-2</v>
      </c>
      <c r="N40" s="1" t="str">
        <f>Seattle_Kraken!$X$85</f>
        <v>20-26-4</v>
      </c>
      <c r="O40" s="31">
        <f>Seattle_Kraken!$E$85</f>
        <v>247</v>
      </c>
      <c r="P40" s="20">
        <f>Seattle_Kraken!$F$85</f>
        <v>265</v>
      </c>
      <c r="Q40" s="30">
        <f t="shared" si="11"/>
        <v>-18</v>
      </c>
      <c r="R40" s="29" t="str">
        <f>Seattle_Kraken!$AA$85</f>
        <v>L1</v>
      </c>
      <c r="S40" s="28" t="str">
        <f>Seattle_Kraken!$AD$85</f>
        <v>5-5-0</v>
      </c>
    </row>
    <row r="41" spans="1:19" x14ac:dyDescent="0.25">
      <c r="A41" s="32" t="s">
        <v>3</v>
      </c>
      <c r="B41" s="1">
        <f>Vancouver_Canucks!$D$86</f>
        <v>82</v>
      </c>
      <c r="C41" s="1">
        <f>Vancouver_Canucks!$I$84</f>
        <v>38</v>
      </c>
      <c r="D41" s="1">
        <f>Vancouver_Canucks!$J$84</f>
        <v>30</v>
      </c>
      <c r="E41" s="20">
        <f>Vancouver_Canucks!$L$84</f>
        <v>14</v>
      </c>
      <c r="F41" s="30">
        <f t="shared" si="9"/>
        <v>90</v>
      </c>
      <c r="G41" s="20">
        <f>C41-(Vancouver_Canucks!$K$84+I41)</f>
        <v>25</v>
      </c>
      <c r="H41" s="20">
        <f t="shared" si="10"/>
        <v>35</v>
      </c>
      <c r="I41" s="20">
        <f>Vancouver_Canucks!$M$84</f>
        <v>3</v>
      </c>
      <c r="J41" s="20">
        <f>Vancouver_Canucks!$N$84</f>
        <v>2</v>
      </c>
      <c r="K41" s="29" t="str">
        <f>Vancouver_Canucks!$O$85</f>
        <v>17-16-8</v>
      </c>
      <c r="L41" s="1" t="str">
        <f>Vancouver_Canucks!$R$85</f>
        <v>21-14-6</v>
      </c>
      <c r="M41" s="1" t="str">
        <f>Vancouver_Canucks!$U$85</f>
        <v>13-11-2</v>
      </c>
      <c r="N41" s="1" t="str">
        <f>Vancouver_Canucks!$X$85</f>
        <v>24-19-7</v>
      </c>
      <c r="O41" s="31">
        <f>Vancouver_Canucks!$E$85</f>
        <v>236</v>
      </c>
      <c r="P41" s="20">
        <f>Vancouver_Canucks!$F$85</f>
        <v>253</v>
      </c>
      <c r="Q41" s="30">
        <f t="shared" si="11"/>
        <v>-17</v>
      </c>
      <c r="R41" s="29" t="str">
        <f>Vancouver_Canucks!$AA$85</f>
        <v>L1</v>
      </c>
      <c r="S41" s="28" t="str">
        <f>Vancouver_Canucks!$AD$85</f>
        <v>4-4-2</v>
      </c>
    </row>
    <row r="42" spans="1:19" ht="15.75" thickBot="1" x14ac:dyDescent="0.3">
      <c r="A42" s="27" t="s">
        <v>2</v>
      </c>
      <c r="B42" s="26">
        <f>Vegas_Golden_Knights!$D$86</f>
        <v>82</v>
      </c>
      <c r="C42" s="26">
        <f>Vegas_Golden_Knights!$I$84</f>
        <v>50</v>
      </c>
      <c r="D42" s="26">
        <f>Vegas_Golden_Knights!$J$84</f>
        <v>22</v>
      </c>
      <c r="E42" s="24">
        <f>Vegas_Golden_Knights!$L$84</f>
        <v>10</v>
      </c>
      <c r="F42" s="23">
        <f t="shared" si="9"/>
        <v>110</v>
      </c>
      <c r="G42" s="24">
        <f>C42-(Vegas_Golden_Knights!$K$84+I42)</f>
        <v>45</v>
      </c>
      <c r="H42" s="24">
        <f t="shared" si="10"/>
        <v>49</v>
      </c>
      <c r="I42" s="24">
        <f>Vegas_Golden_Knights!$M$84</f>
        <v>1</v>
      </c>
      <c r="J42" s="24">
        <f>Vegas_Golden_Knights!$N$84</f>
        <v>5</v>
      </c>
      <c r="K42" s="22" t="str">
        <f>Vegas_Golden_Knights!$O$85</f>
        <v>29-9-3</v>
      </c>
      <c r="L42" s="26" t="str">
        <f>Vegas_Golden_Knights!$R$85</f>
        <v>21-13-7</v>
      </c>
      <c r="M42" s="26" t="str">
        <f>Vegas_Golden_Knights!$U$85</f>
        <v>19-5-2</v>
      </c>
      <c r="N42" s="26" t="str">
        <f>Vegas_Golden_Knights!$X$85</f>
        <v>34-10-6</v>
      </c>
      <c r="O42" s="25">
        <f>Vegas_Golden_Knights!$E$85</f>
        <v>275</v>
      </c>
      <c r="P42" s="24">
        <f>Vegas_Golden_Knights!$F$85</f>
        <v>219</v>
      </c>
      <c r="Q42" s="23">
        <f t="shared" si="11"/>
        <v>56</v>
      </c>
      <c r="R42" s="22" t="str">
        <f>Vegas_Golden_Knights!$AA$85</f>
        <v>W1</v>
      </c>
      <c r="S42" s="21" t="str">
        <f>Vegas_Golden_Knights!$AD$85</f>
        <v>6-2-2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B400-000000000000}"/>
  </hyperlinks>
  <pageMargins left="0.7" right="0.7" top="0.75" bottom="0.75" header="0.3" footer="0.3"/>
  <pageSetup orientation="portrait" verticalDpi="0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E72" s="1">
        <v>6</v>
      </c>
      <c r="F72" s="1">
        <v>2</v>
      </c>
      <c r="G72" s="1" t="s">
        <v>83</v>
      </c>
      <c r="H72" s="1" t="s">
        <v>83</v>
      </c>
      <c r="I72" s="1">
        <f t="shared" si="53"/>
        <v>31</v>
      </c>
      <c r="J72" s="1">
        <f t="shared" si="54"/>
        <v>32</v>
      </c>
      <c r="K72" s="1">
        <f t="shared" si="55"/>
        <v>8</v>
      </c>
      <c r="L72" s="1">
        <f t="shared" si="56"/>
        <v>8</v>
      </c>
      <c r="M72" s="1">
        <f t="shared" si="57"/>
        <v>3</v>
      </c>
      <c r="N72" s="1">
        <f t="shared" si="58"/>
        <v>2</v>
      </c>
      <c r="O72" s="1">
        <f t="shared" si="59"/>
        <v>17</v>
      </c>
      <c r="P72" s="1">
        <f t="shared" si="60"/>
        <v>16</v>
      </c>
      <c r="Q72" s="1">
        <f t="shared" si="61"/>
        <v>2</v>
      </c>
      <c r="R72" s="1">
        <f t="shared" si="62"/>
        <v>14</v>
      </c>
      <c r="S72" s="1">
        <f t="shared" si="63"/>
        <v>16</v>
      </c>
      <c r="T72" s="1">
        <f t="shared" si="64"/>
        <v>6</v>
      </c>
      <c r="U72" s="1">
        <f t="shared" si="65"/>
        <v>8</v>
      </c>
      <c r="V72" s="1">
        <f t="shared" si="66"/>
        <v>11</v>
      </c>
      <c r="W72" s="1">
        <f t="shared" si="67"/>
        <v>1</v>
      </c>
      <c r="X72" s="1">
        <f t="shared" si="68"/>
        <v>18</v>
      </c>
      <c r="Y72" s="1">
        <f t="shared" si="69"/>
        <v>20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E73" s="1">
        <v>5</v>
      </c>
      <c r="F73" s="1">
        <v>4</v>
      </c>
      <c r="G73" s="1" t="s">
        <v>84</v>
      </c>
      <c r="H73" s="1" t="s">
        <v>83</v>
      </c>
      <c r="I73" s="1">
        <f t="shared" si="53"/>
        <v>32</v>
      </c>
      <c r="J73" s="1">
        <f t="shared" si="54"/>
        <v>32</v>
      </c>
      <c r="K73" s="1">
        <f t="shared" si="55"/>
        <v>9</v>
      </c>
      <c r="L73" s="1">
        <f t="shared" si="56"/>
        <v>8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14</v>
      </c>
      <c r="S73" s="1">
        <f t="shared" si="63"/>
        <v>16</v>
      </c>
      <c r="T73" s="1">
        <f t="shared" si="64"/>
        <v>6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18</v>
      </c>
      <c r="Y73" s="1">
        <f t="shared" si="69"/>
        <v>20</v>
      </c>
      <c r="Z73" s="1">
        <f t="shared" si="70"/>
        <v>3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E74" s="1">
        <v>2</v>
      </c>
      <c r="F74" s="1">
        <v>3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33</v>
      </c>
      <c r="K74" s="1">
        <f t="shared" si="55"/>
        <v>9</v>
      </c>
      <c r="L74" s="1">
        <f t="shared" si="56"/>
        <v>8</v>
      </c>
      <c r="M74" s="1">
        <f t="shared" si="57"/>
        <v>3</v>
      </c>
      <c r="N74" s="1">
        <f t="shared" si="58"/>
        <v>2</v>
      </c>
      <c r="O74" s="1">
        <f t="shared" si="59"/>
        <v>18</v>
      </c>
      <c r="P74" s="1">
        <f t="shared" si="60"/>
        <v>17</v>
      </c>
      <c r="Q74" s="1">
        <f t="shared" si="61"/>
        <v>2</v>
      </c>
      <c r="R74" s="1">
        <f t="shared" si="62"/>
        <v>14</v>
      </c>
      <c r="S74" s="1">
        <f t="shared" si="63"/>
        <v>16</v>
      </c>
      <c r="T74" s="1">
        <f t="shared" si="64"/>
        <v>6</v>
      </c>
      <c r="U74" s="1">
        <f t="shared" si="65"/>
        <v>8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20</v>
      </c>
      <c r="Z74" s="1">
        <f t="shared" si="70"/>
        <v>3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4</v>
      </c>
      <c r="AE74" s="1">
        <f t="shared" si="49"/>
        <v>5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E75" s="1">
        <v>4</v>
      </c>
      <c r="F75" s="1">
        <v>3</v>
      </c>
      <c r="G75" s="1" t="s">
        <v>84</v>
      </c>
      <c r="H75" s="1" t="s">
        <v>84</v>
      </c>
      <c r="I75" s="1">
        <f t="shared" si="53"/>
        <v>33</v>
      </c>
      <c r="J75" s="1">
        <f t="shared" si="54"/>
        <v>33</v>
      </c>
      <c r="K75" s="1">
        <f t="shared" si="55"/>
        <v>10</v>
      </c>
      <c r="L75" s="1">
        <f t="shared" si="56"/>
        <v>8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14</v>
      </c>
      <c r="S75" s="1">
        <f t="shared" si="63"/>
        <v>16</v>
      </c>
      <c r="T75" s="1">
        <f t="shared" si="64"/>
        <v>6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19</v>
      </c>
      <c r="Y75" s="1">
        <f t="shared" si="69"/>
        <v>20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34</v>
      </c>
      <c r="K76" s="1">
        <f t="shared" si="55"/>
        <v>10</v>
      </c>
      <c r="L76" s="1">
        <f t="shared" si="56"/>
        <v>8</v>
      </c>
      <c r="M76" s="1">
        <f t="shared" si="57"/>
        <v>4</v>
      </c>
      <c r="N76" s="1">
        <f t="shared" si="58"/>
        <v>2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14</v>
      </c>
      <c r="S76" s="1">
        <f t="shared" si="63"/>
        <v>17</v>
      </c>
      <c r="T76" s="1">
        <f t="shared" si="64"/>
        <v>6</v>
      </c>
      <c r="U76" s="1">
        <f t="shared" si="65"/>
        <v>9</v>
      </c>
      <c r="V76" s="1">
        <f t="shared" si="66"/>
        <v>12</v>
      </c>
      <c r="W76" s="1">
        <f t="shared" si="67"/>
        <v>1</v>
      </c>
      <c r="X76" s="1">
        <f t="shared" si="68"/>
        <v>19</v>
      </c>
      <c r="Y76" s="1">
        <f t="shared" si="69"/>
        <v>21</v>
      </c>
      <c r="Z76" s="1">
        <f t="shared" si="70"/>
        <v>3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E77" s="1">
        <v>2</v>
      </c>
      <c r="F77" s="1">
        <v>6</v>
      </c>
      <c r="G77" s="1" t="s">
        <v>83</v>
      </c>
      <c r="H77" s="1" t="s">
        <v>83</v>
      </c>
      <c r="I77" s="1">
        <f t="shared" si="53"/>
        <v>33</v>
      </c>
      <c r="J77" s="1">
        <f t="shared" si="54"/>
        <v>35</v>
      </c>
      <c r="K77" s="1">
        <f t="shared" si="55"/>
        <v>10</v>
      </c>
      <c r="L77" s="1">
        <f t="shared" si="56"/>
        <v>8</v>
      </c>
      <c r="M77" s="1">
        <f t="shared" si="57"/>
        <v>4</v>
      </c>
      <c r="N77" s="1">
        <f t="shared" si="58"/>
        <v>2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14</v>
      </c>
      <c r="S77" s="1">
        <f t="shared" si="63"/>
        <v>18</v>
      </c>
      <c r="T77" s="1">
        <f t="shared" si="64"/>
        <v>6</v>
      </c>
      <c r="U77" s="1">
        <f t="shared" si="65"/>
        <v>9</v>
      </c>
      <c r="V77" s="1">
        <f t="shared" si="66"/>
        <v>13</v>
      </c>
      <c r="W77" s="1">
        <f t="shared" si="67"/>
        <v>1</v>
      </c>
      <c r="X77" s="1">
        <f t="shared" si="68"/>
        <v>19</v>
      </c>
      <c r="Y77" s="1">
        <f t="shared" si="69"/>
        <v>22</v>
      </c>
      <c r="Z77" s="1">
        <f t="shared" si="70"/>
        <v>3</v>
      </c>
      <c r="AA77" s="1" t="str">
        <f t="shared" si="51"/>
        <v>L</v>
      </c>
      <c r="AB77" s="1">
        <f t="shared" si="71"/>
        <v>2</v>
      </c>
      <c r="AC77" s="1" t="str">
        <f t="shared" si="52"/>
        <v>L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34</v>
      </c>
      <c r="J78" s="1">
        <f t="shared" si="54"/>
        <v>35</v>
      </c>
      <c r="K78" s="1">
        <f t="shared" si="55"/>
        <v>10</v>
      </c>
      <c r="L78" s="1">
        <f t="shared" si="56"/>
        <v>8</v>
      </c>
      <c r="M78" s="1">
        <f t="shared" si="57"/>
        <v>4</v>
      </c>
      <c r="N78" s="1">
        <f t="shared" si="58"/>
        <v>2</v>
      </c>
      <c r="O78" s="1">
        <f t="shared" si="59"/>
        <v>20</v>
      </c>
      <c r="P78" s="1">
        <f t="shared" si="60"/>
        <v>17</v>
      </c>
      <c r="Q78" s="1">
        <f t="shared" si="61"/>
        <v>2</v>
      </c>
      <c r="R78" s="1">
        <f t="shared" si="62"/>
        <v>14</v>
      </c>
      <c r="S78" s="1">
        <f t="shared" si="63"/>
        <v>18</v>
      </c>
      <c r="T78" s="1">
        <f t="shared" si="64"/>
        <v>6</v>
      </c>
      <c r="U78" s="1">
        <f t="shared" si="65"/>
        <v>10</v>
      </c>
      <c r="V78" s="1">
        <f t="shared" si="66"/>
        <v>13</v>
      </c>
      <c r="W78" s="1">
        <f t="shared" si="67"/>
        <v>1</v>
      </c>
      <c r="X78" s="1">
        <f t="shared" si="68"/>
        <v>20</v>
      </c>
      <c r="Y78" s="1">
        <f t="shared" si="69"/>
        <v>22</v>
      </c>
      <c r="Z78" s="1">
        <f t="shared" si="70"/>
        <v>3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E79" s="1">
        <v>4</v>
      </c>
      <c r="F79" s="1">
        <v>3</v>
      </c>
      <c r="G79" s="1" t="s">
        <v>84</v>
      </c>
      <c r="H79" s="1" t="s">
        <v>83</v>
      </c>
      <c r="I79" s="1">
        <f t="shared" si="53"/>
        <v>35</v>
      </c>
      <c r="J79" s="1">
        <f t="shared" si="54"/>
        <v>35</v>
      </c>
      <c r="K79" s="1">
        <f t="shared" si="55"/>
        <v>11</v>
      </c>
      <c r="L79" s="1">
        <f t="shared" si="56"/>
        <v>8</v>
      </c>
      <c r="M79" s="1">
        <f t="shared" si="57"/>
        <v>4</v>
      </c>
      <c r="N79" s="1">
        <f t="shared" si="58"/>
        <v>2</v>
      </c>
      <c r="O79" s="1">
        <f t="shared" si="59"/>
        <v>21</v>
      </c>
      <c r="P79" s="1">
        <f t="shared" si="60"/>
        <v>17</v>
      </c>
      <c r="Q79" s="1">
        <f t="shared" si="61"/>
        <v>2</v>
      </c>
      <c r="R79" s="1">
        <f t="shared" si="62"/>
        <v>14</v>
      </c>
      <c r="S79" s="1">
        <f t="shared" si="63"/>
        <v>18</v>
      </c>
      <c r="T79" s="1">
        <f t="shared" si="64"/>
        <v>6</v>
      </c>
      <c r="U79" s="1">
        <f t="shared" si="65"/>
        <v>11</v>
      </c>
      <c r="V79" s="1">
        <f t="shared" si="66"/>
        <v>13</v>
      </c>
      <c r="W79" s="1">
        <f t="shared" si="67"/>
        <v>1</v>
      </c>
      <c r="X79" s="1">
        <f t="shared" si="68"/>
        <v>21</v>
      </c>
      <c r="Y79" s="1">
        <f t="shared" si="69"/>
        <v>22</v>
      </c>
      <c r="Z79" s="1">
        <f t="shared" si="70"/>
        <v>3</v>
      </c>
      <c r="AA79" s="1" t="str">
        <f t="shared" si="51"/>
        <v>W</v>
      </c>
      <c r="AB79" s="1">
        <f t="shared" si="71"/>
        <v>2</v>
      </c>
      <c r="AC79" s="1" t="str">
        <f t="shared" si="52"/>
        <v>W</v>
      </c>
      <c r="AD79" s="1">
        <f t="shared" si="72"/>
        <v>6</v>
      </c>
      <c r="AE79" s="1">
        <f t="shared" si="73"/>
        <v>4</v>
      </c>
      <c r="AF79" s="1">
        <f t="shared" si="74"/>
        <v>0</v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E80" s="1">
        <v>1</v>
      </c>
      <c r="F80" s="1">
        <v>6</v>
      </c>
      <c r="G80" s="1" t="s">
        <v>83</v>
      </c>
      <c r="H80" s="1" t="s">
        <v>83</v>
      </c>
      <c r="I80" s="1">
        <f t="shared" si="53"/>
        <v>35</v>
      </c>
      <c r="J80" s="1">
        <f t="shared" si="54"/>
        <v>36</v>
      </c>
      <c r="K80" s="1">
        <f t="shared" si="55"/>
        <v>11</v>
      </c>
      <c r="L80" s="1">
        <f t="shared" si="56"/>
        <v>8</v>
      </c>
      <c r="M80" s="1">
        <f t="shared" si="57"/>
        <v>4</v>
      </c>
      <c r="N80" s="1">
        <f t="shared" si="58"/>
        <v>2</v>
      </c>
      <c r="O80" s="1">
        <f t="shared" si="59"/>
        <v>21</v>
      </c>
      <c r="P80" s="1">
        <f t="shared" si="60"/>
        <v>17</v>
      </c>
      <c r="Q80" s="1">
        <f t="shared" si="61"/>
        <v>2</v>
      </c>
      <c r="R80" s="1">
        <f t="shared" si="62"/>
        <v>14</v>
      </c>
      <c r="S80" s="1">
        <f t="shared" si="63"/>
        <v>19</v>
      </c>
      <c r="T80" s="1">
        <f t="shared" si="64"/>
        <v>6</v>
      </c>
      <c r="U80" s="1">
        <f t="shared" si="65"/>
        <v>11</v>
      </c>
      <c r="V80" s="1">
        <f t="shared" si="66"/>
        <v>14</v>
      </c>
      <c r="W80" s="1">
        <f t="shared" si="67"/>
        <v>1</v>
      </c>
      <c r="X80" s="1">
        <f t="shared" si="68"/>
        <v>21</v>
      </c>
      <c r="Y80" s="1">
        <f t="shared" si="69"/>
        <v>23</v>
      </c>
      <c r="Z80" s="1">
        <f t="shared" si="70"/>
        <v>3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5</v>
      </c>
      <c r="AE80" s="1">
        <f t="shared" si="73"/>
        <v>5</v>
      </c>
      <c r="AF80" s="1">
        <f t="shared" si="74"/>
        <v>0</v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E81" s="1">
        <v>2</v>
      </c>
      <c r="F81" s="1">
        <v>4</v>
      </c>
      <c r="G81" s="1" t="s">
        <v>83</v>
      </c>
      <c r="H81" s="1" t="s">
        <v>83</v>
      </c>
      <c r="I81" s="1">
        <f t="shared" si="53"/>
        <v>35</v>
      </c>
      <c r="J81" s="1">
        <f t="shared" si="54"/>
        <v>37</v>
      </c>
      <c r="K81" s="1">
        <f t="shared" si="55"/>
        <v>11</v>
      </c>
      <c r="L81" s="1">
        <f t="shared" si="56"/>
        <v>8</v>
      </c>
      <c r="M81" s="1">
        <f t="shared" si="57"/>
        <v>4</v>
      </c>
      <c r="N81" s="1">
        <f t="shared" si="58"/>
        <v>2</v>
      </c>
      <c r="O81" s="1">
        <f t="shared" si="59"/>
        <v>21</v>
      </c>
      <c r="P81" s="1">
        <f t="shared" si="60"/>
        <v>18</v>
      </c>
      <c r="Q81" s="1">
        <f t="shared" si="61"/>
        <v>2</v>
      </c>
      <c r="R81" s="1">
        <f t="shared" si="62"/>
        <v>14</v>
      </c>
      <c r="S81" s="1">
        <f t="shared" si="63"/>
        <v>19</v>
      </c>
      <c r="T81" s="1">
        <f t="shared" si="64"/>
        <v>6</v>
      </c>
      <c r="U81" s="1">
        <f t="shared" si="65"/>
        <v>11</v>
      </c>
      <c r="V81" s="1">
        <f t="shared" si="66"/>
        <v>14</v>
      </c>
      <c r="W81" s="1">
        <f t="shared" si="67"/>
        <v>1</v>
      </c>
      <c r="X81" s="1">
        <f t="shared" si="68"/>
        <v>21</v>
      </c>
      <c r="Y81" s="1">
        <f t="shared" si="69"/>
        <v>24</v>
      </c>
      <c r="Z81" s="1">
        <f t="shared" si="70"/>
        <v>3</v>
      </c>
      <c r="AA81" s="1" t="str">
        <f t="shared" si="51"/>
        <v>L</v>
      </c>
      <c r="AB81" s="1">
        <f t="shared" si="71"/>
        <v>2</v>
      </c>
      <c r="AC81" s="1" t="str">
        <f t="shared" si="52"/>
        <v>L</v>
      </c>
      <c r="AD81" s="1">
        <f t="shared" si="72"/>
        <v>5</v>
      </c>
      <c r="AE81" s="1">
        <f t="shared" si="73"/>
        <v>5</v>
      </c>
      <c r="AF81" s="1">
        <f t="shared" si="74"/>
        <v>0</v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E82" s="1">
        <v>2</v>
      </c>
      <c r="F82" s="1">
        <v>3</v>
      </c>
      <c r="G82" s="1" t="s">
        <v>84</v>
      </c>
      <c r="H82" s="1" t="s">
        <v>83</v>
      </c>
      <c r="I82" s="1">
        <f t="shared" si="53"/>
        <v>35</v>
      </c>
      <c r="J82" s="1">
        <f t="shared" si="54"/>
        <v>37</v>
      </c>
      <c r="K82" s="1">
        <f t="shared" si="55"/>
        <v>11</v>
      </c>
      <c r="L82" s="1">
        <f t="shared" si="56"/>
        <v>9</v>
      </c>
      <c r="M82" s="1">
        <f t="shared" si="57"/>
        <v>4</v>
      </c>
      <c r="N82" s="1">
        <f t="shared" si="58"/>
        <v>2</v>
      </c>
      <c r="O82" s="1">
        <f t="shared" si="59"/>
        <v>21</v>
      </c>
      <c r="P82" s="1">
        <f t="shared" si="60"/>
        <v>18</v>
      </c>
      <c r="Q82" s="1">
        <f t="shared" si="61"/>
        <v>2</v>
      </c>
      <c r="R82" s="1">
        <f t="shared" si="62"/>
        <v>14</v>
      </c>
      <c r="S82" s="1">
        <f t="shared" si="63"/>
        <v>19</v>
      </c>
      <c r="T82" s="1">
        <f t="shared" si="64"/>
        <v>7</v>
      </c>
      <c r="U82" s="1">
        <f t="shared" si="65"/>
        <v>11</v>
      </c>
      <c r="V82" s="1">
        <f t="shared" si="66"/>
        <v>14</v>
      </c>
      <c r="W82" s="1">
        <f t="shared" si="67"/>
        <v>1</v>
      </c>
      <c r="X82" s="1">
        <f t="shared" si="68"/>
        <v>21</v>
      </c>
      <c r="Y82" s="1">
        <f t="shared" si="69"/>
        <v>24</v>
      </c>
      <c r="Z82" s="1">
        <f t="shared" si="70"/>
        <v>4</v>
      </c>
      <c r="AA82" s="1" t="str">
        <f t="shared" si="51"/>
        <v>L</v>
      </c>
      <c r="AB82" s="1">
        <f t="shared" si="71"/>
        <v>3</v>
      </c>
      <c r="AC82" s="1" t="str">
        <f t="shared" si="52"/>
        <v>OTL</v>
      </c>
      <c r="AD82" s="1">
        <f t="shared" si="72"/>
        <v>4</v>
      </c>
      <c r="AE82" s="1">
        <f t="shared" si="73"/>
        <v>5</v>
      </c>
      <c r="AF82" s="1">
        <f t="shared" si="74"/>
        <v>1</v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E83" s="1">
        <v>1</v>
      </c>
      <c r="F83" s="1">
        <v>2</v>
      </c>
      <c r="G83" s="1" t="s">
        <v>84</v>
      </c>
      <c r="H83" s="1" t="s">
        <v>83</v>
      </c>
      <c r="I83" s="1">
        <f t="shared" si="53"/>
        <v>35</v>
      </c>
      <c r="J83" s="1">
        <f t="shared" si="54"/>
        <v>37</v>
      </c>
      <c r="K83" s="1">
        <f t="shared" si="55"/>
        <v>11</v>
      </c>
      <c r="L83" s="1">
        <f t="shared" si="56"/>
        <v>10</v>
      </c>
      <c r="M83" s="1">
        <f t="shared" si="57"/>
        <v>4</v>
      </c>
      <c r="N83" s="1">
        <f t="shared" si="58"/>
        <v>2</v>
      </c>
      <c r="O83" s="1">
        <f t="shared" si="59"/>
        <v>21</v>
      </c>
      <c r="P83" s="1">
        <f t="shared" si="60"/>
        <v>18</v>
      </c>
      <c r="Q83" s="1">
        <f t="shared" si="61"/>
        <v>2</v>
      </c>
      <c r="R83" s="1">
        <f t="shared" si="62"/>
        <v>14</v>
      </c>
      <c r="S83" s="1">
        <f t="shared" si="63"/>
        <v>19</v>
      </c>
      <c r="T83" s="1">
        <f t="shared" si="64"/>
        <v>8</v>
      </c>
      <c r="U83" s="1">
        <f t="shared" si="65"/>
        <v>11</v>
      </c>
      <c r="V83" s="1">
        <f t="shared" si="66"/>
        <v>14</v>
      </c>
      <c r="W83" s="1">
        <f t="shared" si="67"/>
        <v>1</v>
      </c>
      <c r="X83" s="1">
        <f t="shared" si="68"/>
        <v>21</v>
      </c>
      <c r="Y83" s="1">
        <f t="shared" si="69"/>
        <v>24</v>
      </c>
      <c r="Z83" s="1">
        <f t="shared" si="70"/>
        <v>5</v>
      </c>
      <c r="AA83" s="1" t="str">
        <f t="shared" si="51"/>
        <v>L</v>
      </c>
      <c r="AB83" s="1">
        <f t="shared" si="71"/>
        <v>4</v>
      </c>
      <c r="AC83" s="1" t="str">
        <f t="shared" si="52"/>
        <v>OTL</v>
      </c>
      <c r="AD83" s="1">
        <f t="shared" si="72"/>
        <v>3</v>
      </c>
      <c r="AE83" s="1">
        <f t="shared" si="73"/>
        <v>5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35</v>
      </c>
      <c r="J84" s="1">
        <f t="shared" si="75"/>
        <v>37</v>
      </c>
      <c r="K84" s="1">
        <f t="shared" si="75"/>
        <v>11</v>
      </c>
      <c r="L84" s="1">
        <f t="shared" si="75"/>
        <v>10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18</v>
      </c>
      <c r="Q84" s="1">
        <f t="shared" si="76"/>
        <v>2</v>
      </c>
      <c r="R84" s="1">
        <f t="shared" si="76"/>
        <v>14</v>
      </c>
      <c r="S84" s="1">
        <f t="shared" si="76"/>
        <v>19</v>
      </c>
      <c r="T84" s="1">
        <f t="shared" si="76"/>
        <v>8</v>
      </c>
      <c r="U84" s="1">
        <f t="shared" si="76"/>
        <v>11</v>
      </c>
      <c r="V84" s="1">
        <f t="shared" si="76"/>
        <v>14</v>
      </c>
      <c r="W84" s="1">
        <f t="shared" si="76"/>
        <v>1</v>
      </c>
      <c r="X84" s="1">
        <f t="shared" si="76"/>
        <v>21</v>
      </c>
      <c r="Y84" s="1">
        <f t="shared" si="76"/>
        <v>24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221</v>
      </c>
      <c r="F85" s="1">
        <f>SUM(F2:F83)</f>
        <v>263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21-18-2</v>
      </c>
      <c r="R85" s="1" t="str">
        <f>IF(R84="","0-0-0",CONCATENATE(R84,"-",S84,"-",T84))</f>
        <v>14-19-8</v>
      </c>
      <c r="U85" s="1" t="str">
        <f>IF(U84="","0-0-0",CONCATENATE(U84,"-",V84,"-",W84))</f>
        <v>11-14-1</v>
      </c>
      <c r="X85" s="1" t="str">
        <f>IF(X84="","0-0-0",CONCATENATE(X84,"-",Y84,"-",Z84))</f>
        <v>21-24-5</v>
      </c>
      <c r="AA85" s="1" t="str">
        <f>IF(AA84="","0-0",CONCATENATE(AA84,AB84))</f>
        <v>L4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B500-000000000000}">
      <formula1>$AK$1:$AK$2</formula1>
    </dataValidation>
    <dataValidation type="list" allowBlank="1" showInputMessage="1" showErrorMessage="1" sqref="C2:C83" xr:uid="{00000000-0002-0000-B500-000001000000}">
      <formula1>$AL$1:$AL$2</formula1>
    </dataValidation>
    <dataValidation type="list" allowBlank="1" showInputMessage="1" showErrorMessage="1" sqref="D2:D83" xr:uid="{00000000-0002-0000-B500-000002000000}">
      <formula1>$AM$1:$AM$31</formula1>
    </dataValidation>
  </dataValidations>
  <hyperlinks>
    <hyperlink ref="AG1" location="Index!A1" display="Home" xr:uid="{00000000-0004-0000-B5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E74" s="1">
        <v>2</v>
      </c>
      <c r="F74" s="1">
        <v>6</v>
      </c>
      <c r="G74" s="1" t="s">
        <v>83</v>
      </c>
      <c r="H74" s="1" t="s">
        <v>83</v>
      </c>
      <c r="I74" s="1">
        <f t="shared" si="53"/>
        <v>30</v>
      </c>
      <c r="J74" s="1">
        <f t="shared" si="54"/>
        <v>34</v>
      </c>
      <c r="K74" s="1">
        <f t="shared" si="55"/>
        <v>7</v>
      </c>
      <c r="L74" s="1">
        <f t="shared" si="56"/>
        <v>9</v>
      </c>
      <c r="M74" s="1">
        <f t="shared" si="57"/>
        <v>0</v>
      </c>
      <c r="N74" s="1">
        <f t="shared" si="58"/>
        <v>1</v>
      </c>
      <c r="O74" s="1">
        <f t="shared" si="59"/>
        <v>19</v>
      </c>
      <c r="P74" s="1">
        <f t="shared" si="60"/>
        <v>12</v>
      </c>
      <c r="Q74" s="1">
        <f t="shared" si="61"/>
        <v>6</v>
      </c>
      <c r="R74" s="1">
        <f t="shared" si="62"/>
        <v>11</v>
      </c>
      <c r="S74" s="1">
        <f t="shared" si="63"/>
        <v>22</v>
      </c>
      <c r="T74" s="1">
        <f t="shared" si="64"/>
        <v>3</v>
      </c>
      <c r="U74" s="1">
        <f t="shared" si="65"/>
        <v>11</v>
      </c>
      <c r="V74" s="1">
        <f t="shared" si="66"/>
        <v>8</v>
      </c>
      <c r="W74" s="1">
        <f t="shared" si="67"/>
        <v>4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L</v>
      </c>
      <c r="AB74" s="1">
        <f t="shared" si="71"/>
        <v>7</v>
      </c>
      <c r="AC74" s="1" t="str">
        <f t="shared" si="52"/>
        <v>L</v>
      </c>
      <c r="AD74" s="1">
        <f t="shared" si="48"/>
        <v>2</v>
      </c>
      <c r="AE74" s="1">
        <f t="shared" si="49"/>
        <v>7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30</v>
      </c>
      <c r="J75" s="1">
        <f t="shared" si="54"/>
        <v>35</v>
      </c>
      <c r="K75" s="1">
        <f t="shared" si="55"/>
        <v>7</v>
      </c>
      <c r="L75" s="1">
        <f t="shared" si="56"/>
        <v>9</v>
      </c>
      <c r="M75" s="1">
        <f t="shared" si="57"/>
        <v>0</v>
      </c>
      <c r="N75" s="1">
        <f t="shared" si="58"/>
        <v>1</v>
      </c>
      <c r="O75" s="1">
        <f t="shared" si="59"/>
        <v>19</v>
      </c>
      <c r="P75" s="1">
        <f t="shared" si="60"/>
        <v>12</v>
      </c>
      <c r="Q75" s="1">
        <f t="shared" si="61"/>
        <v>6</v>
      </c>
      <c r="R75" s="1">
        <f t="shared" si="62"/>
        <v>11</v>
      </c>
      <c r="S75" s="1">
        <f t="shared" si="63"/>
        <v>23</v>
      </c>
      <c r="T75" s="1">
        <f t="shared" si="64"/>
        <v>3</v>
      </c>
      <c r="U75" s="1">
        <f t="shared" si="65"/>
        <v>11</v>
      </c>
      <c r="V75" s="1">
        <f t="shared" si="66"/>
        <v>9</v>
      </c>
      <c r="W75" s="1">
        <f t="shared" si="67"/>
        <v>4</v>
      </c>
      <c r="X75" s="1">
        <f t="shared" si="68"/>
        <v>18</v>
      </c>
      <c r="Y75" s="1">
        <f t="shared" si="69"/>
        <v>20</v>
      </c>
      <c r="Z75" s="1">
        <f t="shared" si="70"/>
        <v>5</v>
      </c>
      <c r="AA75" s="1" t="str">
        <f t="shared" si="51"/>
        <v>L</v>
      </c>
      <c r="AB75" s="1">
        <f t="shared" si="71"/>
        <v>8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E76" s="1">
        <v>3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7</v>
      </c>
      <c r="L76" s="1">
        <f t="shared" si="56"/>
        <v>9</v>
      </c>
      <c r="M76" s="1">
        <f t="shared" si="57"/>
        <v>0</v>
      </c>
      <c r="N76" s="1">
        <f t="shared" si="58"/>
        <v>1</v>
      </c>
      <c r="O76" s="1">
        <f t="shared" si="59"/>
        <v>19</v>
      </c>
      <c r="P76" s="1">
        <f t="shared" si="60"/>
        <v>13</v>
      </c>
      <c r="Q76" s="1">
        <f t="shared" si="61"/>
        <v>6</v>
      </c>
      <c r="R76" s="1">
        <f t="shared" si="62"/>
        <v>11</v>
      </c>
      <c r="S76" s="1">
        <f t="shared" si="63"/>
        <v>23</v>
      </c>
      <c r="T76" s="1">
        <f t="shared" si="64"/>
        <v>3</v>
      </c>
      <c r="U76" s="1">
        <f t="shared" si="65"/>
        <v>11</v>
      </c>
      <c r="V76" s="1">
        <f t="shared" si="66"/>
        <v>9</v>
      </c>
      <c r="W76" s="1">
        <f t="shared" si="67"/>
        <v>4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L</v>
      </c>
      <c r="AB76" s="1">
        <f t="shared" si="71"/>
        <v>9</v>
      </c>
      <c r="AC76" s="1" t="str">
        <f t="shared" si="52"/>
        <v>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E77" s="1">
        <v>1</v>
      </c>
      <c r="F77" s="1">
        <v>4</v>
      </c>
      <c r="G77" s="1" t="s">
        <v>83</v>
      </c>
      <c r="H77" s="1" t="s">
        <v>83</v>
      </c>
      <c r="I77" s="1">
        <f t="shared" si="53"/>
        <v>30</v>
      </c>
      <c r="J77" s="1">
        <f t="shared" si="54"/>
        <v>37</v>
      </c>
      <c r="K77" s="1">
        <f t="shared" si="55"/>
        <v>7</v>
      </c>
      <c r="L77" s="1">
        <f t="shared" si="56"/>
        <v>9</v>
      </c>
      <c r="M77" s="1">
        <f t="shared" si="57"/>
        <v>0</v>
      </c>
      <c r="N77" s="1">
        <f t="shared" si="58"/>
        <v>1</v>
      </c>
      <c r="O77" s="1">
        <f t="shared" si="59"/>
        <v>19</v>
      </c>
      <c r="P77" s="1">
        <f t="shared" si="60"/>
        <v>13</v>
      </c>
      <c r="Q77" s="1">
        <f t="shared" si="61"/>
        <v>6</v>
      </c>
      <c r="R77" s="1">
        <f t="shared" si="62"/>
        <v>11</v>
      </c>
      <c r="S77" s="1">
        <f t="shared" si="63"/>
        <v>24</v>
      </c>
      <c r="T77" s="1">
        <f t="shared" si="64"/>
        <v>3</v>
      </c>
      <c r="U77" s="1">
        <f t="shared" si="65"/>
        <v>11</v>
      </c>
      <c r="V77" s="1">
        <f t="shared" si="66"/>
        <v>10</v>
      </c>
      <c r="W77" s="1">
        <f t="shared" si="67"/>
        <v>4</v>
      </c>
      <c r="X77" s="1">
        <f t="shared" si="68"/>
        <v>18</v>
      </c>
      <c r="Y77" s="1">
        <f t="shared" si="69"/>
        <v>22</v>
      </c>
      <c r="Z77" s="1">
        <f t="shared" si="70"/>
        <v>5</v>
      </c>
      <c r="AA77" s="1" t="str">
        <f t="shared" si="51"/>
        <v>L</v>
      </c>
      <c r="AB77" s="1">
        <f t="shared" si="71"/>
        <v>10</v>
      </c>
      <c r="AC77" s="1" t="str">
        <f t="shared" si="52"/>
        <v>L</v>
      </c>
      <c r="AD77" s="1">
        <f t="shared" si="72"/>
        <v>0</v>
      </c>
      <c r="AE77" s="1">
        <f t="shared" si="73"/>
        <v>9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37</v>
      </c>
      <c r="K78" s="1">
        <f t="shared" si="55"/>
        <v>7</v>
      </c>
      <c r="L78" s="1">
        <f t="shared" si="56"/>
        <v>9</v>
      </c>
      <c r="M78" s="1">
        <f t="shared" si="57"/>
        <v>0</v>
      </c>
      <c r="N78" s="1">
        <f t="shared" si="58"/>
        <v>1</v>
      </c>
      <c r="O78" s="1">
        <f t="shared" si="59"/>
        <v>20</v>
      </c>
      <c r="P78" s="1">
        <f t="shared" si="60"/>
        <v>13</v>
      </c>
      <c r="Q78" s="1">
        <f t="shared" si="61"/>
        <v>6</v>
      </c>
      <c r="R78" s="1">
        <f t="shared" si="62"/>
        <v>11</v>
      </c>
      <c r="S78" s="1">
        <f t="shared" si="63"/>
        <v>24</v>
      </c>
      <c r="T78" s="1">
        <f t="shared" si="64"/>
        <v>3</v>
      </c>
      <c r="U78" s="1">
        <f t="shared" si="65"/>
        <v>11</v>
      </c>
      <c r="V78" s="1">
        <f t="shared" si="66"/>
        <v>10</v>
      </c>
      <c r="W78" s="1">
        <f t="shared" si="67"/>
        <v>4</v>
      </c>
      <c r="X78" s="1">
        <f t="shared" si="68"/>
        <v>19</v>
      </c>
      <c r="Y78" s="1">
        <f t="shared" si="69"/>
        <v>22</v>
      </c>
      <c r="Z78" s="1">
        <f t="shared" si="70"/>
        <v>5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1</v>
      </c>
      <c r="AE78" s="1">
        <f t="shared" si="73"/>
        <v>8</v>
      </c>
      <c r="AF78" s="1">
        <f t="shared" si="74"/>
        <v>1</v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E79" s="1">
        <v>3</v>
      </c>
      <c r="F79" s="1">
        <v>6</v>
      </c>
      <c r="G79" s="1" t="s">
        <v>83</v>
      </c>
      <c r="H79" s="1" t="s">
        <v>83</v>
      </c>
      <c r="I79" s="1">
        <f t="shared" si="53"/>
        <v>31</v>
      </c>
      <c r="J79" s="1">
        <f t="shared" si="54"/>
        <v>38</v>
      </c>
      <c r="K79" s="1">
        <f t="shared" si="55"/>
        <v>7</v>
      </c>
      <c r="L79" s="1">
        <f t="shared" si="56"/>
        <v>9</v>
      </c>
      <c r="M79" s="1">
        <f t="shared" si="57"/>
        <v>0</v>
      </c>
      <c r="N79" s="1">
        <f t="shared" si="58"/>
        <v>1</v>
      </c>
      <c r="O79" s="1">
        <f t="shared" si="59"/>
        <v>20</v>
      </c>
      <c r="P79" s="1">
        <f t="shared" si="60"/>
        <v>13</v>
      </c>
      <c r="Q79" s="1">
        <f t="shared" si="61"/>
        <v>6</v>
      </c>
      <c r="R79" s="1">
        <f t="shared" si="62"/>
        <v>11</v>
      </c>
      <c r="S79" s="1">
        <f t="shared" si="63"/>
        <v>25</v>
      </c>
      <c r="T79" s="1">
        <f t="shared" si="64"/>
        <v>3</v>
      </c>
      <c r="U79" s="1">
        <f t="shared" si="65"/>
        <v>11</v>
      </c>
      <c r="V79" s="1">
        <f t="shared" si="66"/>
        <v>11</v>
      </c>
      <c r="W79" s="1">
        <f t="shared" si="67"/>
        <v>4</v>
      </c>
      <c r="X79" s="1">
        <f t="shared" si="68"/>
        <v>19</v>
      </c>
      <c r="Y79" s="1">
        <f t="shared" si="69"/>
        <v>23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1</v>
      </c>
      <c r="AE79" s="1">
        <f t="shared" si="73"/>
        <v>8</v>
      </c>
      <c r="AF79" s="1">
        <f t="shared" si="74"/>
        <v>1</v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E80" s="1">
        <v>7</v>
      </c>
      <c r="F80" s="1">
        <v>2</v>
      </c>
      <c r="G80" s="1" t="s">
        <v>83</v>
      </c>
      <c r="H80" s="1" t="s">
        <v>83</v>
      </c>
      <c r="I80" s="1">
        <f t="shared" si="53"/>
        <v>32</v>
      </c>
      <c r="J80" s="1">
        <f t="shared" si="54"/>
        <v>38</v>
      </c>
      <c r="K80" s="1">
        <f t="shared" si="55"/>
        <v>7</v>
      </c>
      <c r="L80" s="1">
        <f t="shared" si="56"/>
        <v>9</v>
      </c>
      <c r="M80" s="1">
        <f t="shared" si="57"/>
        <v>0</v>
      </c>
      <c r="N80" s="1">
        <f t="shared" si="58"/>
        <v>1</v>
      </c>
      <c r="O80" s="1">
        <f t="shared" si="59"/>
        <v>20</v>
      </c>
      <c r="P80" s="1">
        <f t="shared" si="60"/>
        <v>13</v>
      </c>
      <c r="Q80" s="1">
        <f t="shared" si="61"/>
        <v>6</v>
      </c>
      <c r="R80" s="1">
        <f t="shared" si="62"/>
        <v>12</v>
      </c>
      <c r="S80" s="1">
        <f t="shared" si="63"/>
        <v>25</v>
      </c>
      <c r="T80" s="1">
        <f t="shared" si="64"/>
        <v>3</v>
      </c>
      <c r="U80" s="1">
        <f t="shared" si="65"/>
        <v>11</v>
      </c>
      <c r="V80" s="1">
        <f t="shared" si="66"/>
        <v>11</v>
      </c>
      <c r="W80" s="1">
        <f t="shared" si="67"/>
        <v>4</v>
      </c>
      <c r="X80" s="1">
        <f t="shared" si="68"/>
        <v>20</v>
      </c>
      <c r="Y80" s="1">
        <f t="shared" si="69"/>
        <v>23</v>
      </c>
      <c r="Z80" s="1">
        <f t="shared" si="70"/>
        <v>5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2</v>
      </c>
      <c r="AE80" s="1">
        <f t="shared" si="73"/>
        <v>8</v>
      </c>
      <c r="AF80" s="1">
        <f t="shared" si="74"/>
        <v>0</v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E81" s="1">
        <v>2</v>
      </c>
      <c r="F81" s="1">
        <v>5</v>
      </c>
      <c r="G81" s="1" t="s">
        <v>83</v>
      </c>
      <c r="H81" s="1" t="s">
        <v>83</v>
      </c>
      <c r="I81" s="1">
        <f t="shared" si="53"/>
        <v>32</v>
      </c>
      <c r="J81" s="1">
        <f t="shared" si="54"/>
        <v>39</v>
      </c>
      <c r="K81" s="1">
        <f t="shared" si="55"/>
        <v>7</v>
      </c>
      <c r="L81" s="1">
        <f t="shared" si="56"/>
        <v>9</v>
      </c>
      <c r="M81" s="1">
        <f t="shared" si="57"/>
        <v>0</v>
      </c>
      <c r="N81" s="1">
        <f t="shared" si="58"/>
        <v>1</v>
      </c>
      <c r="O81" s="1">
        <f t="shared" si="59"/>
        <v>20</v>
      </c>
      <c r="P81" s="1">
        <f t="shared" si="60"/>
        <v>14</v>
      </c>
      <c r="Q81" s="1">
        <f t="shared" si="61"/>
        <v>6</v>
      </c>
      <c r="R81" s="1">
        <f t="shared" si="62"/>
        <v>12</v>
      </c>
      <c r="S81" s="1">
        <f t="shared" si="63"/>
        <v>25</v>
      </c>
      <c r="T81" s="1">
        <f t="shared" si="64"/>
        <v>3</v>
      </c>
      <c r="U81" s="1">
        <f t="shared" si="65"/>
        <v>11</v>
      </c>
      <c r="V81" s="1">
        <f t="shared" si="66"/>
        <v>11</v>
      </c>
      <c r="W81" s="1">
        <f t="shared" si="67"/>
        <v>4</v>
      </c>
      <c r="X81" s="1">
        <f t="shared" si="68"/>
        <v>20</v>
      </c>
      <c r="Y81" s="1">
        <f t="shared" si="69"/>
        <v>23</v>
      </c>
      <c r="Z81" s="1">
        <f t="shared" si="70"/>
        <v>5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2</v>
      </c>
      <c r="AE81" s="1">
        <f t="shared" si="73"/>
        <v>8</v>
      </c>
      <c r="AF81" s="1">
        <f t="shared" si="74"/>
        <v>0</v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E82" s="1">
        <v>4</v>
      </c>
      <c r="F82" s="1">
        <v>1</v>
      </c>
      <c r="G82" s="1" t="s">
        <v>83</v>
      </c>
      <c r="H82" s="1" t="s">
        <v>83</v>
      </c>
      <c r="I82" s="1">
        <f t="shared" si="53"/>
        <v>33</v>
      </c>
      <c r="J82" s="1">
        <f t="shared" si="54"/>
        <v>39</v>
      </c>
      <c r="K82" s="1">
        <f t="shared" si="55"/>
        <v>7</v>
      </c>
      <c r="L82" s="1">
        <f t="shared" si="56"/>
        <v>9</v>
      </c>
      <c r="M82" s="1">
        <f t="shared" si="57"/>
        <v>0</v>
      </c>
      <c r="N82" s="1">
        <f t="shared" si="58"/>
        <v>1</v>
      </c>
      <c r="O82" s="1">
        <f t="shared" si="59"/>
        <v>20</v>
      </c>
      <c r="P82" s="1">
        <f t="shared" si="60"/>
        <v>14</v>
      </c>
      <c r="Q82" s="1">
        <f t="shared" si="61"/>
        <v>6</v>
      </c>
      <c r="R82" s="1">
        <f t="shared" si="62"/>
        <v>13</v>
      </c>
      <c r="S82" s="1">
        <f t="shared" si="63"/>
        <v>25</v>
      </c>
      <c r="T82" s="1">
        <f t="shared" si="64"/>
        <v>3</v>
      </c>
      <c r="U82" s="1">
        <f t="shared" si="65"/>
        <v>11</v>
      </c>
      <c r="V82" s="1">
        <f t="shared" si="66"/>
        <v>11</v>
      </c>
      <c r="W82" s="1">
        <f t="shared" si="67"/>
        <v>4</v>
      </c>
      <c r="X82" s="1">
        <f t="shared" si="68"/>
        <v>21</v>
      </c>
      <c r="Y82" s="1">
        <f t="shared" si="69"/>
        <v>23</v>
      </c>
      <c r="Z82" s="1">
        <f t="shared" si="70"/>
        <v>5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3</v>
      </c>
      <c r="AE82" s="1">
        <f t="shared" si="73"/>
        <v>7</v>
      </c>
      <c r="AF82" s="1">
        <f t="shared" si="74"/>
        <v>0</v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E83" s="1">
        <v>4</v>
      </c>
      <c r="F83" s="1">
        <v>5</v>
      </c>
      <c r="G83" s="1" t="s">
        <v>84</v>
      </c>
      <c r="H83" s="1" t="s">
        <v>83</v>
      </c>
      <c r="I83" s="1">
        <f t="shared" si="53"/>
        <v>33</v>
      </c>
      <c r="J83" s="1">
        <f t="shared" si="54"/>
        <v>39</v>
      </c>
      <c r="K83" s="1">
        <f t="shared" si="55"/>
        <v>7</v>
      </c>
      <c r="L83" s="1">
        <f t="shared" si="56"/>
        <v>10</v>
      </c>
      <c r="M83" s="1">
        <f t="shared" si="57"/>
        <v>0</v>
      </c>
      <c r="N83" s="1">
        <f t="shared" si="58"/>
        <v>1</v>
      </c>
      <c r="O83" s="1">
        <f t="shared" si="59"/>
        <v>20</v>
      </c>
      <c r="P83" s="1">
        <f t="shared" si="60"/>
        <v>14</v>
      </c>
      <c r="Q83" s="1">
        <f t="shared" si="61"/>
        <v>7</v>
      </c>
      <c r="R83" s="1">
        <f t="shared" si="62"/>
        <v>13</v>
      </c>
      <c r="S83" s="1">
        <f t="shared" si="63"/>
        <v>25</v>
      </c>
      <c r="T83" s="1">
        <f t="shared" si="64"/>
        <v>3</v>
      </c>
      <c r="U83" s="1">
        <f t="shared" si="65"/>
        <v>11</v>
      </c>
      <c r="V83" s="1">
        <f t="shared" si="66"/>
        <v>11</v>
      </c>
      <c r="W83" s="1">
        <f t="shared" si="67"/>
        <v>4</v>
      </c>
      <c r="X83" s="1">
        <f t="shared" si="68"/>
        <v>21</v>
      </c>
      <c r="Y83" s="1">
        <f t="shared" si="69"/>
        <v>23</v>
      </c>
      <c r="Z83" s="1">
        <f t="shared" si="70"/>
        <v>6</v>
      </c>
      <c r="AA83" s="1" t="str">
        <f t="shared" si="51"/>
        <v>L</v>
      </c>
      <c r="AB83" s="1">
        <f t="shared" si="71"/>
        <v>1</v>
      </c>
      <c r="AC83" s="1" t="str">
        <f t="shared" si="52"/>
        <v>OTL</v>
      </c>
      <c r="AD83" s="1">
        <f t="shared" si="72"/>
        <v>3</v>
      </c>
      <c r="AE83" s="1">
        <f t="shared" si="73"/>
        <v>6</v>
      </c>
      <c r="AF83" s="1">
        <f t="shared" si="74"/>
        <v>1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33</v>
      </c>
      <c r="J84" s="1">
        <f t="shared" si="75"/>
        <v>39</v>
      </c>
      <c r="K84" s="1">
        <f t="shared" si="75"/>
        <v>7</v>
      </c>
      <c r="L84" s="1">
        <f t="shared" si="75"/>
        <v>10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14</v>
      </c>
      <c r="Q84" s="1">
        <f t="shared" si="76"/>
        <v>7</v>
      </c>
      <c r="R84" s="1">
        <f t="shared" si="76"/>
        <v>13</v>
      </c>
      <c r="S84" s="1">
        <f t="shared" si="76"/>
        <v>25</v>
      </c>
      <c r="T84" s="1">
        <f t="shared" si="76"/>
        <v>3</v>
      </c>
      <c r="U84" s="1">
        <f t="shared" si="76"/>
        <v>11</v>
      </c>
      <c r="V84" s="1">
        <f t="shared" si="76"/>
        <v>11</v>
      </c>
      <c r="W84" s="1">
        <f t="shared" si="76"/>
        <v>4</v>
      </c>
      <c r="X84" s="1">
        <f t="shared" si="76"/>
        <v>21</v>
      </c>
      <c r="Y84" s="1">
        <f t="shared" si="76"/>
        <v>23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222</v>
      </c>
      <c r="F85" s="1">
        <f>SUM(F2:F83)</f>
        <v>272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20-14-7</v>
      </c>
      <c r="R85" s="1" t="str">
        <f>IF(R84="","0-0-0",CONCATENATE(R84,"-",S84,"-",T84))</f>
        <v>13-25-3</v>
      </c>
      <c r="U85" s="1" t="str">
        <f>IF(U84="","0-0-0",CONCATENATE(U84,"-",V84,"-",W84))</f>
        <v>11-11-4</v>
      </c>
      <c r="X85" s="1" t="str">
        <f>IF(X84="","0-0-0",CONCATENATE(X84,"-",Y84,"-",Z84))</f>
        <v>21-23-6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600-000000000000}">
      <formula1>$AK$1:$AK$2</formula1>
    </dataValidation>
    <dataValidation type="list" allowBlank="1" showInputMessage="1" showErrorMessage="1" sqref="C2:C83" xr:uid="{00000000-0002-0000-B600-000001000000}">
      <formula1>$AL$1:$AL$2</formula1>
    </dataValidation>
    <dataValidation type="list" allowBlank="1" showInputMessage="1" showErrorMessage="1" sqref="D2:D83" xr:uid="{00000000-0002-0000-B600-000002000000}">
      <formula1>$AM$1:$AM$31</formula1>
    </dataValidation>
  </dataValidations>
  <hyperlinks>
    <hyperlink ref="AG1" location="Index!A1" display="Home" xr:uid="{00000000-0004-0000-B6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E72" s="1">
        <v>7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35</v>
      </c>
      <c r="K72" s="1">
        <f t="shared" si="55"/>
        <v>6</v>
      </c>
      <c r="L72" s="1">
        <f t="shared" si="56"/>
        <v>6</v>
      </c>
      <c r="M72" s="1">
        <f t="shared" si="57"/>
        <v>3</v>
      </c>
      <c r="N72" s="1">
        <f t="shared" si="58"/>
        <v>1</v>
      </c>
      <c r="O72" s="1">
        <f t="shared" si="59"/>
        <v>19</v>
      </c>
      <c r="P72" s="1">
        <f t="shared" si="60"/>
        <v>14</v>
      </c>
      <c r="Q72" s="1">
        <f t="shared" si="61"/>
        <v>3</v>
      </c>
      <c r="R72" s="1">
        <f t="shared" si="62"/>
        <v>11</v>
      </c>
      <c r="S72" s="1">
        <f t="shared" si="63"/>
        <v>21</v>
      </c>
      <c r="T72" s="1">
        <f t="shared" si="64"/>
        <v>3</v>
      </c>
      <c r="U72" s="1">
        <f t="shared" si="65"/>
        <v>7</v>
      </c>
      <c r="V72" s="1">
        <f t="shared" si="66"/>
        <v>11</v>
      </c>
      <c r="W72" s="1">
        <f t="shared" si="67"/>
        <v>2</v>
      </c>
      <c r="X72" s="1">
        <f t="shared" si="68"/>
        <v>14</v>
      </c>
      <c r="Y72" s="1">
        <f t="shared" si="69"/>
        <v>21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3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11</v>
      </c>
      <c r="S73" s="1">
        <f t="shared" si="63"/>
        <v>22</v>
      </c>
      <c r="T73" s="1">
        <f t="shared" si="64"/>
        <v>3</v>
      </c>
      <c r="U73" s="1">
        <f t="shared" si="65"/>
        <v>7</v>
      </c>
      <c r="V73" s="1">
        <f t="shared" si="66"/>
        <v>11</v>
      </c>
      <c r="W73" s="1">
        <f t="shared" si="67"/>
        <v>2</v>
      </c>
      <c r="X73" s="1">
        <f t="shared" si="68"/>
        <v>14</v>
      </c>
      <c r="Y73" s="1">
        <f t="shared" si="69"/>
        <v>22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E74" s="1">
        <v>8</v>
      </c>
      <c r="F74" s="1">
        <v>5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3</v>
      </c>
      <c r="N74" s="1">
        <f t="shared" si="58"/>
        <v>1</v>
      </c>
      <c r="O74" s="1">
        <f t="shared" si="59"/>
        <v>19</v>
      </c>
      <c r="P74" s="1">
        <f t="shared" si="60"/>
        <v>14</v>
      </c>
      <c r="Q74" s="1">
        <f t="shared" si="61"/>
        <v>3</v>
      </c>
      <c r="R74" s="1">
        <f t="shared" si="62"/>
        <v>12</v>
      </c>
      <c r="S74" s="1">
        <f t="shared" si="63"/>
        <v>22</v>
      </c>
      <c r="T74" s="1">
        <f t="shared" si="64"/>
        <v>3</v>
      </c>
      <c r="U74" s="1">
        <f t="shared" si="65"/>
        <v>7</v>
      </c>
      <c r="V74" s="1">
        <f t="shared" si="66"/>
        <v>11</v>
      </c>
      <c r="W74" s="1">
        <f t="shared" si="67"/>
        <v>2</v>
      </c>
      <c r="X74" s="1">
        <f t="shared" si="68"/>
        <v>15</v>
      </c>
      <c r="Y74" s="1">
        <f t="shared" si="69"/>
        <v>22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4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36</v>
      </c>
      <c r="K75" s="1">
        <f t="shared" si="55"/>
        <v>6</v>
      </c>
      <c r="L75" s="1">
        <f t="shared" si="56"/>
        <v>6</v>
      </c>
      <c r="M75" s="1">
        <f t="shared" si="57"/>
        <v>3</v>
      </c>
      <c r="N75" s="1">
        <f t="shared" si="58"/>
        <v>1</v>
      </c>
      <c r="O75" s="1">
        <f t="shared" si="59"/>
        <v>19</v>
      </c>
      <c r="P75" s="1">
        <f t="shared" si="60"/>
        <v>14</v>
      </c>
      <c r="Q75" s="1">
        <f t="shared" si="61"/>
        <v>3</v>
      </c>
      <c r="R75" s="1">
        <f t="shared" si="62"/>
        <v>13</v>
      </c>
      <c r="S75" s="1">
        <f t="shared" si="63"/>
        <v>22</v>
      </c>
      <c r="T75" s="1">
        <f t="shared" si="64"/>
        <v>3</v>
      </c>
      <c r="U75" s="1">
        <f t="shared" si="65"/>
        <v>8</v>
      </c>
      <c r="V75" s="1">
        <f t="shared" si="66"/>
        <v>11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E76" s="1">
        <v>3</v>
      </c>
      <c r="F76" s="1">
        <v>2</v>
      </c>
      <c r="G76" s="1" t="s">
        <v>84</v>
      </c>
      <c r="H76" s="1" t="s">
        <v>84</v>
      </c>
      <c r="I76" s="1">
        <f t="shared" si="53"/>
        <v>33</v>
      </c>
      <c r="J76" s="1">
        <f t="shared" si="54"/>
        <v>36</v>
      </c>
      <c r="K76" s="1">
        <f t="shared" si="55"/>
        <v>7</v>
      </c>
      <c r="L76" s="1">
        <f t="shared" si="56"/>
        <v>6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13</v>
      </c>
      <c r="S76" s="1">
        <f t="shared" si="63"/>
        <v>22</v>
      </c>
      <c r="T76" s="1">
        <f t="shared" si="64"/>
        <v>3</v>
      </c>
      <c r="U76" s="1">
        <f t="shared" si="65"/>
        <v>9</v>
      </c>
      <c r="V76" s="1">
        <f t="shared" si="66"/>
        <v>11</v>
      </c>
      <c r="W76" s="1">
        <f t="shared" si="67"/>
        <v>2</v>
      </c>
      <c r="X76" s="1">
        <f t="shared" si="68"/>
        <v>17</v>
      </c>
      <c r="Y76" s="1">
        <f t="shared" si="69"/>
        <v>22</v>
      </c>
      <c r="Z76" s="1">
        <f t="shared" si="70"/>
        <v>3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E77" s="1">
        <v>6</v>
      </c>
      <c r="F77" s="1">
        <v>3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36</v>
      </c>
      <c r="K77" s="1">
        <f t="shared" si="55"/>
        <v>7</v>
      </c>
      <c r="L77" s="1">
        <f t="shared" si="56"/>
        <v>6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13</v>
      </c>
      <c r="S77" s="1">
        <f t="shared" si="63"/>
        <v>22</v>
      </c>
      <c r="T77" s="1">
        <f t="shared" si="64"/>
        <v>3</v>
      </c>
      <c r="U77" s="1">
        <f t="shared" si="65"/>
        <v>10</v>
      </c>
      <c r="V77" s="1">
        <f t="shared" si="66"/>
        <v>11</v>
      </c>
      <c r="W77" s="1">
        <f t="shared" si="67"/>
        <v>2</v>
      </c>
      <c r="X77" s="1">
        <f t="shared" si="68"/>
        <v>18</v>
      </c>
      <c r="Y77" s="1">
        <f t="shared" si="69"/>
        <v>22</v>
      </c>
      <c r="Z77" s="1">
        <f t="shared" si="70"/>
        <v>3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7</v>
      </c>
      <c r="AE77" s="1">
        <f t="shared" si="73"/>
        <v>3</v>
      </c>
      <c r="AF77" s="1">
        <f t="shared" si="74"/>
        <v>0</v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E78" s="1">
        <v>3</v>
      </c>
      <c r="F78" s="1">
        <v>0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36</v>
      </c>
      <c r="K78" s="1">
        <f t="shared" si="55"/>
        <v>7</v>
      </c>
      <c r="L78" s="1">
        <f t="shared" si="56"/>
        <v>6</v>
      </c>
      <c r="M78" s="1">
        <f t="shared" si="57"/>
        <v>4</v>
      </c>
      <c r="N78" s="1">
        <f t="shared" si="58"/>
        <v>1</v>
      </c>
      <c r="O78" s="1">
        <f t="shared" si="59"/>
        <v>22</v>
      </c>
      <c r="P78" s="1">
        <f t="shared" si="60"/>
        <v>14</v>
      </c>
      <c r="Q78" s="1">
        <f t="shared" si="61"/>
        <v>3</v>
      </c>
      <c r="R78" s="1">
        <f t="shared" si="62"/>
        <v>13</v>
      </c>
      <c r="S78" s="1">
        <f t="shared" si="63"/>
        <v>22</v>
      </c>
      <c r="T78" s="1">
        <f t="shared" si="64"/>
        <v>3</v>
      </c>
      <c r="U78" s="1">
        <f t="shared" si="65"/>
        <v>10</v>
      </c>
      <c r="V78" s="1">
        <f t="shared" si="66"/>
        <v>11</v>
      </c>
      <c r="W78" s="1">
        <f t="shared" si="67"/>
        <v>2</v>
      </c>
      <c r="X78" s="1">
        <f t="shared" si="68"/>
        <v>19</v>
      </c>
      <c r="Y78" s="1">
        <f t="shared" si="69"/>
        <v>22</v>
      </c>
      <c r="Z78" s="1">
        <f t="shared" si="70"/>
        <v>3</v>
      </c>
      <c r="AA78" s="1" t="str">
        <f t="shared" si="51"/>
        <v>W</v>
      </c>
      <c r="AB78" s="1">
        <f t="shared" si="71"/>
        <v>5</v>
      </c>
      <c r="AC78" s="1" t="str">
        <f t="shared" si="52"/>
        <v>W</v>
      </c>
      <c r="AD78" s="1">
        <f t="shared" si="72"/>
        <v>8</v>
      </c>
      <c r="AE78" s="1">
        <f t="shared" si="73"/>
        <v>2</v>
      </c>
      <c r="AF78" s="1">
        <f t="shared" si="74"/>
        <v>0</v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E79" s="1">
        <v>2</v>
      </c>
      <c r="F79" s="1">
        <v>3</v>
      </c>
      <c r="G79" s="1" t="s">
        <v>83</v>
      </c>
      <c r="H79" s="1" t="s">
        <v>83</v>
      </c>
      <c r="I79" s="1">
        <f t="shared" si="53"/>
        <v>35</v>
      </c>
      <c r="J79" s="1">
        <f t="shared" si="54"/>
        <v>37</v>
      </c>
      <c r="K79" s="1">
        <f t="shared" si="55"/>
        <v>7</v>
      </c>
      <c r="L79" s="1">
        <f t="shared" si="56"/>
        <v>6</v>
      </c>
      <c r="M79" s="1">
        <f t="shared" si="57"/>
        <v>4</v>
      </c>
      <c r="N79" s="1">
        <f t="shared" si="58"/>
        <v>1</v>
      </c>
      <c r="O79" s="1">
        <f t="shared" si="59"/>
        <v>22</v>
      </c>
      <c r="P79" s="1">
        <f t="shared" si="60"/>
        <v>14</v>
      </c>
      <c r="Q79" s="1">
        <f t="shared" si="61"/>
        <v>3</v>
      </c>
      <c r="R79" s="1">
        <f t="shared" si="62"/>
        <v>13</v>
      </c>
      <c r="S79" s="1">
        <f t="shared" si="63"/>
        <v>23</v>
      </c>
      <c r="T79" s="1">
        <f t="shared" si="64"/>
        <v>3</v>
      </c>
      <c r="U79" s="1">
        <f t="shared" si="65"/>
        <v>10</v>
      </c>
      <c r="V79" s="1">
        <f t="shared" si="66"/>
        <v>11</v>
      </c>
      <c r="W79" s="1">
        <f t="shared" si="67"/>
        <v>2</v>
      </c>
      <c r="X79" s="1">
        <f t="shared" si="68"/>
        <v>19</v>
      </c>
      <c r="Y79" s="1">
        <f t="shared" si="69"/>
        <v>23</v>
      </c>
      <c r="Z79" s="1">
        <f t="shared" si="70"/>
        <v>3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8</v>
      </c>
      <c r="AE79" s="1">
        <f t="shared" si="73"/>
        <v>2</v>
      </c>
      <c r="AF79" s="1">
        <f t="shared" si="74"/>
        <v>0</v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E80" s="1">
        <v>2</v>
      </c>
      <c r="F80" s="1">
        <v>3</v>
      </c>
      <c r="G80" s="1" t="s">
        <v>84</v>
      </c>
      <c r="H80" s="1" t="s">
        <v>84</v>
      </c>
      <c r="I80" s="1">
        <f t="shared" si="53"/>
        <v>35</v>
      </c>
      <c r="J80" s="1">
        <f t="shared" si="54"/>
        <v>37</v>
      </c>
      <c r="K80" s="1">
        <f t="shared" si="55"/>
        <v>7</v>
      </c>
      <c r="L80" s="1">
        <f t="shared" si="56"/>
        <v>7</v>
      </c>
      <c r="M80" s="1">
        <f t="shared" si="57"/>
        <v>4</v>
      </c>
      <c r="N80" s="1">
        <f t="shared" si="58"/>
        <v>2</v>
      </c>
      <c r="O80" s="1">
        <f t="shared" si="59"/>
        <v>22</v>
      </c>
      <c r="P80" s="1">
        <f t="shared" si="60"/>
        <v>14</v>
      </c>
      <c r="Q80" s="1">
        <f t="shared" si="61"/>
        <v>3</v>
      </c>
      <c r="R80" s="1">
        <f t="shared" si="62"/>
        <v>13</v>
      </c>
      <c r="S80" s="1">
        <f t="shared" si="63"/>
        <v>23</v>
      </c>
      <c r="T80" s="1">
        <f t="shared" si="64"/>
        <v>4</v>
      </c>
      <c r="U80" s="1">
        <f t="shared" si="65"/>
        <v>10</v>
      </c>
      <c r="V80" s="1">
        <f t="shared" si="66"/>
        <v>11</v>
      </c>
      <c r="W80" s="1">
        <f t="shared" si="67"/>
        <v>3</v>
      </c>
      <c r="X80" s="1">
        <f t="shared" si="68"/>
        <v>19</v>
      </c>
      <c r="Y80" s="1">
        <f t="shared" si="69"/>
        <v>23</v>
      </c>
      <c r="Z80" s="1">
        <f t="shared" si="70"/>
        <v>4</v>
      </c>
      <c r="AA80" s="1" t="str">
        <f t="shared" si="51"/>
        <v>L</v>
      </c>
      <c r="AB80" s="1">
        <f t="shared" si="71"/>
        <v>2</v>
      </c>
      <c r="AC80" s="1" t="str">
        <f t="shared" si="52"/>
        <v>OTL</v>
      </c>
      <c r="AD80" s="1">
        <f t="shared" si="72"/>
        <v>7</v>
      </c>
      <c r="AE80" s="1">
        <f t="shared" si="73"/>
        <v>2</v>
      </c>
      <c r="AF80" s="1">
        <f t="shared" si="74"/>
        <v>1</v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E81" s="1">
        <v>4</v>
      </c>
      <c r="F81" s="1">
        <v>7</v>
      </c>
      <c r="G81" s="1" t="s">
        <v>83</v>
      </c>
      <c r="H81" s="1" t="s">
        <v>83</v>
      </c>
      <c r="I81" s="1">
        <f t="shared" si="53"/>
        <v>35</v>
      </c>
      <c r="J81" s="1">
        <f t="shared" si="54"/>
        <v>38</v>
      </c>
      <c r="K81" s="1">
        <f t="shared" si="55"/>
        <v>7</v>
      </c>
      <c r="L81" s="1">
        <f t="shared" si="56"/>
        <v>7</v>
      </c>
      <c r="M81" s="1">
        <f t="shared" si="57"/>
        <v>4</v>
      </c>
      <c r="N81" s="1">
        <f t="shared" si="58"/>
        <v>2</v>
      </c>
      <c r="O81" s="1">
        <f t="shared" si="59"/>
        <v>22</v>
      </c>
      <c r="P81" s="1">
        <f t="shared" si="60"/>
        <v>14</v>
      </c>
      <c r="Q81" s="1">
        <f t="shared" si="61"/>
        <v>3</v>
      </c>
      <c r="R81" s="1">
        <f t="shared" si="62"/>
        <v>13</v>
      </c>
      <c r="S81" s="1">
        <f t="shared" si="63"/>
        <v>24</v>
      </c>
      <c r="T81" s="1">
        <f t="shared" si="64"/>
        <v>4</v>
      </c>
      <c r="U81" s="1">
        <f t="shared" si="65"/>
        <v>10</v>
      </c>
      <c r="V81" s="1">
        <f t="shared" si="66"/>
        <v>12</v>
      </c>
      <c r="W81" s="1">
        <f t="shared" si="67"/>
        <v>3</v>
      </c>
      <c r="X81" s="1">
        <f t="shared" si="68"/>
        <v>19</v>
      </c>
      <c r="Y81" s="1">
        <f t="shared" si="69"/>
        <v>24</v>
      </c>
      <c r="Z81" s="1">
        <f t="shared" si="70"/>
        <v>4</v>
      </c>
      <c r="AA81" s="1" t="str">
        <f t="shared" si="51"/>
        <v>L</v>
      </c>
      <c r="AB81" s="1">
        <f t="shared" si="71"/>
        <v>3</v>
      </c>
      <c r="AC81" s="1" t="str">
        <f t="shared" si="52"/>
        <v>L</v>
      </c>
      <c r="AD81" s="1">
        <f t="shared" si="72"/>
        <v>6</v>
      </c>
      <c r="AE81" s="1">
        <f t="shared" si="73"/>
        <v>3</v>
      </c>
      <c r="AF81" s="1">
        <f t="shared" si="74"/>
        <v>1</v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E82" s="1">
        <v>0</v>
      </c>
      <c r="F82" s="1">
        <v>4</v>
      </c>
      <c r="G82" s="1" t="s">
        <v>83</v>
      </c>
      <c r="H82" s="1" t="s">
        <v>83</v>
      </c>
      <c r="I82" s="1">
        <f t="shared" si="53"/>
        <v>35</v>
      </c>
      <c r="J82" s="1">
        <f t="shared" si="54"/>
        <v>39</v>
      </c>
      <c r="K82" s="1">
        <f t="shared" si="55"/>
        <v>7</v>
      </c>
      <c r="L82" s="1">
        <f t="shared" si="56"/>
        <v>7</v>
      </c>
      <c r="M82" s="1">
        <f t="shared" si="57"/>
        <v>4</v>
      </c>
      <c r="N82" s="1">
        <f t="shared" si="58"/>
        <v>2</v>
      </c>
      <c r="O82" s="1">
        <f t="shared" si="59"/>
        <v>22</v>
      </c>
      <c r="P82" s="1">
        <f t="shared" si="60"/>
        <v>15</v>
      </c>
      <c r="Q82" s="1">
        <f t="shared" si="61"/>
        <v>3</v>
      </c>
      <c r="R82" s="1">
        <f t="shared" si="62"/>
        <v>13</v>
      </c>
      <c r="S82" s="1">
        <f t="shared" si="63"/>
        <v>24</v>
      </c>
      <c r="T82" s="1">
        <f t="shared" si="64"/>
        <v>4</v>
      </c>
      <c r="U82" s="1">
        <f t="shared" si="65"/>
        <v>10</v>
      </c>
      <c r="V82" s="1">
        <f t="shared" si="66"/>
        <v>13</v>
      </c>
      <c r="W82" s="1">
        <f t="shared" si="67"/>
        <v>3</v>
      </c>
      <c r="X82" s="1">
        <f t="shared" si="68"/>
        <v>19</v>
      </c>
      <c r="Y82" s="1">
        <f t="shared" si="69"/>
        <v>25</v>
      </c>
      <c r="Z82" s="1">
        <f t="shared" si="70"/>
        <v>4</v>
      </c>
      <c r="AA82" s="1" t="str">
        <f t="shared" si="51"/>
        <v>L</v>
      </c>
      <c r="AB82" s="1">
        <f t="shared" si="71"/>
        <v>4</v>
      </c>
      <c r="AC82" s="1" t="str">
        <f t="shared" si="52"/>
        <v>L</v>
      </c>
      <c r="AD82" s="1">
        <f t="shared" si="72"/>
        <v>5</v>
      </c>
      <c r="AE82" s="1">
        <f t="shared" si="73"/>
        <v>4</v>
      </c>
      <c r="AF82" s="1">
        <f t="shared" si="74"/>
        <v>1</v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E83" s="1">
        <v>5</v>
      </c>
      <c r="F83" s="1">
        <v>4</v>
      </c>
      <c r="G83" s="1" t="s">
        <v>83</v>
      </c>
      <c r="H83" s="1" t="s">
        <v>83</v>
      </c>
      <c r="I83" s="1">
        <f t="shared" si="53"/>
        <v>36</v>
      </c>
      <c r="J83" s="1">
        <f t="shared" si="54"/>
        <v>39</v>
      </c>
      <c r="K83" s="1">
        <f t="shared" si="55"/>
        <v>7</v>
      </c>
      <c r="L83" s="1">
        <f t="shared" si="56"/>
        <v>7</v>
      </c>
      <c r="M83" s="1">
        <f t="shared" si="57"/>
        <v>4</v>
      </c>
      <c r="N83" s="1">
        <f t="shared" si="58"/>
        <v>2</v>
      </c>
      <c r="O83" s="1">
        <f t="shared" si="59"/>
        <v>23</v>
      </c>
      <c r="P83" s="1">
        <f t="shared" si="60"/>
        <v>15</v>
      </c>
      <c r="Q83" s="1">
        <f t="shared" si="61"/>
        <v>3</v>
      </c>
      <c r="R83" s="1">
        <f t="shared" si="62"/>
        <v>13</v>
      </c>
      <c r="S83" s="1">
        <f t="shared" si="63"/>
        <v>24</v>
      </c>
      <c r="T83" s="1">
        <f t="shared" si="64"/>
        <v>4</v>
      </c>
      <c r="U83" s="1">
        <f t="shared" si="65"/>
        <v>10</v>
      </c>
      <c r="V83" s="1">
        <f t="shared" si="66"/>
        <v>13</v>
      </c>
      <c r="W83" s="1">
        <f t="shared" si="67"/>
        <v>3</v>
      </c>
      <c r="X83" s="1">
        <f t="shared" si="68"/>
        <v>20</v>
      </c>
      <c r="Y83" s="1">
        <f t="shared" si="69"/>
        <v>25</v>
      </c>
      <c r="Z83" s="1">
        <f t="shared" si="70"/>
        <v>4</v>
      </c>
      <c r="AA83" s="1" t="str">
        <f t="shared" si="51"/>
        <v>W</v>
      </c>
      <c r="AB83" s="1">
        <f t="shared" si="71"/>
        <v>1</v>
      </c>
      <c r="AC83" s="1" t="str">
        <f t="shared" si="52"/>
        <v>W</v>
      </c>
      <c r="AD83" s="1">
        <f t="shared" si="72"/>
        <v>6</v>
      </c>
      <c r="AE83" s="1">
        <f t="shared" si="73"/>
        <v>3</v>
      </c>
      <c r="AF83" s="1">
        <f t="shared" si="74"/>
        <v>1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36</v>
      </c>
      <c r="J84" s="1">
        <f t="shared" si="75"/>
        <v>39</v>
      </c>
      <c r="K84" s="1">
        <f t="shared" si="75"/>
        <v>7</v>
      </c>
      <c r="L84" s="1">
        <f t="shared" si="75"/>
        <v>7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15</v>
      </c>
      <c r="Q84" s="1">
        <f t="shared" si="76"/>
        <v>3</v>
      </c>
      <c r="R84" s="1">
        <f t="shared" si="76"/>
        <v>13</v>
      </c>
      <c r="S84" s="1">
        <f t="shared" si="76"/>
        <v>24</v>
      </c>
      <c r="T84" s="1">
        <f t="shared" si="76"/>
        <v>4</v>
      </c>
      <c r="U84" s="1">
        <f t="shared" si="76"/>
        <v>10</v>
      </c>
      <c r="V84" s="1">
        <f t="shared" si="76"/>
        <v>13</v>
      </c>
      <c r="W84" s="1">
        <f t="shared" si="76"/>
        <v>3</v>
      </c>
      <c r="X84" s="1">
        <f t="shared" si="76"/>
        <v>20</v>
      </c>
      <c r="Y84" s="1">
        <f t="shared" si="76"/>
        <v>25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269</v>
      </c>
      <c r="F85" s="1">
        <f>SUM(F2:F83)</f>
        <v>289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23-15-3</v>
      </c>
      <c r="R85" s="1" t="str">
        <f>IF(R84="","0-0-0",CONCATENATE(R84,"-",S84,"-",T84))</f>
        <v>13-24-4</v>
      </c>
      <c r="U85" s="1" t="str">
        <f>IF(U84="","0-0-0",CONCATENATE(U84,"-",V84,"-",W84))</f>
        <v>10-13-3</v>
      </c>
      <c r="X85" s="1" t="str">
        <f>IF(X84="","0-0-0",CONCATENATE(X84,"-",Y84,"-",Z84))</f>
        <v>20-25-4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700-000000000000}">
      <formula1>$AK$1:$AK$2</formula1>
    </dataValidation>
    <dataValidation type="list" allowBlank="1" showInputMessage="1" showErrorMessage="1" sqref="C2:C83" xr:uid="{00000000-0002-0000-B700-000001000000}">
      <formula1>$AL$1:$AL$2</formula1>
    </dataValidation>
    <dataValidation type="list" allowBlank="1" showInputMessage="1" showErrorMessage="1" sqref="D2:D83" xr:uid="{00000000-0002-0000-B700-000002000000}">
      <formula1>$AM$1:$AM$31</formula1>
    </dataValidation>
  </dataValidations>
  <hyperlinks>
    <hyperlink ref="AG1" location="Index!A1" display="Home" xr:uid="{00000000-0004-0000-B7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26</v>
      </c>
      <c r="K72" s="1">
        <f t="shared" si="55"/>
        <v>8</v>
      </c>
      <c r="L72" s="1">
        <f t="shared" si="56"/>
        <v>11</v>
      </c>
      <c r="M72" s="1">
        <f t="shared" si="57"/>
        <v>3</v>
      </c>
      <c r="N72" s="1">
        <f t="shared" si="58"/>
        <v>2</v>
      </c>
      <c r="O72" s="1">
        <f t="shared" si="59"/>
        <v>19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14</v>
      </c>
      <c r="T72" s="1">
        <f t="shared" si="64"/>
        <v>6</v>
      </c>
      <c r="U72" s="1">
        <f t="shared" si="65"/>
        <v>11</v>
      </c>
      <c r="V72" s="1">
        <f t="shared" si="66"/>
        <v>4</v>
      </c>
      <c r="W72" s="1">
        <f t="shared" si="67"/>
        <v>3</v>
      </c>
      <c r="X72" s="1">
        <f t="shared" si="68"/>
        <v>19</v>
      </c>
      <c r="Y72" s="1">
        <f t="shared" si="69"/>
        <v>15</v>
      </c>
      <c r="Z72" s="1">
        <f t="shared" si="70"/>
        <v>5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E73" s="1">
        <v>2</v>
      </c>
      <c r="F73" s="1">
        <v>3</v>
      </c>
      <c r="G73" s="1" t="s">
        <v>84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2</v>
      </c>
      <c r="O73" s="1">
        <f t="shared" si="59"/>
        <v>19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14</v>
      </c>
      <c r="T73" s="1">
        <f t="shared" si="64"/>
        <v>7</v>
      </c>
      <c r="U73" s="1">
        <f t="shared" si="65"/>
        <v>11</v>
      </c>
      <c r="V73" s="1">
        <f t="shared" si="66"/>
        <v>4</v>
      </c>
      <c r="W73" s="1">
        <f t="shared" si="67"/>
        <v>4</v>
      </c>
      <c r="X73" s="1">
        <f t="shared" si="68"/>
        <v>19</v>
      </c>
      <c r="Y73" s="1">
        <f t="shared" si="69"/>
        <v>15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E74" s="1">
        <v>3</v>
      </c>
      <c r="F74" s="1">
        <v>2</v>
      </c>
      <c r="G74" s="1" t="s">
        <v>84</v>
      </c>
      <c r="H74" s="1" t="s">
        <v>84</v>
      </c>
      <c r="I74" s="1">
        <f t="shared" si="53"/>
        <v>35</v>
      </c>
      <c r="J74" s="1">
        <f t="shared" si="54"/>
        <v>26</v>
      </c>
      <c r="K74" s="1">
        <f t="shared" si="55"/>
        <v>9</v>
      </c>
      <c r="L74" s="1">
        <f t="shared" si="56"/>
        <v>12</v>
      </c>
      <c r="M74" s="1">
        <f t="shared" si="57"/>
        <v>4</v>
      </c>
      <c r="N74" s="1">
        <f t="shared" si="58"/>
        <v>2</v>
      </c>
      <c r="O74" s="1">
        <f t="shared" si="59"/>
        <v>19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14</v>
      </c>
      <c r="T74" s="1">
        <f t="shared" si="64"/>
        <v>7</v>
      </c>
      <c r="U74" s="1">
        <f t="shared" si="65"/>
        <v>11</v>
      </c>
      <c r="V74" s="1">
        <f t="shared" si="66"/>
        <v>4</v>
      </c>
      <c r="W74" s="1">
        <f t="shared" si="67"/>
        <v>4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27</v>
      </c>
      <c r="K75" s="1">
        <f t="shared" si="55"/>
        <v>9</v>
      </c>
      <c r="L75" s="1">
        <f t="shared" si="56"/>
        <v>12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15</v>
      </c>
      <c r="T75" s="1">
        <f t="shared" si="64"/>
        <v>7</v>
      </c>
      <c r="U75" s="1">
        <f t="shared" si="65"/>
        <v>11</v>
      </c>
      <c r="V75" s="1">
        <f t="shared" si="66"/>
        <v>4</v>
      </c>
      <c r="W75" s="1">
        <f t="shared" si="67"/>
        <v>4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27</v>
      </c>
      <c r="K76" s="1">
        <f t="shared" si="55"/>
        <v>9</v>
      </c>
      <c r="L76" s="1">
        <f t="shared" si="56"/>
        <v>12</v>
      </c>
      <c r="M76" s="1">
        <f t="shared" si="57"/>
        <v>4</v>
      </c>
      <c r="N76" s="1">
        <f t="shared" si="58"/>
        <v>2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15</v>
      </c>
      <c r="T76" s="1">
        <f t="shared" si="64"/>
        <v>7</v>
      </c>
      <c r="U76" s="1">
        <f t="shared" si="65"/>
        <v>12</v>
      </c>
      <c r="V76" s="1">
        <f t="shared" si="66"/>
        <v>4</v>
      </c>
      <c r="W76" s="1">
        <f t="shared" si="67"/>
        <v>4</v>
      </c>
      <c r="X76" s="1">
        <f t="shared" si="68"/>
        <v>21</v>
      </c>
      <c r="Y76" s="1">
        <f t="shared" si="69"/>
        <v>16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E77" s="1">
        <v>2</v>
      </c>
      <c r="F77" s="1">
        <v>3</v>
      </c>
      <c r="G77" s="1" t="s">
        <v>84</v>
      </c>
      <c r="H77" s="1" t="s">
        <v>83</v>
      </c>
      <c r="I77" s="1">
        <f t="shared" si="53"/>
        <v>36</v>
      </c>
      <c r="J77" s="1">
        <f t="shared" si="54"/>
        <v>27</v>
      </c>
      <c r="K77" s="1">
        <f t="shared" si="55"/>
        <v>9</v>
      </c>
      <c r="L77" s="1">
        <f t="shared" si="56"/>
        <v>13</v>
      </c>
      <c r="M77" s="1">
        <f t="shared" si="57"/>
        <v>4</v>
      </c>
      <c r="N77" s="1">
        <f t="shared" si="58"/>
        <v>2</v>
      </c>
      <c r="O77" s="1">
        <f t="shared" si="59"/>
        <v>20</v>
      </c>
      <c r="P77" s="1">
        <f t="shared" si="60"/>
        <v>12</v>
      </c>
      <c r="Q77" s="1">
        <f t="shared" si="61"/>
        <v>6</v>
      </c>
      <c r="R77" s="1">
        <f t="shared" si="62"/>
        <v>16</v>
      </c>
      <c r="S77" s="1">
        <f t="shared" si="63"/>
        <v>15</v>
      </c>
      <c r="T77" s="1">
        <f t="shared" si="64"/>
        <v>7</v>
      </c>
      <c r="U77" s="1">
        <f t="shared" si="65"/>
        <v>12</v>
      </c>
      <c r="V77" s="1">
        <f t="shared" si="66"/>
        <v>4</v>
      </c>
      <c r="W77" s="1">
        <f t="shared" si="67"/>
        <v>5</v>
      </c>
      <c r="X77" s="1">
        <f t="shared" si="68"/>
        <v>21</v>
      </c>
      <c r="Y77" s="1">
        <f t="shared" si="69"/>
        <v>16</v>
      </c>
      <c r="Z77" s="1">
        <f t="shared" si="70"/>
        <v>7</v>
      </c>
      <c r="AA77" s="1" t="str">
        <f t="shared" si="51"/>
        <v>L</v>
      </c>
      <c r="AB77" s="1">
        <f t="shared" si="71"/>
        <v>1</v>
      </c>
      <c r="AC77" s="1" t="str">
        <f t="shared" si="52"/>
        <v>OTL</v>
      </c>
      <c r="AD77" s="1">
        <f t="shared" si="72"/>
        <v>6</v>
      </c>
      <c r="AE77" s="1">
        <f t="shared" si="73"/>
        <v>2</v>
      </c>
      <c r="AF77" s="1">
        <f t="shared" si="74"/>
        <v>2</v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37</v>
      </c>
      <c r="J78" s="1">
        <f t="shared" si="54"/>
        <v>27</v>
      </c>
      <c r="K78" s="1">
        <f t="shared" si="55"/>
        <v>9</v>
      </c>
      <c r="L78" s="1">
        <f t="shared" si="56"/>
        <v>13</v>
      </c>
      <c r="M78" s="1">
        <f t="shared" si="57"/>
        <v>4</v>
      </c>
      <c r="N78" s="1">
        <f t="shared" si="58"/>
        <v>2</v>
      </c>
      <c r="O78" s="1">
        <f t="shared" si="59"/>
        <v>20</v>
      </c>
      <c r="P78" s="1">
        <f t="shared" si="60"/>
        <v>12</v>
      </c>
      <c r="Q78" s="1">
        <f t="shared" si="61"/>
        <v>6</v>
      </c>
      <c r="R78" s="1">
        <f t="shared" si="62"/>
        <v>17</v>
      </c>
      <c r="S78" s="1">
        <f t="shared" si="63"/>
        <v>15</v>
      </c>
      <c r="T78" s="1">
        <f t="shared" si="64"/>
        <v>7</v>
      </c>
      <c r="U78" s="1">
        <f t="shared" si="65"/>
        <v>13</v>
      </c>
      <c r="V78" s="1">
        <f t="shared" si="66"/>
        <v>4</v>
      </c>
      <c r="W78" s="1">
        <f t="shared" si="67"/>
        <v>5</v>
      </c>
      <c r="X78" s="1">
        <f t="shared" si="68"/>
        <v>22</v>
      </c>
      <c r="Y78" s="1">
        <f t="shared" si="69"/>
        <v>16</v>
      </c>
      <c r="Z78" s="1">
        <f t="shared" si="70"/>
        <v>7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6</v>
      </c>
      <c r="AE78" s="1">
        <f t="shared" si="73"/>
        <v>2</v>
      </c>
      <c r="AF78" s="1">
        <f t="shared" si="74"/>
        <v>2</v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E79" s="1">
        <v>3</v>
      </c>
      <c r="F79" s="1">
        <v>4</v>
      </c>
      <c r="G79" s="1" t="s">
        <v>84</v>
      </c>
      <c r="H79" s="1" t="s">
        <v>83</v>
      </c>
      <c r="I79" s="1">
        <f t="shared" si="53"/>
        <v>37</v>
      </c>
      <c r="J79" s="1">
        <f t="shared" si="54"/>
        <v>27</v>
      </c>
      <c r="K79" s="1">
        <f t="shared" si="55"/>
        <v>9</v>
      </c>
      <c r="L79" s="1">
        <f t="shared" si="56"/>
        <v>14</v>
      </c>
      <c r="M79" s="1">
        <f t="shared" si="57"/>
        <v>4</v>
      </c>
      <c r="N79" s="1">
        <f t="shared" si="58"/>
        <v>2</v>
      </c>
      <c r="O79" s="1">
        <f t="shared" si="59"/>
        <v>20</v>
      </c>
      <c r="P79" s="1">
        <f t="shared" si="60"/>
        <v>12</v>
      </c>
      <c r="Q79" s="1">
        <f t="shared" si="61"/>
        <v>6</v>
      </c>
      <c r="R79" s="1">
        <f t="shared" si="62"/>
        <v>17</v>
      </c>
      <c r="S79" s="1">
        <f t="shared" si="63"/>
        <v>15</v>
      </c>
      <c r="T79" s="1">
        <f t="shared" si="64"/>
        <v>8</v>
      </c>
      <c r="U79" s="1">
        <f t="shared" si="65"/>
        <v>13</v>
      </c>
      <c r="V79" s="1">
        <f t="shared" si="66"/>
        <v>4</v>
      </c>
      <c r="W79" s="1">
        <f t="shared" si="67"/>
        <v>6</v>
      </c>
      <c r="X79" s="1">
        <f t="shared" si="68"/>
        <v>22</v>
      </c>
      <c r="Y79" s="1">
        <f t="shared" si="69"/>
        <v>16</v>
      </c>
      <c r="Z79" s="1">
        <f t="shared" si="70"/>
        <v>8</v>
      </c>
      <c r="AA79" s="1" t="str">
        <f t="shared" si="51"/>
        <v>L</v>
      </c>
      <c r="AB79" s="1">
        <f t="shared" si="71"/>
        <v>1</v>
      </c>
      <c r="AC79" s="1" t="str">
        <f t="shared" si="52"/>
        <v>OTL</v>
      </c>
      <c r="AD79" s="1">
        <f t="shared" si="72"/>
        <v>5</v>
      </c>
      <c r="AE79" s="1">
        <f t="shared" si="73"/>
        <v>2</v>
      </c>
      <c r="AF79" s="1">
        <f t="shared" si="74"/>
        <v>3</v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E80" s="1">
        <v>4</v>
      </c>
      <c r="F80" s="1">
        <v>2</v>
      </c>
      <c r="G80" s="1" t="s">
        <v>83</v>
      </c>
      <c r="H80" s="1" t="s">
        <v>83</v>
      </c>
      <c r="I80" s="1">
        <f t="shared" si="53"/>
        <v>38</v>
      </c>
      <c r="J80" s="1">
        <f t="shared" si="54"/>
        <v>27</v>
      </c>
      <c r="K80" s="1">
        <f t="shared" si="55"/>
        <v>9</v>
      </c>
      <c r="L80" s="1">
        <f t="shared" si="56"/>
        <v>14</v>
      </c>
      <c r="M80" s="1">
        <f t="shared" si="57"/>
        <v>4</v>
      </c>
      <c r="N80" s="1">
        <f t="shared" si="58"/>
        <v>2</v>
      </c>
      <c r="O80" s="1">
        <f t="shared" si="59"/>
        <v>21</v>
      </c>
      <c r="P80" s="1">
        <f t="shared" si="60"/>
        <v>12</v>
      </c>
      <c r="Q80" s="1">
        <f t="shared" si="61"/>
        <v>6</v>
      </c>
      <c r="R80" s="1">
        <f t="shared" si="62"/>
        <v>17</v>
      </c>
      <c r="S80" s="1">
        <f t="shared" si="63"/>
        <v>15</v>
      </c>
      <c r="T80" s="1">
        <f t="shared" si="64"/>
        <v>8</v>
      </c>
      <c r="U80" s="1">
        <f t="shared" si="65"/>
        <v>13</v>
      </c>
      <c r="V80" s="1">
        <f t="shared" si="66"/>
        <v>4</v>
      </c>
      <c r="W80" s="1">
        <f t="shared" si="67"/>
        <v>6</v>
      </c>
      <c r="X80" s="1">
        <f t="shared" si="68"/>
        <v>23</v>
      </c>
      <c r="Y80" s="1">
        <f t="shared" si="69"/>
        <v>16</v>
      </c>
      <c r="Z80" s="1">
        <f t="shared" si="70"/>
        <v>8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5</v>
      </c>
      <c r="AE80" s="1">
        <f t="shared" si="73"/>
        <v>2</v>
      </c>
      <c r="AF80" s="1">
        <f t="shared" si="74"/>
        <v>3</v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E81" s="1">
        <v>5</v>
      </c>
      <c r="F81" s="1">
        <v>2</v>
      </c>
      <c r="G81" s="1" t="s">
        <v>83</v>
      </c>
      <c r="H81" s="1" t="s">
        <v>83</v>
      </c>
      <c r="I81" s="1">
        <f t="shared" si="53"/>
        <v>39</v>
      </c>
      <c r="J81" s="1">
        <f t="shared" si="54"/>
        <v>27</v>
      </c>
      <c r="K81" s="1">
        <f t="shared" si="55"/>
        <v>9</v>
      </c>
      <c r="L81" s="1">
        <f t="shared" si="56"/>
        <v>14</v>
      </c>
      <c r="M81" s="1">
        <f t="shared" si="57"/>
        <v>4</v>
      </c>
      <c r="N81" s="1">
        <f t="shared" si="58"/>
        <v>2</v>
      </c>
      <c r="O81" s="1">
        <f t="shared" si="59"/>
        <v>22</v>
      </c>
      <c r="P81" s="1">
        <f t="shared" si="60"/>
        <v>12</v>
      </c>
      <c r="Q81" s="1">
        <f t="shared" si="61"/>
        <v>6</v>
      </c>
      <c r="R81" s="1">
        <f t="shared" si="62"/>
        <v>17</v>
      </c>
      <c r="S81" s="1">
        <f t="shared" si="63"/>
        <v>15</v>
      </c>
      <c r="T81" s="1">
        <f t="shared" si="64"/>
        <v>8</v>
      </c>
      <c r="U81" s="1">
        <f t="shared" si="65"/>
        <v>14</v>
      </c>
      <c r="V81" s="1">
        <f t="shared" si="66"/>
        <v>4</v>
      </c>
      <c r="W81" s="1">
        <f t="shared" si="67"/>
        <v>6</v>
      </c>
      <c r="X81" s="1">
        <f t="shared" si="68"/>
        <v>24</v>
      </c>
      <c r="Y81" s="1">
        <f t="shared" si="69"/>
        <v>16</v>
      </c>
      <c r="Z81" s="1">
        <f t="shared" si="70"/>
        <v>8</v>
      </c>
      <c r="AA81" s="1" t="str">
        <f t="shared" si="51"/>
        <v>W</v>
      </c>
      <c r="AB81" s="1">
        <f t="shared" si="71"/>
        <v>2</v>
      </c>
      <c r="AC81" s="1" t="str">
        <f t="shared" si="52"/>
        <v>W</v>
      </c>
      <c r="AD81" s="1">
        <f t="shared" si="72"/>
        <v>5</v>
      </c>
      <c r="AE81" s="1">
        <f t="shared" si="73"/>
        <v>2</v>
      </c>
      <c r="AF81" s="1">
        <f t="shared" si="74"/>
        <v>3</v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E82" s="1">
        <v>5</v>
      </c>
      <c r="F82" s="1">
        <v>4</v>
      </c>
      <c r="G82" s="1" t="s">
        <v>84</v>
      </c>
      <c r="H82" s="1" t="s">
        <v>84</v>
      </c>
      <c r="I82" s="1">
        <f t="shared" si="53"/>
        <v>40</v>
      </c>
      <c r="J82" s="1">
        <f t="shared" si="54"/>
        <v>27</v>
      </c>
      <c r="K82" s="1">
        <f t="shared" si="55"/>
        <v>10</v>
      </c>
      <c r="L82" s="1">
        <f t="shared" si="56"/>
        <v>14</v>
      </c>
      <c r="M82" s="1">
        <f t="shared" si="57"/>
        <v>5</v>
      </c>
      <c r="N82" s="1">
        <f t="shared" si="58"/>
        <v>2</v>
      </c>
      <c r="O82" s="1">
        <f t="shared" si="59"/>
        <v>23</v>
      </c>
      <c r="P82" s="1">
        <f t="shared" si="60"/>
        <v>12</v>
      </c>
      <c r="Q82" s="1">
        <f t="shared" si="61"/>
        <v>6</v>
      </c>
      <c r="R82" s="1">
        <f t="shared" si="62"/>
        <v>17</v>
      </c>
      <c r="S82" s="1">
        <f t="shared" si="63"/>
        <v>15</v>
      </c>
      <c r="T82" s="1">
        <f t="shared" si="64"/>
        <v>8</v>
      </c>
      <c r="U82" s="1">
        <f t="shared" si="65"/>
        <v>15</v>
      </c>
      <c r="V82" s="1">
        <f t="shared" si="66"/>
        <v>4</v>
      </c>
      <c r="W82" s="1">
        <f t="shared" si="67"/>
        <v>6</v>
      </c>
      <c r="X82" s="1">
        <f t="shared" si="68"/>
        <v>25</v>
      </c>
      <c r="Y82" s="1">
        <f t="shared" si="69"/>
        <v>16</v>
      </c>
      <c r="Z82" s="1">
        <f t="shared" si="70"/>
        <v>8</v>
      </c>
      <c r="AA82" s="1" t="str">
        <f t="shared" si="51"/>
        <v>W</v>
      </c>
      <c r="AB82" s="1">
        <f t="shared" si="71"/>
        <v>3</v>
      </c>
      <c r="AC82" s="1" t="str">
        <f t="shared" si="52"/>
        <v>W</v>
      </c>
      <c r="AD82" s="1">
        <f t="shared" si="72"/>
        <v>6</v>
      </c>
      <c r="AE82" s="1">
        <f t="shared" si="73"/>
        <v>1</v>
      </c>
      <c r="AF82" s="1">
        <f t="shared" si="74"/>
        <v>3</v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18</v>
      </c>
      <c r="E83" s="1">
        <v>5</v>
      </c>
      <c r="F83" s="1">
        <v>1</v>
      </c>
      <c r="G83" s="1" t="s">
        <v>83</v>
      </c>
      <c r="H83" s="1" t="s">
        <v>83</v>
      </c>
      <c r="I83" s="1">
        <f t="shared" si="53"/>
        <v>41</v>
      </c>
      <c r="J83" s="1">
        <f t="shared" si="54"/>
        <v>27</v>
      </c>
      <c r="K83" s="1">
        <f t="shared" si="55"/>
        <v>10</v>
      </c>
      <c r="L83" s="1">
        <f t="shared" si="56"/>
        <v>14</v>
      </c>
      <c r="M83" s="1">
        <f t="shared" si="57"/>
        <v>5</v>
      </c>
      <c r="N83" s="1">
        <f t="shared" si="58"/>
        <v>2</v>
      </c>
      <c r="O83" s="1">
        <f t="shared" si="59"/>
        <v>23</v>
      </c>
      <c r="P83" s="1">
        <f t="shared" si="60"/>
        <v>12</v>
      </c>
      <c r="Q83" s="1">
        <f t="shared" si="61"/>
        <v>6</v>
      </c>
      <c r="R83" s="1">
        <f t="shared" si="62"/>
        <v>18</v>
      </c>
      <c r="S83" s="1">
        <f t="shared" si="63"/>
        <v>15</v>
      </c>
      <c r="T83" s="1">
        <f t="shared" si="64"/>
        <v>8</v>
      </c>
      <c r="U83" s="1">
        <f t="shared" si="65"/>
        <v>16</v>
      </c>
      <c r="V83" s="1">
        <f t="shared" si="66"/>
        <v>4</v>
      </c>
      <c r="W83" s="1">
        <f t="shared" si="67"/>
        <v>6</v>
      </c>
      <c r="X83" s="1">
        <f t="shared" si="68"/>
        <v>26</v>
      </c>
      <c r="Y83" s="1">
        <f t="shared" si="69"/>
        <v>16</v>
      </c>
      <c r="Z83" s="1">
        <f t="shared" si="70"/>
        <v>8</v>
      </c>
      <c r="AA83" s="1" t="str">
        <f t="shared" si="51"/>
        <v>W</v>
      </c>
      <c r="AB83" s="1">
        <f t="shared" si="71"/>
        <v>4</v>
      </c>
      <c r="AC83" s="1" t="str">
        <f t="shared" si="52"/>
        <v>W</v>
      </c>
      <c r="AD83" s="1">
        <f t="shared" si="72"/>
        <v>7</v>
      </c>
      <c r="AE83" s="1">
        <f t="shared" si="73"/>
        <v>1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41</v>
      </c>
      <c r="J84" s="1">
        <f t="shared" si="75"/>
        <v>27</v>
      </c>
      <c r="K84" s="1">
        <f t="shared" si="75"/>
        <v>10</v>
      </c>
      <c r="L84" s="1">
        <f t="shared" si="75"/>
        <v>14</v>
      </c>
      <c r="M84" s="1">
        <f t="shared" si="75"/>
        <v>5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12</v>
      </c>
      <c r="Q84" s="1">
        <f t="shared" si="76"/>
        <v>6</v>
      </c>
      <c r="R84" s="1">
        <f t="shared" si="76"/>
        <v>18</v>
      </c>
      <c r="S84" s="1">
        <f t="shared" si="76"/>
        <v>15</v>
      </c>
      <c r="T84" s="1">
        <f t="shared" si="76"/>
        <v>8</v>
      </c>
      <c r="U84" s="1">
        <f t="shared" si="76"/>
        <v>16</v>
      </c>
      <c r="V84" s="1">
        <f t="shared" si="76"/>
        <v>4</v>
      </c>
      <c r="W84" s="1">
        <f t="shared" si="76"/>
        <v>6</v>
      </c>
      <c r="X84" s="1">
        <f t="shared" si="76"/>
        <v>26</v>
      </c>
      <c r="Y84" s="1">
        <f t="shared" si="76"/>
        <v>16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225</v>
      </c>
      <c r="F85" s="1">
        <f>SUM(F2:F83)</f>
        <v>238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23-12-6</v>
      </c>
      <c r="R85" s="1" t="str">
        <f>IF(R84="","0-0-0",CONCATENATE(R84,"-",S84,"-",T84))</f>
        <v>18-15-8</v>
      </c>
      <c r="U85" s="1" t="str">
        <f>IF(U84="","0-0-0",CONCATENATE(U84,"-",V84,"-",W84))</f>
        <v>16-4-6</v>
      </c>
      <c r="X85" s="1" t="str">
        <f>IF(X84="","0-0-0",CONCATENATE(X84,"-",Y84,"-",Z84))</f>
        <v>26-16-8</v>
      </c>
      <c r="AA85" s="1" t="str">
        <f>IF(AA84="","0-0",CONCATENATE(AA84,AB84))</f>
        <v>W4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800-000000000000}">
      <formula1>$AK$1:$AK$2</formula1>
    </dataValidation>
    <dataValidation type="list" allowBlank="1" showInputMessage="1" showErrorMessage="1" sqref="C2:C83" xr:uid="{00000000-0002-0000-B800-000001000000}">
      <formula1>$AL$1:$AL$2</formula1>
    </dataValidation>
    <dataValidation type="list" allowBlank="1" showInputMessage="1" showErrorMessage="1" sqref="D2:D83" xr:uid="{00000000-0002-0000-B800-000002000000}">
      <formula1>$AM$1:$AM$31</formula1>
    </dataValidation>
  </dataValidations>
  <hyperlinks>
    <hyperlink ref="AG1" location="Index!A1" display="Home" xr:uid="{00000000-0004-0000-B8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24</v>
      </c>
      <c r="K73" s="1">
        <f t="shared" si="55"/>
        <v>5</v>
      </c>
      <c r="L73" s="1">
        <f t="shared" si="56"/>
        <v>4</v>
      </c>
      <c r="M73" s="1">
        <f t="shared" si="57"/>
        <v>0</v>
      </c>
      <c r="N73" s="1">
        <f t="shared" si="58"/>
        <v>2</v>
      </c>
      <c r="O73" s="1">
        <f t="shared" si="59"/>
        <v>28</v>
      </c>
      <c r="P73" s="1">
        <f t="shared" si="60"/>
        <v>8</v>
      </c>
      <c r="Q73" s="1">
        <f t="shared" si="61"/>
        <v>1</v>
      </c>
      <c r="R73" s="1">
        <f t="shared" si="62"/>
        <v>16</v>
      </c>
      <c r="S73" s="1">
        <f t="shared" si="63"/>
        <v>16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2</v>
      </c>
      <c r="X73" s="1">
        <f t="shared" si="68"/>
        <v>25</v>
      </c>
      <c r="Y73" s="1">
        <f t="shared" si="69"/>
        <v>12</v>
      </c>
      <c r="Z73" s="1">
        <f t="shared" si="70"/>
        <v>2</v>
      </c>
      <c r="AA73" s="1" t="str">
        <f t="shared" si="51"/>
        <v>W</v>
      </c>
      <c r="AB73" s="1">
        <f t="shared" si="71"/>
        <v>1</v>
      </c>
      <c r="AC73" s="1" t="str">
        <f t="shared" si="52"/>
        <v>W</v>
      </c>
      <c r="AD73" s="1">
        <f t="shared" si="48"/>
        <v>8</v>
      </c>
      <c r="AE73" s="1">
        <f t="shared" si="49"/>
        <v>2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E74" s="1">
        <v>6</v>
      </c>
      <c r="F74" s="1">
        <v>4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24</v>
      </c>
      <c r="K74" s="1">
        <f t="shared" si="55"/>
        <v>5</v>
      </c>
      <c r="L74" s="1">
        <f t="shared" si="56"/>
        <v>4</v>
      </c>
      <c r="M74" s="1">
        <f t="shared" si="57"/>
        <v>0</v>
      </c>
      <c r="N74" s="1">
        <f t="shared" si="58"/>
        <v>2</v>
      </c>
      <c r="O74" s="1">
        <f t="shared" si="59"/>
        <v>29</v>
      </c>
      <c r="P74" s="1">
        <f t="shared" si="60"/>
        <v>8</v>
      </c>
      <c r="Q74" s="1">
        <f t="shared" si="61"/>
        <v>1</v>
      </c>
      <c r="R74" s="1">
        <f t="shared" si="62"/>
        <v>16</v>
      </c>
      <c r="S74" s="1">
        <f t="shared" si="63"/>
        <v>16</v>
      </c>
      <c r="T74" s="1">
        <f t="shared" si="64"/>
        <v>3</v>
      </c>
      <c r="U74" s="1">
        <f t="shared" si="65"/>
        <v>16</v>
      </c>
      <c r="V74" s="1">
        <f t="shared" si="66"/>
        <v>4</v>
      </c>
      <c r="W74" s="1">
        <f t="shared" si="67"/>
        <v>2</v>
      </c>
      <c r="X74" s="1">
        <f t="shared" si="68"/>
        <v>26</v>
      </c>
      <c r="Y74" s="1">
        <f t="shared" si="69"/>
        <v>12</v>
      </c>
      <c r="Z74" s="1">
        <f t="shared" si="70"/>
        <v>2</v>
      </c>
      <c r="AA74" s="1" t="str">
        <f t="shared" si="51"/>
        <v>W</v>
      </c>
      <c r="AB74" s="1">
        <f t="shared" si="71"/>
        <v>2</v>
      </c>
      <c r="AC74" s="1" t="str">
        <f t="shared" si="52"/>
        <v>W</v>
      </c>
      <c r="AD74" s="1">
        <f t="shared" si="48"/>
        <v>8</v>
      </c>
      <c r="AE74" s="1">
        <f t="shared" si="49"/>
        <v>2</v>
      </c>
      <c r="AF74" s="1">
        <f t="shared" si="50"/>
        <v>0</v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E75" s="1">
        <v>5</v>
      </c>
      <c r="F75" s="1">
        <v>1</v>
      </c>
      <c r="G75" s="1" t="s">
        <v>83</v>
      </c>
      <c r="H75" s="1" t="s">
        <v>83</v>
      </c>
      <c r="I75" s="1">
        <f t="shared" si="53"/>
        <v>46</v>
      </c>
      <c r="J75" s="1">
        <f t="shared" si="54"/>
        <v>24</v>
      </c>
      <c r="K75" s="1">
        <f t="shared" si="55"/>
        <v>5</v>
      </c>
      <c r="L75" s="1">
        <f t="shared" si="56"/>
        <v>4</v>
      </c>
      <c r="M75" s="1">
        <f t="shared" si="57"/>
        <v>0</v>
      </c>
      <c r="N75" s="1">
        <f t="shared" si="58"/>
        <v>2</v>
      </c>
      <c r="O75" s="1">
        <f t="shared" si="59"/>
        <v>30</v>
      </c>
      <c r="P75" s="1">
        <f t="shared" si="60"/>
        <v>8</v>
      </c>
      <c r="Q75" s="1">
        <f t="shared" si="61"/>
        <v>1</v>
      </c>
      <c r="R75" s="1">
        <f t="shared" si="62"/>
        <v>16</v>
      </c>
      <c r="S75" s="1">
        <f t="shared" si="63"/>
        <v>16</v>
      </c>
      <c r="T75" s="1">
        <f t="shared" si="64"/>
        <v>3</v>
      </c>
      <c r="U75" s="1">
        <f t="shared" si="65"/>
        <v>17</v>
      </c>
      <c r="V75" s="1">
        <f t="shared" si="66"/>
        <v>4</v>
      </c>
      <c r="W75" s="1">
        <f t="shared" si="67"/>
        <v>2</v>
      </c>
      <c r="X75" s="1">
        <f t="shared" si="68"/>
        <v>27</v>
      </c>
      <c r="Y75" s="1">
        <f t="shared" si="69"/>
        <v>12</v>
      </c>
      <c r="Z75" s="1">
        <f t="shared" si="70"/>
        <v>2</v>
      </c>
      <c r="AA75" s="1" t="str">
        <f t="shared" si="51"/>
        <v>W</v>
      </c>
      <c r="AB75" s="1">
        <f t="shared" si="71"/>
        <v>3</v>
      </c>
      <c r="AC75" s="1" t="str">
        <f t="shared" si="52"/>
        <v>W</v>
      </c>
      <c r="AD75" s="1">
        <f t="shared" si="48"/>
        <v>8</v>
      </c>
      <c r="AE75" s="1">
        <f t="shared" si="49"/>
        <v>2</v>
      </c>
      <c r="AF75" s="1">
        <f t="shared" si="50"/>
        <v>0</v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E76" s="1">
        <v>3</v>
      </c>
      <c r="F76" s="1">
        <v>5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5</v>
      </c>
      <c r="L76" s="1">
        <f t="shared" si="56"/>
        <v>4</v>
      </c>
      <c r="M76" s="1">
        <f t="shared" si="57"/>
        <v>0</v>
      </c>
      <c r="N76" s="1">
        <f t="shared" si="58"/>
        <v>2</v>
      </c>
      <c r="O76" s="1">
        <f t="shared" si="59"/>
        <v>30</v>
      </c>
      <c r="P76" s="1">
        <f t="shared" si="60"/>
        <v>8</v>
      </c>
      <c r="Q76" s="1">
        <f t="shared" si="61"/>
        <v>1</v>
      </c>
      <c r="R76" s="1">
        <f t="shared" si="62"/>
        <v>16</v>
      </c>
      <c r="S76" s="1">
        <f t="shared" si="63"/>
        <v>17</v>
      </c>
      <c r="T76" s="1">
        <f t="shared" si="64"/>
        <v>3</v>
      </c>
      <c r="U76" s="1">
        <f t="shared" si="65"/>
        <v>17</v>
      </c>
      <c r="V76" s="1">
        <f t="shared" si="66"/>
        <v>4</v>
      </c>
      <c r="W76" s="1">
        <f t="shared" si="67"/>
        <v>2</v>
      </c>
      <c r="X76" s="1">
        <f t="shared" si="68"/>
        <v>27</v>
      </c>
      <c r="Y76" s="1">
        <f t="shared" si="69"/>
        <v>13</v>
      </c>
      <c r="Z76" s="1">
        <f t="shared" si="70"/>
        <v>2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46</v>
      </c>
      <c r="J77" s="1">
        <f t="shared" si="54"/>
        <v>26</v>
      </c>
      <c r="K77" s="1">
        <f t="shared" si="55"/>
        <v>5</v>
      </c>
      <c r="L77" s="1">
        <f t="shared" si="56"/>
        <v>4</v>
      </c>
      <c r="M77" s="1">
        <f t="shared" si="57"/>
        <v>0</v>
      </c>
      <c r="N77" s="1">
        <f t="shared" si="58"/>
        <v>2</v>
      </c>
      <c r="O77" s="1">
        <f t="shared" si="59"/>
        <v>30</v>
      </c>
      <c r="P77" s="1">
        <f t="shared" si="60"/>
        <v>8</v>
      </c>
      <c r="Q77" s="1">
        <f t="shared" si="61"/>
        <v>1</v>
      </c>
      <c r="R77" s="1">
        <f t="shared" si="62"/>
        <v>16</v>
      </c>
      <c r="S77" s="1">
        <f t="shared" si="63"/>
        <v>18</v>
      </c>
      <c r="T77" s="1">
        <f t="shared" si="64"/>
        <v>3</v>
      </c>
      <c r="U77" s="1">
        <f t="shared" si="65"/>
        <v>17</v>
      </c>
      <c r="V77" s="1">
        <f t="shared" si="66"/>
        <v>4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2</v>
      </c>
      <c r="AA77" s="1" t="str">
        <f t="shared" si="51"/>
        <v>L</v>
      </c>
      <c r="AB77" s="1">
        <f t="shared" si="71"/>
        <v>2</v>
      </c>
      <c r="AC77" s="1" t="str">
        <f t="shared" si="52"/>
        <v>L</v>
      </c>
      <c r="AD77" s="1">
        <f t="shared" si="72"/>
        <v>6</v>
      </c>
      <c r="AE77" s="1">
        <f t="shared" si="73"/>
        <v>4</v>
      </c>
      <c r="AF77" s="1">
        <f t="shared" si="74"/>
        <v>0</v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E78" s="1">
        <v>0</v>
      </c>
      <c r="F78" s="1">
        <v>3</v>
      </c>
      <c r="G78" s="1" t="s">
        <v>83</v>
      </c>
      <c r="H78" s="1" t="s">
        <v>83</v>
      </c>
      <c r="I78" s="1">
        <f t="shared" si="53"/>
        <v>46</v>
      </c>
      <c r="J78" s="1">
        <f t="shared" si="54"/>
        <v>27</v>
      </c>
      <c r="K78" s="1">
        <f t="shared" si="55"/>
        <v>5</v>
      </c>
      <c r="L78" s="1">
        <f t="shared" si="56"/>
        <v>4</v>
      </c>
      <c r="M78" s="1">
        <f t="shared" si="57"/>
        <v>0</v>
      </c>
      <c r="N78" s="1">
        <f t="shared" si="58"/>
        <v>2</v>
      </c>
      <c r="O78" s="1">
        <f t="shared" si="59"/>
        <v>30</v>
      </c>
      <c r="P78" s="1">
        <f t="shared" si="60"/>
        <v>8</v>
      </c>
      <c r="Q78" s="1">
        <f t="shared" si="61"/>
        <v>1</v>
      </c>
      <c r="R78" s="1">
        <f t="shared" si="62"/>
        <v>16</v>
      </c>
      <c r="S78" s="1">
        <f t="shared" si="63"/>
        <v>19</v>
      </c>
      <c r="T78" s="1">
        <f t="shared" si="64"/>
        <v>3</v>
      </c>
      <c r="U78" s="1">
        <f t="shared" si="65"/>
        <v>17</v>
      </c>
      <c r="V78" s="1">
        <f t="shared" si="66"/>
        <v>4</v>
      </c>
      <c r="W78" s="1">
        <f t="shared" si="67"/>
        <v>2</v>
      </c>
      <c r="X78" s="1">
        <f t="shared" si="68"/>
        <v>27</v>
      </c>
      <c r="Y78" s="1">
        <f t="shared" si="69"/>
        <v>15</v>
      </c>
      <c r="Z78" s="1">
        <f t="shared" si="70"/>
        <v>2</v>
      </c>
      <c r="AA78" s="1" t="str">
        <f t="shared" si="51"/>
        <v>L</v>
      </c>
      <c r="AB78" s="1">
        <f t="shared" si="71"/>
        <v>3</v>
      </c>
      <c r="AC78" s="1" t="str">
        <f t="shared" si="52"/>
        <v>L</v>
      </c>
      <c r="AD78" s="1">
        <f t="shared" si="72"/>
        <v>5</v>
      </c>
      <c r="AE78" s="1">
        <f t="shared" si="73"/>
        <v>5</v>
      </c>
      <c r="AF78" s="1">
        <f t="shared" si="74"/>
        <v>0</v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E79" s="1">
        <v>4</v>
      </c>
      <c r="F79" s="1">
        <v>5</v>
      </c>
      <c r="G79" s="1" t="s">
        <v>84</v>
      </c>
      <c r="H79" s="1" t="s">
        <v>84</v>
      </c>
      <c r="I79" s="1">
        <f t="shared" si="53"/>
        <v>46</v>
      </c>
      <c r="J79" s="1">
        <f t="shared" si="54"/>
        <v>27</v>
      </c>
      <c r="K79" s="1">
        <f t="shared" si="55"/>
        <v>5</v>
      </c>
      <c r="L79" s="1">
        <f t="shared" si="56"/>
        <v>5</v>
      </c>
      <c r="M79" s="1">
        <f t="shared" si="57"/>
        <v>0</v>
      </c>
      <c r="N79" s="1">
        <f t="shared" si="58"/>
        <v>3</v>
      </c>
      <c r="O79" s="1">
        <f t="shared" si="59"/>
        <v>30</v>
      </c>
      <c r="P79" s="1">
        <f t="shared" si="60"/>
        <v>8</v>
      </c>
      <c r="Q79" s="1">
        <f t="shared" si="61"/>
        <v>1</v>
      </c>
      <c r="R79" s="1">
        <f t="shared" si="62"/>
        <v>16</v>
      </c>
      <c r="S79" s="1">
        <f t="shared" si="63"/>
        <v>19</v>
      </c>
      <c r="T79" s="1">
        <f t="shared" si="64"/>
        <v>4</v>
      </c>
      <c r="U79" s="1">
        <f t="shared" si="65"/>
        <v>17</v>
      </c>
      <c r="V79" s="1">
        <f t="shared" si="66"/>
        <v>4</v>
      </c>
      <c r="W79" s="1">
        <f t="shared" si="67"/>
        <v>3</v>
      </c>
      <c r="X79" s="1">
        <f t="shared" si="68"/>
        <v>27</v>
      </c>
      <c r="Y79" s="1">
        <f t="shared" si="69"/>
        <v>15</v>
      </c>
      <c r="Z79" s="1">
        <f t="shared" si="70"/>
        <v>3</v>
      </c>
      <c r="AA79" s="1" t="str">
        <f t="shared" si="51"/>
        <v>L</v>
      </c>
      <c r="AB79" s="1">
        <f t="shared" si="71"/>
        <v>4</v>
      </c>
      <c r="AC79" s="1" t="str">
        <f t="shared" si="52"/>
        <v>OTL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E80" s="1">
        <v>7</v>
      </c>
      <c r="F80" s="1">
        <v>3</v>
      </c>
      <c r="G80" s="1" t="s">
        <v>83</v>
      </c>
      <c r="H80" s="1" t="s">
        <v>83</v>
      </c>
      <c r="I80" s="1">
        <f t="shared" si="53"/>
        <v>47</v>
      </c>
      <c r="J80" s="1">
        <f t="shared" si="54"/>
        <v>27</v>
      </c>
      <c r="K80" s="1">
        <f t="shared" si="55"/>
        <v>5</v>
      </c>
      <c r="L80" s="1">
        <f t="shared" si="56"/>
        <v>5</v>
      </c>
      <c r="M80" s="1">
        <f t="shared" si="57"/>
        <v>0</v>
      </c>
      <c r="N80" s="1">
        <f t="shared" si="58"/>
        <v>3</v>
      </c>
      <c r="O80" s="1">
        <f t="shared" si="59"/>
        <v>31</v>
      </c>
      <c r="P80" s="1">
        <f t="shared" si="60"/>
        <v>8</v>
      </c>
      <c r="Q80" s="1">
        <f t="shared" si="61"/>
        <v>1</v>
      </c>
      <c r="R80" s="1">
        <f t="shared" si="62"/>
        <v>16</v>
      </c>
      <c r="S80" s="1">
        <f t="shared" si="63"/>
        <v>19</v>
      </c>
      <c r="T80" s="1">
        <f t="shared" si="64"/>
        <v>4</v>
      </c>
      <c r="U80" s="1">
        <f t="shared" si="65"/>
        <v>18</v>
      </c>
      <c r="V80" s="1">
        <f t="shared" si="66"/>
        <v>4</v>
      </c>
      <c r="W80" s="1">
        <f t="shared" si="67"/>
        <v>3</v>
      </c>
      <c r="X80" s="1">
        <f t="shared" si="68"/>
        <v>28</v>
      </c>
      <c r="Y80" s="1">
        <f t="shared" si="69"/>
        <v>15</v>
      </c>
      <c r="Z80" s="1">
        <f t="shared" si="70"/>
        <v>3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5</v>
      </c>
      <c r="AE80" s="1">
        <f t="shared" si="73"/>
        <v>4</v>
      </c>
      <c r="AF80" s="1">
        <f t="shared" si="74"/>
        <v>1</v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E81" s="1">
        <v>1</v>
      </c>
      <c r="F81" s="1">
        <v>4</v>
      </c>
      <c r="G81" s="1" t="s">
        <v>83</v>
      </c>
      <c r="H81" s="1" t="s">
        <v>83</v>
      </c>
      <c r="I81" s="1">
        <f t="shared" si="53"/>
        <v>47</v>
      </c>
      <c r="J81" s="1">
        <f t="shared" si="54"/>
        <v>28</v>
      </c>
      <c r="K81" s="1">
        <f t="shared" si="55"/>
        <v>5</v>
      </c>
      <c r="L81" s="1">
        <f t="shared" si="56"/>
        <v>5</v>
      </c>
      <c r="M81" s="1">
        <f t="shared" si="57"/>
        <v>0</v>
      </c>
      <c r="N81" s="1">
        <f t="shared" si="58"/>
        <v>3</v>
      </c>
      <c r="O81" s="1">
        <f t="shared" si="59"/>
        <v>31</v>
      </c>
      <c r="P81" s="1">
        <f t="shared" si="60"/>
        <v>9</v>
      </c>
      <c r="Q81" s="1">
        <f t="shared" si="61"/>
        <v>1</v>
      </c>
      <c r="R81" s="1">
        <f t="shared" si="62"/>
        <v>16</v>
      </c>
      <c r="S81" s="1">
        <f t="shared" si="63"/>
        <v>19</v>
      </c>
      <c r="T81" s="1">
        <f t="shared" si="64"/>
        <v>4</v>
      </c>
      <c r="U81" s="1">
        <f t="shared" si="65"/>
        <v>18</v>
      </c>
      <c r="V81" s="1">
        <f t="shared" si="66"/>
        <v>4</v>
      </c>
      <c r="W81" s="1">
        <f t="shared" si="67"/>
        <v>3</v>
      </c>
      <c r="X81" s="1">
        <f t="shared" si="68"/>
        <v>28</v>
      </c>
      <c r="Y81" s="1">
        <f t="shared" si="69"/>
        <v>16</v>
      </c>
      <c r="Z81" s="1">
        <f t="shared" si="70"/>
        <v>3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4</v>
      </c>
      <c r="AE81" s="1">
        <f t="shared" si="73"/>
        <v>5</v>
      </c>
      <c r="AF81" s="1">
        <f t="shared" si="74"/>
        <v>1</v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E82" s="1">
        <v>2</v>
      </c>
      <c r="F82" s="1">
        <v>4</v>
      </c>
      <c r="G82" s="1" t="s">
        <v>83</v>
      </c>
      <c r="H82" s="1" t="s">
        <v>83</v>
      </c>
      <c r="I82" s="1">
        <f t="shared" si="53"/>
        <v>47</v>
      </c>
      <c r="J82" s="1">
        <f t="shared" si="54"/>
        <v>29</v>
      </c>
      <c r="K82" s="1">
        <f t="shared" si="55"/>
        <v>5</v>
      </c>
      <c r="L82" s="1">
        <f t="shared" si="56"/>
        <v>5</v>
      </c>
      <c r="M82" s="1">
        <f t="shared" si="57"/>
        <v>0</v>
      </c>
      <c r="N82" s="1">
        <f t="shared" si="58"/>
        <v>3</v>
      </c>
      <c r="O82" s="1">
        <f t="shared" si="59"/>
        <v>31</v>
      </c>
      <c r="P82" s="1">
        <f t="shared" si="60"/>
        <v>9</v>
      </c>
      <c r="Q82" s="1">
        <f t="shared" si="61"/>
        <v>1</v>
      </c>
      <c r="R82" s="1">
        <f t="shared" si="62"/>
        <v>16</v>
      </c>
      <c r="S82" s="1">
        <f t="shared" si="63"/>
        <v>20</v>
      </c>
      <c r="T82" s="1">
        <f t="shared" si="64"/>
        <v>4</v>
      </c>
      <c r="U82" s="1">
        <f t="shared" si="65"/>
        <v>18</v>
      </c>
      <c r="V82" s="1">
        <f t="shared" si="66"/>
        <v>4</v>
      </c>
      <c r="W82" s="1">
        <f t="shared" si="67"/>
        <v>3</v>
      </c>
      <c r="X82" s="1">
        <f t="shared" si="68"/>
        <v>28</v>
      </c>
      <c r="Y82" s="1">
        <f t="shared" si="69"/>
        <v>17</v>
      </c>
      <c r="Z82" s="1">
        <f t="shared" si="70"/>
        <v>3</v>
      </c>
      <c r="AA82" s="1" t="str">
        <f t="shared" si="51"/>
        <v>L</v>
      </c>
      <c r="AB82" s="1">
        <f t="shared" si="71"/>
        <v>2</v>
      </c>
      <c r="AC82" s="1" t="str">
        <f t="shared" si="52"/>
        <v>L</v>
      </c>
      <c r="AD82" s="1">
        <f t="shared" si="72"/>
        <v>4</v>
      </c>
      <c r="AE82" s="1">
        <f t="shared" si="73"/>
        <v>5</v>
      </c>
      <c r="AF82" s="1">
        <f t="shared" si="74"/>
        <v>1</v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E83" s="1">
        <v>5</v>
      </c>
      <c r="F83" s="1">
        <v>7</v>
      </c>
      <c r="G83" s="1" t="s">
        <v>83</v>
      </c>
      <c r="H83" s="1" t="s">
        <v>83</v>
      </c>
      <c r="I83" s="1">
        <f t="shared" si="53"/>
        <v>47</v>
      </c>
      <c r="J83" s="1">
        <f t="shared" si="54"/>
        <v>30</v>
      </c>
      <c r="K83" s="1">
        <f t="shared" si="55"/>
        <v>5</v>
      </c>
      <c r="L83" s="1">
        <f t="shared" si="56"/>
        <v>5</v>
      </c>
      <c r="M83" s="1">
        <f t="shared" si="57"/>
        <v>0</v>
      </c>
      <c r="N83" s="1">
        <f t="shared" si="58"/>
        <v>3</v>
      </c>
      <c r="O83" s="1">
        <f t="shared" si="59"/>
        <v>31</v>
      </c>
      <c r="P83" s="1">
        <f t="shared" si="60"/>
        <v>9</v>
      </c>
      <c r="Q83" s="1">
        <f t="shared" si="61"/>
        <v>1</v>
      </c>
      <c r="R83" s="1">
        <f t="shared" si="62"/>
        <v>16</v>
      </c>
      <c r="S83" s="1">
        <f t="shared" si="63"/>
        <v>21</v>
      </c>
      <c r="T83" s="1">
        <f t="shared" si="64"/>
        <v>4</v>
      </c>
      <c r="U83" s="1">
        <f t="shared" si="65"/>
        <v>18</v>
      </c>
      <c r="V83" s="1">
        <f t="shared" si="66"/>
        <v>4</v>
      </c>
      <c r="W83" s="1">
        <f t="shared" si="67"/>
        <v>3</v>
      </c>
      <c r="X83" s="1">
        <f t="shared" si="68"/>
        <v>28</v>
      </c>
      <c r="Y83" s="1">
        <f t="shared" si="69"/>
        <v>18</v>
      </c>
      <c r="Z83" s="1">
        <f t="shared" si="70"/>
        <v>3</v>
      </c>
      <c r="AA83" s="1" t="str">
        <f t="shared" si="51"/>
        <v>L</v>
      </c>
      <c r="AB83" s="1">
        <f t="shared" si="71"/>
        <v>3</v>
      </c>
      <c r="AC83" s="1" t="str">
        <f t="shared" si="52"/>
        <v>L</v>
      </c>
      <c r="AD83" s="1">
        <f t="shared" si="72"/>
        <v>3</v>
      </c>
      <c r="AE83" s="1">
        <f t="shared" si="73"/>
        <v>6</v>
      </c>
      <c r="AF83" s="1">
        <f t="shared" si="74"/>
        <v>1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47</v>
      </c>
      <c r="J84" s="1">
        <f t="shared" si="75"/>
        <v>30</v>
      </c>
      <c r="K84" s="1">
        <f t="shared" si="75"/>
        <v>5</v>
      </c>
      <c r="L84" s="1">
        <f t="shared" si="75"/>
        <v>5</v>
      </c>
      <c r="M84" s="1">
        <f t="shared" si="75"/>
        <v>0</v>
      </c>
      <c r="N84" s="1">
        <f t="shared" si="75"/>
        <v>3</v>
      </c>
      <c r="O84" s="1">
        <f t="shared" ref="O84:Z84" si="76">IF(O2="","",MAX(O2:O83))</f>
        <v>31</v>
      </c>
      <c r="P84" s="1">
        <f t="shared" si="76"/>
        <v>9</v>
      </c>
      <c r="Q84" s="1">
        <f t="shared" si="76"/>
        <v>1</v>
      </c>
      <c r="R84" s="1">
        <f t="shared" si="76"/>
        <v>16</v>
      </c>
      <c r="S84" s="1">
        <f t="shared" si="76"/>
        <v>21</v>
      </c>
      <c r="T84" s="1">
        <f t="shared" si="76"/>
        <v>4</v>
      </c>
      <c r="U84" s="1">
        <f t="shared" si="76"/>
        <v>18</v>
      </c>
      <c r="V84" s="1">
        <f t="shared" si="76"/>
        <v>4</v>
      </c>
      <c r="W84" s="1">
        <f t="shared" si="76"/>
        <v>3</v>
      </c>
      <c r="X84" s="1">
        <f t="shared" si="76"/>
        <v>28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266</v>
      </c>
      <c r="F85" s="1">
        <f>SUM(F2:F83)</f>
        <v>233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31-9-1</v>
      </c>
      <c r="R85" s="1" t="str">
        <f>IF(R84="","0-0-0",CONCATENATE(R84,"-",S84,"-",T84))</f>
        <v>16-21-4</v>
      </c>
      <c r="U85" s="1" t="str">
        <f>IF(U84="","0-0-0",CONCATENATE(U84,"-",V84,"-",W84))</f>
        <v>18-4-3</v>
      </c>
      <c r="X85" s="1" t="str">
        <f>IF(X84="","0-0-0",CONCATENATE(X84,"-",Y84,"-",Z84))</f>
        <v>28-18-3</v>
      </c>
      <c r="AA85" s="1" t="str">
        <f>IF(AA84="","0-0",CONCATENATE(AA84,AB84))</f>
        <v>L3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900-000000000000}">
      <formula1>$AK$1:$AK$2</formula1>
    </dataValidation>
    <dataValidation type="list" allowBlank="1" showInputMessage="1" showErrorMessage="1" sqref="C2:C83" xr:uid="{00000000-0002-0000-B900-000001000000}">
      <formula1>$AL$1:$AL$2</formula1>
    </dataValidation>
    <dataValidation type="list" allowBlank="1" showInputMessage="1" showErrorMessage="1" sqref="D2:D83" xr:uid="{00000000-0002-0000-B900-000002000000}">
      <formula1>$AM$1:$AM$31</formula1>
    </dataValidation>
  </dataValidations>
  <hyperlinks>
    <hyperlink ref="AG1" location="Index!A1" display="Home" xr:uid="{00000000-0004-0000-B9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21</v>
      </c>
      <c r="J73" s="1">
        <f t="shared" si="54"/>
        <v>42</v>
      </c>
      <c r="K73" s="1">
        <f t="shared" si="55"/>
        <v>2</v>
      </c>
      <c r="L73" s="1">
        <f t="shared" si="56"/>
        <v>9</v>
      </c>
      <c r="M73" s="1">
        <f t="shared" si="57"/>
        <v>1</v>
      </c>
      <c r="N73" s="1">
        <f t="shared" si="58"/>
        <v>2</v>
      </c>
      <c r="O73" s="1">
        <f t="shared" si="59"/>
        <v>14</v>
      </c>
      <c r="P73" s="1">
        <f t="shared" si="60"/>
        <v>18</v>
      </c>
      <c r="Q73" s="1">
        <f t="shared" si="61"/>
        <v>4</v>
      </c>
      <c r="R73" s="1">
        <f t="shared" si="62"/>
        <v>7</v>
      </c>
      <c r="S73" s="1">
        <f t="shared" si="63"/>
        <v>24</v>
      </c>
      <c r="T73" s="1">
        <f t="shared" si="64"/>
        <v>5</v>
      </c>
      <c r="U73" s="1">
        <f t="shared" si="65"/>
        <v>5</v>
      </c>
      <c r="V73" s="1">
        <f t="shared" si="66"/>
        <v>11</v>
      </c>
      <c r="W73" s="1">
        <f t="shared" si="67"/>
        <v>4</v>
      </c>
      <c r="X73" s="1">
        <f t="shared" si="68"/>
        <v>13</v>
      </c>
      <c r="Y73" s="1">
        <f t="shared" si="69"/>
        <v>25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E74" s="1">
        <v>3</v>
      </c>
      <c r="F74" s="1">
        <v>5</v>
      </c>
      <c r="G74" s="1" t="s">
        <v>83</v>
      </c>
      <c r="H74" s="1" t="s">
        <v>83</v>
      </c>
      <c r="I74" s="1">
        <f t="shared" si="53"/>
        <v>21</v>
      </c>
      <c r="J74" s="1">
        <f t="shared" si="54"/>
        <v>43</v>
      </c>
      <c r="K74" s="1">
        <f t="shared" si="55"/>
        <v>2</v>
      </c>
      <c r="L74" s="1">
        <f t="shared" si="56"/>
        <v>9</v>
      </c>
      <c r="M74" s="1">
        <f t="shared" si="57"/>
        <v>1</v>
      </c>
      <c r="N74" s="1">
        <f t="shared" si="58"/>
        <v>2</v>
      </c>
      <c r="O74" s="1">
        <f t="shared" si="59"/>
        <v>14</v>
      </c>
      <c r="P74" s="1">
        <f t="shared" si="60"/>
        <v>19</v>
      </c>
      <c r="Q74" s="1">
        <f t="shared" si="61"/>
        <v>4</v>
      </c>
      <c r="R74" s="1">
        <f t="shared" si="62"/>
        <v>7</v>
      </c>
      <c r="S74" s="1">
        <f t="shared" si="63"/>
        <v>24</v>
      </c>
      <c r="T74" s="1">
        <f t="shared" si="64"/>
        <v>5</v>
      </c>
      <c r="U74" s="1">
        <f t="shared" si="65"/>
        <v>5</v>
      </c>
      <c r="V74" s="1">
        <f t="shared" si="66"/>
        <v>11</v>
      </c>
      <c r="W74" s="1">
        <f t="shared" si="67"/>
        <v>4</v>
      </c>
      <c r="X74" s="1">
        <f t="shared" si="68"/>
        <v>13</v>
      </c>
      <c r="Y74" s="1">
        <f t="shared" si="69"/>
        <v>26</v>
      </c>
      <c r="Z74" s="1">
        <f t="shared" si="70"/>
        <v>5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21</v>
      </c>
      <c r="J75" s="1">
        <f t="shared" si="54"/>
        <v>44</v>
      </c>
      <c r="K75" s="1">
        <f t="shared" si="55"/>
        <v>2</v>
      </c>
      <c r="L75" s="1">
        <f t="shared" si="56"/>
        <v>9</v>
      </c>
      <c r="M75" s="1">
        <f t="shared" si="57"/>
        <v>1</v>
      </c>
      <c r="N75" s="1">
        <f t="shared" si="58"/>
        <v>2</v>
      </c>
      <c r="O75" s="1">
        <f t="shared" si="59"/>
        <v>14</v>
      </c>
      <c r="P75" s="1">
        <f t="shared" si="60"/>
        <v>20</v>
      </c>
      <c r="Q75" s="1">
        <f t="shared" si="61"/>
        <v>4</v>
      </c>
      <c r="R75" s="1">
        <f t="shared" si="62"/>
        <v>7</v>
      </c>
      <c r="S75" s="1">
        <f t="shared" si="63"/>
        <v>24</v>
      </c>
      <c r="T75" s="1">
        <f t="shared" si="64"/>
        <v>5</v>
      </c>
      <c r="U75" s="1">
        <f t="shared" si="65"/>
        <v>5</v>
      </c>
      <c r="V75" s="1">
        <f t="shared" si="66"/>
        <v>11</v>
      </c>
      <c r="W75" s="1">
        <f t="shared" si="67"/>
        <v>4</v>
      </c>
      <c r="X75" s="1">
        <f t="shared" si="68"/>
        <v>13</v>
      </c>
      <c r="Y75" s="1">
        <f t="shared" si="69"/>
        <v>26</v>
      </c>
      <c r="Z75" s="1">
        <f t="shared" si="70"/>
        <v>5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1</v>
      </c>
      <c r="AE75" s="1">
        <f t="shared" si="49"/>
        <v>9</v>
      </c>
      <c r="AF75" s="1">
        <f t="shared" si="50"/>
        <v>0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21</v>
      </c>
      <c r="J76" s="1">
        <f t="shared" si="54"/>
        <v>44</v>
      </c>
      <c r="K76" s="1">
        <f t="shared" si="55"/>
        <v>2</v>
      </c>
      <c r="L76" s="1">
        <f t="shared" si="56"/>
        <v>10</v>
      </c>
      <c r="M76" s="1">
        <f t="shared" si="57"/>
        <v>1</v>
      </c>
      <c r="N76" s="1">
        <f t="shared" si="58"/>
        <v>3</v>
      </c>
      <c r="O76" s="1">
        <f t="shared" si="59"/>
        <v>14</v>
      </c>
      <c r="P76" s="1">
        <f t="shared" si="60"/>
        <v>20</v>
      </c>
      <c r="Q76" s="1">
        <f t="shared" si="61"/>
        <v>5</v>
      </c>
      <c r="R76" s="1">
        <f t="shared" si="62"/>
        <v>7</v>
      </c>
      <c r="S76" s="1">
        <f t="shared" si="63"/>
        <v>24</v>
      </c>
      <c r="T76" s="1">
        <f t="shared" si="64"/>
        <v>5</v>
      </c>
      <c r="U76" s="1">
        <f t="shared" si="65"/>
        <v>5</v>
      </c>
      <c r="V76" s="1">
        <f t="shared" si="66"/>
        <v>11</v>
      </c>
      <c r="W76" s="1">
        <f t="shared" si="67"/>
        <v>5</v>
      </c>
      <c r="X76" s="1">
        <f t="shared" si="68"/>
        <v>13</v>
      </c>
      <c r="Y76" s="1">
        <f t="shared" si="69"/>
        <v>26</v>
      </c>
      <c r="Z76" s="1">
        <f t="shared" si="70"/>
        <v>6</v>
      </c>
      <c r="AA76" s="1" t="str">
        <f t="shared" si="51"/>
        <v>L</v>
      </c>
      <c r="AB76" s="1">
        <f t="shared" si="71"/>
        <v>4</v>
      </c>
      <c r="AC76" s="1" t="str">
        <f t="shared" si="52"/>
        <v>OTL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E77" s="1">
        <v>3</v>
      </c>
      <c r="F77" s="1">
        <v>5</v>
      </c>
      <c r="G77" s="1" t="s">
        <v>83</v>
      </c>
      <c r="H77" s="1" t="s">
        <v>83</v>
      </c>
      <c r="I77" s="1">
        <f t="shared" si="53"/>
        <v>21</v>
      </c>
      <c r="J77" s="1">
        <f t="shared" si="54"/>
        <v>45</v>
      </c>
      <c r="K77" s="1">
        <f t="shared" si="55"/>
        <v>2</v>
      </c>
      <c r="L77" s="1">
        <f t="shared" si="56"/>
        <v>10</v>
      </c>
      <c r="M77" s="1">
        <f t="shared" si="57"/>
        <v>1</v>
      </c>
      <c r="N77" s="1">
        <f t="shared" si="58"/>
        <v>3</v>
      </c>
      <c r="O77" s="1">
        <f t="shared" si="59"/>
        <v>14</v>
      </c>
      <c r="P77" s="1">
        <f t="shared" si="60"/>
        <v>20</v>
      </c>
      <c r="Q77" s="1">
        <f t="shared" si="61"/>
        <v>5</v>
      </c>
      <c r="R77" s="1">
        <f t="shared" si="62"/>
        <v>7</v>
      </c>
      <c r="S77" s="1">
        <f t="shared" si="63"/>
        <v>25</v>
      </c>
      <c r="T77" s="1">
        <f t="shared" si="64"/>
        <v>5</v>
      </c>
      <c r="U77" s="1">
        <f t="shared" si="65"/>
        <v>5</v>
      </c>
      <c r="V77" s="1">
        <f t="shared" si="66"/>
        <v>11</v>
      </c>
      <c r="W77" s="1">
        <f t="shared" si="67"/>
        <v>5</v>
      </c>
      <c r="X77" s="1">
        <f t="shared" si="68"/>
        <v>13</v>
      </c>
      <c r="Y77" s="1">
        <f t="shared" si="69"/>
        <v>26</v>
      </c>
      <c r="Z77" s="1">
        <f t="shared" si="70"/>
        <v>6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1</v>
      </c>
      <c r="AE77" s="1">
        <f t="shared" si="73"/>
        <v>8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E78" s="1">
        <v>3</v>
      </c>
      <c r="F78" s="1">
        <v>1</v>
      </c>
      <c r="G78" s="1" t="s">
        <v>83</v>
      </c>
      <c r="H78" s="1" t="s">
        <v>83</v>
      </c>
      <c r="I78" s="1">
        <f t="shared" si="53"/>
        <v>22</v>
      </c>
      <c r="J78" s="1">
        <f t="shared" si="54"/>
        <v>45</v>
      </c>
      <c r="K78" s="1">
        <f t="shared" si="55"/>
        <v>2</v>
      </c>
      <c r="L78" s="1">
        <f t="shared" si="56"/>
        <v>10</v>
      </c>
      <c r="M78" s="1">
        <f t="shared" si="57"/>
        <v>1</v>
      </c>
      <c r="N78" s="1">
        <f t="shared" si="58"/>
        <v>3</v>
      </c>
      <c r="O78" s="1">
        <f t="shared" si="59"/>
        <v>15</v>
      </c>
      <c r="P78" s="1">
        <f t="shared" si="60"/>
        <v>20</v>
      </c>
      <c r="Q78" s="1">
        <f t="shared" si="61"/>
        <v>5</v>
      </c>
      <c r="R78" s="1">
        <f t="shared" si="62"/>
        <v>7</v>
      </c>
      <c r="S78" s="1">
        <f t="shared" si="63"/>
        <v>25</v>
      </c>
      <c r="T78" s="1">
        <f t="shared" si="64"/>
        <v>5</v>
      </c>
      <c r="U78" s="1">
        <f t="shared" si="65"/>
        <v>5</v>
      </c>
      <c r="V78" s="1">
        <f t="shared" si="66"/>
        <v>11</v>
      </c>
      <c r="W78" s="1">
        <f t="shared" si="67"/>
        <v>5</v>
      </c>
      <c r="X78" s="1">
        <f t="shared" si="68"/>
        <v>13</v>
      </c>
      <c r="Y78" s="1">
        <f t="shared" si="69"/>
        <v>26</v>
      </c>
      <c r="Z78" s="1">
        <f t="shared" si="70"/>
        <v>6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2</v>
      </c>
      <c r="AE78" s="1">
        <f t="shared" si="73"/>
        <v>7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E79" s="1">
        <v>0</v>
      </c>
      <c r="F79" s="1">
        <v>5</v>
      </c>
      <c r="G79" s="1" t="s">
        <v>83</v>
      </c>
      <c r="H79" s="1" t="s">
        <v>83</v>
      </c>
      <c r="I79" s="1">
        <f t="shared" si="53"/>
        <v>22</v>
      </c>
      <c r="J79" s="1">
        <f t="shared" si="54"/>
        <v>46</v>
      </c>
      <c r="K79" s="1">
        <f t="shared" si="55"/>
        <v>2</v>
      </c>
      <c r="L79" s="1">
        <f t="shared" si="56"/>
        <v>10</v>
      </c>
      <c r="M79" s="1">
        <f t="shared" si="57"/>
        <v>1</v>
      </c>
      <c r="N79" s="1">
        <f t="shared" si="58"/>
        <v>3</v>
      </c>
      <c r="O79" s="1">
        <f t="shared" si="59"/>
        <v>15</v>
      </c>
      <c r="P79" s="1">
        <f t="shared" si="60"/>
        <v>20</v>
      </c>
      <c r="Q79" s="1">
        <f t="shared" si="61"/>
        <v>5</v>
      </c>
      <c r="R79" s="1">
        <f t="shared" si="62"/>
        <v>7</v>
      </c>
      <c r="S79" s="1">
        <f t="shared" si="63"/>
        <v>26</v>
      </c>
      <c r="T79" s="1">
        <f t="shared" si="64"/>
        <v>5</v>
      </c>
      <c r="U79" s="1">
        <f t="shared" si="65"/>
        <v>5</v>
      </c>
      <c r="V79" s="1">
        <f t="shared" si="66"/>
        <v>11</v>
      </c>
      <c r="W79" s="1">
        <f t="shared" si="67"/>
        <v>5</v>
      </c>
      <c r="X79" s="1">
        <f t="shared" si="68"/>
        <v>13</v>
      </c>
      <c r="Y79" s="1">
        <f t="shared" si="69"/>
        <v>26</v>
      </c>
      <c r="Z79" s="1">
        <f t="shared" si="70"/>
        <v>6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2</v>
      </c>
      <c r="AE79" s="1">
        <f t="shared" si="73"/>
        <v>7</v>
      </c>
      <c r="AF79" s="1">
        <f t="shared" si="74"/>
        <v>1</v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E80" s="1">
        <v>5</v>
      </c>
      <c r="F80" s="1">
        <v>2</v>
      </c>
      <c r="G80" s="1" t="s">
        <v>83</v>
      </c>
      <c r="H80" s="1" t="s">
        <v>83</v>
      </c>
      <c r="I80" s="1">
        <f t="shared" si="53"/>
        <v>23</v>
      </c>
      <c r="J80" s="1">
        <f t="shared" si="54"/>
        <v>46</v>
      </c>
      <c r="K80" s="1">
        <f t="shared" si="55"/>
        <v>2</v>
      </c>
      <c r="L80" s="1">
        <f t="shared" si="56"/>
        <v>10</v>
      </c>
      <c r="M80" s="1">
        <f t="shared" si="57"/>
        <v>1</v>
      </c>
      <c r="N80" s="1">
        <f t="shared" si="58"/>
        <v>3</v>
      </c>
      <c r="O80" s="1">
        <f t="shared" si="59"/>
        <v>15</v>
      </c>
      <c r="P80" s="1">
        <f t="shared" si="60"/>
        <v>20</v>
      </c>
      <c r="Q80" s="1">
        <f t="shared" si="61"/>
        <v>5</v>
      </c>
      <c r="R80" s="1">
        <f t="shared" si="62"/>
        <v>8</v>
      </c>
      <c r="S80" s="1">
        <f t="shared" si="63"/>
        <v>26</v>
      </c>
      <c r="T80" s="1">
        <f t="shared" si="64"/>
        <v>5</v>
      </c>
      <c r="U80" s="1">
        <f t="shared" si="65"/>
        <v>5</v>
      </c>
      <c r="V80" s="1">
        <f t="shared" si="66"/>
        <v>11</v>
      </c>
      <c r="W80" s="1">
        <f t="shared" si="67"/>
        <v>5</v>
      </c>
      <c r="X80" s="1">
        <f t="shared" si="68"/>
        <v>13</v>
      </c>
      <c r="Y80" s="1">
        <f t="shared" si="69"/>
        <v>26</v>
      </c>
      <c r="Z80" s="1">
        <f t="shared" si="70"/>
        <v>6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3</v>
      </c>
      <c r="AE80" s="1">
        <f t="shared" si="73"/>
        <v>6</v>
      </c>
      <c r="AF80" s="1">
        <f t="shared" si="74"/>
        <v>1</v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E81" s="1">
        <v>4</v>
      </c>
      <c r="F81" s="1">
        <v>5</v>
      </c>
      <c r="G81" s="1" t="s">
        <v>84</v>
      </c>
      <c r="H81" s="1" t="s">
        <v>84</v>
      </c>
      <c r="I81" s="1">
        <f t="shared" si="53"/>
        <v>23</v>
      </c>
      <c r="J81" s="1">
        <f t="shared" si="54"/>
        <v>46</v>
      </c>
      <c r="K81" s="1">
        <f t="shared" si="55"/>
        <v>2</v>
      </c>
      <c r="L81" s="1">
        <f t="shared" si="56"/>
        <v>11</v>
      </c>
      <c r="M81" s="1">
        <f t="shared" si="57"/>
        <v>1</v>
      </c>
      <c r="N81" s="1">
        <f t="shared" si="58"/>
        <v>4</v>
      </c>
      <c r="O81" s="1">
        <f t="shared" si="59"/>
        <v>15</v>
      </c>
      <c r="P81" s="1">
        <f t="shared" si="60"/>
        <v>20</v>
      </c>
      <c r="Q81" s="1">
        <f t="shared" si="61"/>
        <v>6</v>
      </c>
      <c r="R81" s="1">
        <f t="shared" si="62"/>
        <v>8</v>
      </c>
      <c r="S81" s="1">
        <f t="shared" si="63"/>
        <v>26</v>
      </c>
      <c r="T81" s="1">
        <f t="shared" si="64"/>
        <v>5</v>
      </c>
      <c r="U81" s="1">
        <f t="shared" si="65"/>
        <v>5</v>
      </c>
      <c r="V81" s="1">
        <f t="shared" si="66"/>
        <v>11</v>
      </c>
      <c r="W81" s="1">
        <f t="shared" si="67"/>
        <v>6</v>
      </c>
      <c r="X81" s="1">
        <f t="shared" si="68"/>
        <v>13</v>
      </c>
      <c r="Y81" s="1">
        <f t="shared" si="69"/>
        <v>26</v>
      </c>
      <c r="Z81" s="1">
        <f t="shared" si="70"/>
        <v>7</v>
      </c>
      <c r="AA81" s="1" t="str">
        <f t="shared" si="51"/>
        <v>L</v>
      </c>
      <c r="AB81" s="1">
        <f t="shared" si="71"/>
        <v>1</v>
      </c>
      <c r="AC81" s="1" t="str">
        <f t="shared" si="52"/>
        <v>OTL</v>
      </c>
      <c r="AD81" s="1">
        <f t="shared" si="72"/>
        <v>3</v>
      </c>
      <c r="AE81" s="1">
        <f t="shared" si="73"/>
        <v>5</v>
      </c>
      <c r="AF81" s="1">
        <f t="shared" si="74"/>
        <v>2</v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E82" s="1">
        <v>4</v>
      </c>
      <c r="F82" s="1">
        <v>3</v>
      </c>
      <c r="G82" s="1" t="s">
        <v>84</v>
      </c>
      <c r="H82" s="1" t="s">
        <v>84</v>
      </c>
      <c r="I82" s="1">
        <f t="shared" si="53"/>
        <v>24</v>
      </c>
      <c r="J82" s="1">
        <f t="shared" si="54"/>
        <v>46</v>
      </c>
      <c r="K82" s="1">
        <f t="shared" si="55"/>
        <v>3</v>
      </c>
      <c r="L82" s="1">
        <f t="shared" si="56"/>
        <v>11</v>
      </c>
      <c r="M82" s="1">
        <f t="shared" si="57"/>
        <v>2</v>
      </c>
      <c r="N82" s="1">
        <f t="shared" si="58"/>
        <v>4</v>
      </c>
      <c r="O82" s="1">
        <f t="shared" si="59"/>
        <v>15</v>
      </c>
      <c r="P82" s="1">
        <f t="shared" si="60"/>
        <v>20</v>
      </c>
      <c r="Q82" s="1">
        <f t="shared" si="61"/>
        <v>6</v>
      </c>
      <c r="R82" s="1">
        <f t="shared" si="62"/>
        <v>9</v>
      </c>
      <c r="S82" s="1">
        <f t="shared" si="63"/>
        <v>26</v>
      </c>
      <c r="T82" s="1">
        <f t="shared" si="64"/>
        <v>5</v>
      </c>
      <c r="U82" s="1">
        <f t="shared" si="65"/>
        <v>5</v>
      </c>
      <c r="V82" s="1">
        <f t="shared" si="66"/>
        <v>11</v>
      </c>
      <c r="W82" s="1">
        <f t="shared" si="67"/>
        <v>6</v>
      </c>
      <c r="X82" s="1">
        <f t="shared" si="68"/>
        <v>13</v>
      </c>
      <c r="Y82" s="1">
        <f t="shared" si="69"/>
        <v>26</v>
      </c>
      <c r="Z82" s="1">
        <f t="shared" si="70"/>
        <v>7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3</v>
      </c>
      <c r="AE82" s="1">
        <f t="shared" si="73"/>
        <v>5</v>
      </c>
      <c r="AF82" s="1">
        <f t="shared" si="74"/>
        <v>2</v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E83" s="1">
        <v>4</v>
      </c>
      <c r="F83" s="1">
        <v>3</v>
      </c>
      <c r="G83" s="1" t="s">
        <v>84</v>
      </c>
      <c r="H83" s="1" t="s">
        <v>83</v>
      </c>
      <c r="I83" s="1">
        <f t="shared" si="53"/>
        <v>25</v>
      </c>
      <c r="J83" s="1">
        <f t="shared" si="54"/>
        <v>46</v>
      </c>
      <c r="K83" s="1">
        <f t="shared" si="55"/>
        <v>4</v>
      </c>
      <c r="L83" s="1">
        <f t="shared" si="56"/>
        <v>11</v>
      </c>
      <c r="M83" s="1">
        <f t="shared" si="57"/>
        <v>2</v>
      </c>
      <c r="N83" s="1">
        <f t="shared" si="58"/>
        <v>4</v>
      </c>
      <c r="O83" s="1">
        <f t="shared" si="59"/>
        <v>15</v>
      </c>
      <c r="P83" s="1">
        <f t="shared" si="60"/>
        <v>20</v>
      </c>
      <c r="Q83" s="1">
        <f t="shared" si="61"/>
        <v>6</v>
      </c>
      <c r="R83" s="1">
        <f t="shared" si="62"/>
        <v>10</v>
      </c>
      <c r="S83" s="1">
        <f t="shared" si="63"/>
        <v>26</v>
      </c>
      <c r="T83" s="1">
        <f t="shared" si="64"/>
        <v>5</v>
      </c>
      <c r="U83" s="1">
        <f t="shared" si="65"/>
        <v>5</v>
      </c>
      <c r="V83" s="1">
        <f t="shared" si="66"/>
        <v>11</v>
      </c>
      <c r="W83" s="1">
        <f t="shared" si="67"/>
        <v>6</v>
      </c>
      <c r="X83" s="1">
        <f t="shared" si="68"/>
        <v>13</v>
      </c>
      <c r="Y83" s="1">
        <f t="shared" si="69"/>
        <v>26</v>
      </c>
      <c r="Z83" s="1">
        <f t="shared" si="70"/>
        <v>7</v>
      </c>
      <c r="AA83" s="1" t="str">
        <f t="shared" si="51"/>
        <v>W</v>
      </c>
      <c r="AB83" s="1">
        <f t="shared" si="71"/>
        <v>2</v>
      </c>
      <c r="AC83" s="1" t="str">
        <f t="shared" si="52"/>
        <v>W</v>
      </c>
      <c r="AD83" s="1">
        <f t="shared" si="72"/>
        <v>4</v>
      </c>
      <c r="AE83" s="1">
        <f t="shared" si="73"/>
        <v>4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25</v>
      </c>
      <c r="J84" s="1">
        <f t="shared" si="75"/>
        <v>46</v>
      </c>
      <c r="K84" s="1">
        <f t="shared" si="75"/>
        <v>4</v>
      </c>
      <c r="L84" s="1">
        <f t="shared" si="75"/>
        <v>11</v>
      </c>
      <c r="M84" s="1">
        <f t="shared" si="75"/>
        <v>2</v>
      </c>
      <c r="N84" s="1">
        <f t="shared" si="75"/>
        <v>4</v>
      </c>
      <c r="O84" s="1">
        <f t="shared" ref="O84:Z84" si="76">IF(O2="","",MAX(O2:O83))</f>
        <v>15</v>
      </c>
      <c r="P84" s="1">
        <f t="shared" si="76"/>
        <v>20</v>
      </c>
      <c r="Q84" s="1">
        <f t="shared" si="76"/>
        <v>6</v>
      </c>
      <c r="R84" s="1">
        <f t="shared" si="76"/>
        <v>10</v>
      </c>
      <c r="S84" s="1">
        <f t="shared" si="76"/>
        <v>26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6</v>
      </c>
      <c r="X84" s="1">
        <f t="shared" si="76"/>
        <v>13</v>
      </c>
      <c r="Y84" s="1">
        <f t="shared" si="76"/>
        <v>26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226</v>
      </c>
      <c r="F85" s="1">
        <f>SUM(F2:F83)</f>
        <v>296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15-20-6</v>
      </c>
      <c r="R85" s="1" t="str">
        <f>IF(R84="","0-0-0",CONCATENATE(R84,"-",S84,"-",T84))</f>
        <v>10-26-5</v>
      </c>
      <c r="U85" s="1" t="str">
        <f>IF(U84="","0-0-0",CONCATENATE(U84,"-",V84,"-",W84))</f>
        <v>5-11-6</v>
      </c>
      <c r="X85" s="1" t="str">
        <f>IF(X84="","0-0-0",CONCATENATE(X84,"-",Y84,"-",Z84))</f>
        <v>13-26-7</v>
      </c>
      <c r="AA85" s="1" t="str">
        <f>IF(AA84="","0-0",CONCATENATE(AA84,AB84))</f>
        <v>W2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A00-000000000000}">
      <formula1>$AK$1:$AK$2</formula1>
    </dataValidation>
    <dataValidation type="list" allowBlank="1" showInputMessage="1" showErrorMessage="1" sqref="C2:C83" xr:uid="{00000000-0002-0000-BA00-000001000000}">
      <formula1>$AL$1:$AL$2</formula1>
    </dataValidation>
    <dataValidation type="list" allowBlank="1" showInputMessage="1" showErrorMessage="1" sqref="D2:D83" xr:uid="{00000000-0002-0000-BA00-000002000000}">
      <formula1>$AM$1:$AM$31</formula1>
    </dataValidation>
  </dataValidations>
  <hyperlinks>
    <hyperlink ref="AG1" location="Index!A1" display="Home" xr:uid="{00000000-0004-0000-BA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25</v>
      </c>
      <c r="K74" s="1">
        <f t="shared" si="55"/>
        <v>7</v>
      </c>
      <c r="L74" s="1">
        <f t="shared" si="56"/>
        <v>3</v>
      </c>
      <c r="M74" s="1">
        <f t="shared" si="57"/>
        <v>2</v>
      </c>
      <c r="N74" s="1">
        <f t="shared" si="58"/>
        <v>2</v>
      </c>
      <c r="O74" s="1">
        <f t="shared" si="59"/>
        <v>25</v>
      </c>
      <c r="P74" s="1">
        <f t="shared" si="60"/>
        <v>10</v>
      </c>
      <c r="Q74" s="1">
        <f t="shared" si="61"/>
        <v>2</v>
      </c>
      <c r="R74" s="1">
        <f t="shared" si="62"/>
        <v>20</v>
      </c>
      <c r="S74" s="1">
        <f t="shared" si="63"/>
        <v>15</v>
      </c>
      <c r="T74" s="1">
        <f t="shared" si="64"/>
        <v>1</v>
      </c>
      <c r="U74" s="1">
        <f t="shared" si="65"/>
        <v>11</v>
      </c>
      <c r="V74" s="1">
        <f t="shared" si="66"/>
        <v>10</v>
      </c>
      <c r="W74" s="1">
        <f t="shared" si="67"/>
        <v>2</v>
      </c>
      <c r="X74" s="1">
        <f t="shared" si="68"/>
        <v>25</v>
      </c>
      <c r="Y74" s="1">
        <f t="shared" si="69"/>
        <v>15</v>
      </c>
      <c r="Z74" s="1">
        <f t="shared" si="70"/>
        <v>2</v>
      </c>
      <c r="AA74" s="1" t="str">
        <f t="shared" si="51"/>
        <v>W</v>
      </c>
      <c r="AB74" s="1">
        <f t="shared" si="71"/>
        <v>4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26</v>
      </c>
      <c r="K75" s="1">
        <f t="shared" si="55"/>
        <v>7</v>
      </c>
      <c r="L75" s="1">
        <f t="shared" si="56"/>
        <v>3</v>
      </c>
      <c r="M75" s="1">
        <f t="shared" si="57"/>
        <v>2</v>
      </c>
      <c r="N75" s="1">
        <f t="shared" si="58"/>
        <v>2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20</v>
      </c>
      <c r="S75" s="1">
        <f t="shared" si="63"/>
        <v>15</v>
      </c>
      <c r="T75" s="1">
        <f t="shared" si="64"/>
        <v>1</v>
      </c>
      <c r="U75" s="1">
        <f t="shared" si="65"/>
        <v>11</v>
      </c>
      <c r="V75" s="1">
        <f t="shared" si="66"/>
        <v>11</v>
      </c>
      <c r="W75" s="1">
        <f t="shared" si="67"/>
        <v>2</v>
      </c>
      <c r="X75" s="1">
        <f t="shared" si="68"/>
        <v>25</v>
      </c>
      <c r="Y75" s="1">
        <f t="shared" si="69"/>
        <v>16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45</v>
      </c>
      <c r="J76" s="1">
        <f t="shared" si="54"/>
        <v>26</v>
      </c>
      <c r="K76" s="1">
        <f t="shared" si="55"/>
        <v>7</v>
      </c>
      <c r="L76" s="1">
        <f t="shared" si="56"/>
        <v>4</v>
      </c>
      <c r="M76" s="1">
        <f t="shared" si="57"/>
        <v>2</v>
      </c>
      <c r="N76" s="1">
        <f t="shared" si="58"/>
        <v>3</v>
      </c>
      <c r="O76" s="1">
        <f t="shared" si="59"/>
        <v>25</v>
      </c>
      <c r="P76" s="1">
        <f t="shared" si="60"/>
        <v>11</v>
      </c>
      <c r="Q76" s="1">
        <f t="shared" si="61"/>
        <v>3</v>
      </c>
      <c r="R76" s="1">
        <f t="shared" si="62"/>
        <v>20</v>
      </c>
      <c r="S76" s="1">
        <f t="shared" si="63"/>
        <v>15</v>
      </c>
      <c r="T76" s="1">
        <f t="shared" si="64"/>
        <v>1</v>
      </c>
      <c r="U76" s="1">
        <f t="shared" si="65"/>
        <v>11</v>
      </c>
      <c r="V76" s="1">
        <f t="shared" si="66"/>
        <v>11</v>
      </c>
      <c r="W76" s="1">
        <f t="shared" si="67"/>
        <v>2</v>
      </c>
      <c r="X76" s="1">
        <f t="shared" si="68"/>
        <v>25</v>
      </c>
      <c r="Y76" s="1">
        <f t="shared" si="69"/>
        <v>16</v>
      </c>
      <c r="Z76" s="1">
        <f t="shared" si="70"/>
        <v>3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46</v>
      </c>
      <c r="J77" s="1">
        <f t="shared" si="54"/>
        <v>26</v>
      </c>
      <c r="K77" s="1">
        <f t="shared" si="55"/>
        <v>8</v>
      </c>
      <c r="L77" s="1">
        <f t="shared" si="56"/>
        <v>4</v>
      </c>
      <c r="M77" s="1">
        <f t="shared" si="57"/>
        <v>3</v>
      </c>
      <c r="N77" s="1">
        <f t="shared" si="58"/>
        <v>3</v>
      </c>
      <c r="O77" s="1">
        <f t="shared" si="59"/>
        <v>25</v>
      </c>
      <c r="P77" s="1">
        <f t="shared" si="60"/>
        <v>11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1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26</v>
      </c>
      <c r="Y77" s="1">
        <f t="shared" si="69"/>
        <v>16</v>
      </c>
      <c r="Z77" s="1">
        <f t="shared" si="70"/>
        <v>3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2</v>
      </c>
      <c r="AF77" s="1">
        <f t="shared" si="74"/>
        <v>1</v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E78" s="1">
        <v>7</v>
      </c>
      <c r="F78" s="1">
        <v>3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26</v>
      </c>
      <c r="K78" s="1">
        <f t="shared" si="55"/>
        <v>8</v>
      </c>
      <c r="L78" s="1">
        <f t="shared" si="56"/>
        <v>4</v>
      </c>
      <c r="M78" s="1">
        <f t="shared" si="57"/>
        <v>3</v>
      </c>
      <c r="N78" s="1">
        <f t="shared" si="58"/>
        <v>3</v>
      </c>
      <c r="O78" s="1">
        <f t="shared" si="59"/>
        <v>25</v>
      </c>
      <c r="P78" s="1">
        <f t="shared" si="60"/>
        <v>11</v>
      </c>
      <c r="Q78" s="1">
        <f t="shared" si="61"/>
        <v>3</v>
      </c>
      <c r="R78" s="1">
        <f t="shared" si="62"/>
        <v>22</v>
      </c>
      <c r="S78" s="1">
        <f t="shared" si="63"/>
        <v>15</v>
      </c>
      <c r="T78" s="1">
        <f t="shared" si="64"/>
        <v>1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26</v>
      </c>
      <c r="Y78" s="1">
        <f t="shared" si="69"/>
        <v>16</v>
      </c>
      <c r="Z78" s="1">
        <f t="shared" si="70"/>
        <v>3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7</v>
      </c>
      <c r="AE78" s="1">
        <f t="shared" si="73"/>
        <v>2</v>
      </c>
      <c r="AF78" s="1">
        <f t="shared" si="74"/>
        <v>1</v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E79" s="1">
        <v>4</v>
      </c>
      <c r="F79" s="1">
        <v>5</v>
      </c>
      <c r="G79" s="1" t="s">
        <v>83</v>
      </c>
      <c r="H79" s="1" t="s">
        <v>83</v>
      </c>
      <c r="I79" s="1">
        <f t="shared" si="53"/>
        <v>47</v>
      </c>
      <c r="J79" s="1">
        <f t="shared" si="54"/>
        <v>27</v>
      </c>
      <c r="K79" s="1">
        <f t="shared" si="55"/>
        <v>8</v>
      </c>
      <c r="L79" s="1">
        <f t="shared" si="56"/>
        <v>4</v>
      </c>
      <c r="M79" s="1">
        <f t="shared" si="57"/>
        <v>3</v>
      </c>
      <c r="N79" s="1">
        <f t="shared" si="58"/>
        <v>3</v>
      </c>
      <c r="O79" s="1">
        <f t="shared" si="59"/>
        <v>25</v>
      </c>
      <c r="P79" s="1">
        <f t="shared" si="60"/>
        <v>11</v>
      </c>
      <c r="Q79" s="1">
        <f t="shared" si="61"/>
        <v>3</v>
      </c>
      <c r="R79" s="1">
        <f t="shared" si="62"/>
        <v>22</v>
      </c>
      <c r="S79" s="1">
        <f t="shared" si="63"/>
        <v>16</v>
      </c>
      <c r="T79" s="1">
        <f t="shared" si="64"/>
        <v>1</v>
      </c>
      <c r="U79" s="1">
        <f t="shared" si="65"/>
        <v>12</v>
      </c>
      <c r="V79" s="1">
        <f t="shared" si="66"/>
        <v>12</v>
      </c>
      <c r="W79" s="1">
        <f t="shared" si="67"/>
        <v>2</v>
      </c>
      <c r="X79" s="1">
        <f t="shared" si="68"/>
        <v>26</v>
      </c>
      <c r="Y79" s="1">
        <f t="shared" si="69"/>
        <v>17</v>
      </c>
      <c r="Z79" s="1">
        <f t="shared" si="70"/>
        <v>3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E80" s="1">
        <v>3</v>
      </c>
      <c r="F80" s="1">
        <v>2</v>
      </c>
      <c r="G80" s="1" t="s">
        <v>84</v>
      </c>
      <c r="H80" s="1" t="s">
        <v>84</v>
      </c>
      <c r="I80" s="1">
        <f t="shared" si="53"/>
        <v>48</v>
      </c>
      <c r="J80" s="1">
        <f t="shared" si="54"/>
        <v>27</v>
      </c>
      <c r="K80" s="1">
        <f t="shared" si="55"/>
        <v>9</v>
      </c>
      <c r="L80" s="1">
        <f t="shared" si="56"/>
        <v>4</v>
      </c>
      <c r="M80" s="1">
        <f t="shared" si="57"/>
        <v>4</v>
      </c>
      <c r="N80" s="1">
        <f t="shared" si="58"/>
        <v>3</v>
      </c>
      <c r="O80" s="1">
        <f t="shared" si="59"/>
        <v>26</v>
      </c>
      <c r="P80" s="1">
        <f t="shared" si="60"/>
        <v>11</v>
      </c>
      <c r="Q80" s="1">
        <f t="shared" si="61"/>
        <v>3</v>
      </c>
      <c r="R80" s="1">
        <f t="shared" si="62"/>
        <v>22</v>
      </c>
      <c r="S80" s="1">
        <f t="shared" si="63"/>
        <v>16</v>
      </c>
      <c r="T80" s="1">
        <f t="shared" si="64"/>
        <v>1</v>
      </c>
      <c r="U80" s="1">
        <f t="shared" si="65"/>
        <v>12</v>
      </c>
      <c r="V80" s="1">
        <f t="shared" si="66"/>
        <v>12</v>
      </c>
      <c r="W80" s="1">
        <f t="shared" si="67"/>
        <v>2</v>
      </c>
      <c r="X80" s="1">
        <f t="shared" si="68"/>
        <v>27</v>
      </c>
      <c r="Y80" s="1">
        <f t="shared" si="69"/>
        <v>17</v>
      </c>
      <c r="Z80" s="1">
        <f t="shared" si="70"/>
        <v>3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7</v>
      </c>
      <c r="AE80" s="1">
        <f t="shared" si="73"/>
        <v>2</v>
      </c>
      <c r="AF80" s="1">
        <f t="shared" si="74"/>
        <v>1</v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E81" s="1">
        <v>1</v>
      </c>
      <c r="F81" s="1">
        <v>4</v>
      </c>
      <c r="G81" s="1" t="s">
        <v>83</v>
      </c>
      <c r="H81" s="1" t="s">
        <v>83</v>
      </c>
      <c r="I81" s="1">
        <f t="shared" si="53"/>
        <v>48</v>
      </c>
      <c r="J81" s="1">
        <f t="shared" si="54"/>
        <v>28</v>
      </c>
      <c r="K81" s="1">
        <f t="shared" si="55"/>
        <v>9</v>
      </c>
      <c r="L81" s="1">
        <f t="shared" si="56"/>
        <v>4</v>
      </c>
      <c r="M81" s="1">
        <f t="shared" si="57"/>
        <v>4</v>
      </c>
      <c r="N81" s="1">
        <f t="shared" si="58"/>
        <v>3</v>
      </c>
      <c r="O81" s="1">
        <f t="shared" si="59"/>
        <v>26</v>
      </c>
      <c r="P81" s="1">
        <f t="shared" si="60"/>
        <v>12</v>
      </c>
      <c r="Q81" s="1">
        <f t="shared" si="61"/>
        <v>3</v>
      </c>
      <c r="R81" s="1">
        <f t="shared" si="62"/>
        <v>22</v>
      </c>
      <c r="S81" s="1">
        <f t="shared" si="63"/>
        <v>16</v>
      </c>
      <c r="T81" s="1">
        <f t="shared" si="64"/>
        <v>1</v>
      </c>
      <c r="U81" s="1">
        <f t="shared" si="65"/>
        <v>12</v>
      </c>
      <c r="V81" s="1">
        <f t="shared" si="66"/>
        <v>12</v>
      </c>
      <c r="W81" s="1">
        <f t="shared" si="67"/>
        <v>2</v>
      </c>
      <c r="X81" s="1">
        <f t="shared" si="68"/>
        <v>27</v>
      </c>
      <c r="Y81" s="1">
        <f t="shared" si="69"/>
        <v>18</v>
      </c>
      <c r="Z81" s="1">
        <f t="shared" si="70"/>
        <v>3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6</v>
      </c>
      <c r="AE81" s="1">
        <f t="shared" si="73"/>
        <v>3</v>
      </c>
      <c r="AF81" s="1">
        <f t="shared" si="74"/>
        <v>1</v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E82" s="1">
        <v>4</v>
      </c>
      <c r="F82" s="1">
        <v>5</v>
      </c>
      <c r="G82" s="1" t="s">
        <v>83</v>
      </c>
      <c r="H82" s="1" t="s">
        <v>83</v>
      </c>
      <c r="I82" s="1">
        <f t="shared" si="53"/>
        <v>48</v>
      </c>
      <c r="J82" s="1">
        <f t="shared" si="54"/>
        <v>29</v>
      </c>
      <c r="K82" s="1">
        <f t="shared" si="55"/>
        <v>9</v>
      </c>
      <c r="L82" s="1">
        <f t="shared" si="56"/>
        <v>4</v>
      </c>
      <c r="M82" s="1">
        <f t="shared" si="57"/>
        <v>4</v>
      </c>
      <c r="N82" s="1">
        <f t="shared" si="58"/>
        <v>3</v>
      </c>
      <c r="O82" s="1">
        <f t="shared" si="59"/>
        <v>26</v>
      </c>
      <c r="P82" s="1">
        <f t="shared" si="60"/>
        <v>12</v>
      </c>
      <c r="Q82" s="1">
        <f t="shared" si="61"/>
        <v>3</v>
      </c>
      <c r="R82" s="1">
        <f t="shared" si="62"/>
        <v>22</v>
      </c>
      <c r="S82" s="1">
        <f t="shared" si="63"/>
        <v>17</v>
      </c>
      <c r="T82" s="1">
        <f t="shared" si="64"/>
        <v>1</v>
      </c>
      <c r="U82" s="1">
        <f t="shared" si="65"/>
        <v>12</v>
      </c>
      <c r="V82" s="1">
        <f t="shared" si="66"/>
        <v>12</v>
      </c>
      <c r="W82" s="1">
        <f t="shared" si="67"/>
        <v>2</v>
      </c>
      <c r="X82" s="1">
        <f t="shared" si="68"/>
        <v>27</v>
      </c>
      <c r="Y82" s="1">
        <f t="shared" si="69"/>
        <v>19</v>
      </c>
      <c r="Z82" s="1">
        <f t="shared" si="70"/>
        <v>3</v>
      </c>
      <c r="AA82" s="1" t="str">
        <f t="shared" si="51"/>
        <v>L</v>
      </c>
      <c r="AB82" s="1">
        <f t="shared" si="71"/>
        <v>2</v>
      </c>
      <c r="AC82" s="1" t="str">
        <f t="shared" si="52"/>
        <v>L</v>
      </c>
      <c r="AD82" s="1">
        <f t="shared" si="72"/>
        <v>5</v>
      </c>
      <c r="AE82" s="1">
        <f t="shared" si="73"/>
        <v>4</v>
      </c>
      <c r="AF82" s="1">
        <f t="shared" si="74"/>
        <v>1</v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E83" s="1">
        <v>4</v>
      </c>
      <c r="F83" s="1">
        <v>2</v>
      </c>
      <c r="G83" s="1" t="s">
        <v>83</v>
      </c>
      <c r="H83" s="1" t="s">
        <v>83</v>
      </c>
      <c r="I83" s="1">
        <f t="shared" si="53"/>
        <v>49</v>
      </c>
      <c r="J83" s="1">
        <f t="shared" si="54"/>
        <v>29</v>
      </c>
      <c r="K83" s="1">
        <f t="shared" si="55"/>
        <v>9</v>
      </c>
      <c r="L83" s="1">
        <f t="shared" si="56"/>
        <v>4</v>
      </c>
      <c r="M83" s="1">
        <f t="shared" si="57"/>
        <v>4</v>
      </c>
      <c r="N83" s="1">
        <f t="shared" si="58"/>
        <v>3</v>
      </c>
      <c r="O83" s="1">
        <f t="shared" si="59"/>
        <v>26</v>
      </c>
      <c r="P83" s="1">
        <f t="shared" si="60"/>
        <v>12</v>
      </c>
      <c r="Q83" s="1">
        <f t="shared" si="61"/>
        <v>3</v>
      </c>
      <c r="R83" s="1">
        <f t="shared" si="62"/>
        <v>23</v>
      </c>
      <c r="S83" s="1">
        <f t="shared" si="63"/>
        <v>17</v>
      </c>
      <c r="T83" s="1">
        <f t="shared" si="64"/>
        <v>1</v>
      </c>
      <c r="U83" s="1">
        <f t="shared" si="65"/>
        <v>12</v>
      </c>
      <c r="V83" s="1">
        <f t="shared" si="66"/>
        <v>12</v>
      </c>
      <c r="W83" s="1">
        <f t="shared" si="67"/>
        <v>2</v>
      </c>
      <c r="X83" s="1">
        <f t="shared" si="68"/>
        <v>28</v>
      </c>
      <c r="Y83" s="1">
        <f t="shared" si="69"/>
        <v>19</v>
      </c>
      <c r="Z83" s="1">
        <f t="shared" si="70"/>
        <v>3</v>
      </c>
      <c r="AA83" s="1" t="str">
        <f t="shared" si="51"/>
        <v>W</v>
      </c>
      <c r="AB83" s="1">
        <f t="shared" si="71"/>
        <v>1</v>
      </c>
      <c r="AC83" s="1" t="str">
        <f t="shared" si="52"/>
        <v>W</v>
      </c>
      <c r="AD83" s="1">
        <f t="shared" si="72"/>
        <v>5</v>
      </c>
      <c r="AE83" s="1">
        <f t="shared" si="73"/>
        <v>4</v>
      </c>
      <c r="AF83" s="1">
        <f t="shared" si="74"/>
        <v>1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49</v>
      </c>
      <c r="J84" s="1">
        <f t="shared" si="75"/>
        <v>29</v>
      </c>
      <c r="K84" s="1">
        <f t="shared" si="75"/>
        <v>9</v>
      </c>
      <c r="L84" s="1">
        <f t="shared" si="75"/>
        <v>4</v>
      </c>
      <c r="M84" s="1">
        <f t="shared" si="75"/>
        <v>4</v>
      </c>
      <c r="N84" s="1">
        <f t="shared" si="75"/>
        <v>3</v>
      </c>
      <c r="O84" s="1">
        <f t="shared" ref="O84:Z84" si="76">IF(O2="","",MAX(O2:O83))</f>
        <v>26</v>
      </c>
      <c r="P84" s="1">
        <f t="shared" si="76"/>
        <v>12</v>
      </c>
      <c r="Q84" s="1">
        <f t="shared" si="76"/>
        <v>3</v>
      </c>
      <c r="R84" s="1">
        <f t="shared" si="76"/>
        <v>23</v>
      </c>
      <c r="S84" s="1">
        <f t="shared" si="76"/>
        <v>17</v>
      </c>
      <c r="T84" s="1">
        <f t="shared" si="76"/>
        <v>1</v>
      </c>
      <c r="U84" s="1">
        <f t="shared" si="76"/>
        <v>12</v>
      </c>
      <c r="V84" s="1">
        <f t="shared" si="76"/>
        <v>12</v>
      </c>
      <c r="W84" s="1">
        <f t="shared" si="76"/>
        <v>2</v>
      </c>
      <c r="X84" s="1">
        <f t="shared" si="76"/>
        <v>28</v>
      </c>
      <c r="Y84" s="1">
        <f t="shared" si="76"/>
        <v>19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277</v>
      </c>
      <c r="F85" s="1">
        <f>SUM(F2:F83)</f>
        <v>234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26-12-3</v>
      </c>
      <c r="R85" s="1" t="str">
        <f>IF(R84="","0-0-0",CONCATENATE(R84,"-",S84,"-",T84))</f>
        <v>23-17-1</v>
      </c>
      <c r="U85" s="1" t="str">
        <f>IF(U84="","0-0-0",CONCATENATE(U84,"-",V84,"-",W84))</f>
        <v>12-12-2</v>
      </c>
      <c r="X85" s="1" t="str">
        <f>IF(X84="","0-0-0",CONCATENATE(X84,"-",Y84,"-",Z84))</f>
        <v>28-19-3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B00-000000000000}">
      <formula1>$AK$1:$AK$2</formula1>
    </dataValidation>
    <dataValidation type="list" allowBlank="1" showInputMessage="1" showErrorMessage="1" sqref="C2:C83" xr:uid="{00000000-0002-0000-BB00-000001000000}">
      <formula1>$AL$1:$AL$2</formula1>
    </dataValidation>
    <dataValidation type="list" allowBlank="1" showInputMessage="1" showErrorMessage="1" sqref="D2:D83" xr:uid="{00000000-0002-0000-BB00-000002000000}">
      <formula1>$AM$1:$AM$31</formula1>
    </dataValidation>
  </dataValidations>
  <hyperlinks>
    <hyperlink ref="AG1" location="Index!A1" display="Home" xr:uid="{00000000-0004-0000-BB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E72" s="1">
        <v>7</v>
      </c>
      <c r="F72" s="1">
        <v>6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29</v>
      </c>
      <c r="K72" s="1">
        <f t="shared" si="55"/>
        <v>10</v>
      </c>
      <c r="L72" s="1">
        <f t="shared" si="56"/>
        <v>9</v>
      </c>
      <c r="M72" s="1">
        <f t="shared" si="57"/>
        <v>6</v>
      </c>
      <c r="N72" s="1">
        <f t="shared" si="58"/>
        <v>1</v>
      </c>
      <c r="O72" s="1">
        <f t="shared" si="59"/>
        <v>21</v>
      </c>
      <c r="P72" s="1">
        <f t="shared" si="60"/>
        <v>9</v>
      </c>
      <c r="Q72" s="1">
        <f t="shared" si="61"/>
        <v>5</v>
      </c>
      <c r="R72" s="1">
        <f t="shared" si="62"/>
        <v>12</v>
      </c>
      <c r="S72" s="1">
        <f t="shared" si="63"/>
        <v>20</v>
      </c>
      <c r="T72" s="1">
        <f t="shared" si="64"/>
        <v>4</v>
      </c>
      <c r="U72" s="1">
        <f t="shared" si="65"/>
        <v>9</v>
      </c>
      <c r="V72" s="1">
        <f t="shared" si="66"/>
        <v>10</v>
      </c>
      <c r="W72" s="1">
        <f t="shared" si="67"/>
        <v>3</v>
      </c>
      <c r="X72" s="1">
        <f t="shared" si="68"/>
        <v>18</v>
      </c>
      <c r="Y72" s="1">
        <f t="shared" si="69"/>
        <v>18</v>
      </c>
      <c r="Z72" s="1">
        <f t="shared" si="70"/>
        <v>5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3</v>
      </c>
      <c r="AE72" s="1">
        <f t="shared" si="49"/>
        <v>6</v>
      </c>
      <c r="AF72" s="1">
        <f t="shared" si="50"/>
        <v>1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10</v>
      </c>
      <c r="L73" s="1">
        <f t="shared" si="56"/>
        <v>9</v>
      </c>
      <c r="M73" s="1">
        <f t="shared" si="57"/>
        <v>6</v>
      </c>
      <c r="N73" s="1">
        <f t="shared" si="58"/>
        <v>1</v>
      </c>
      <c r="O73" s="1">
        <f t="shared" si="59"/>
        <v>21</v>
      </c>
      <c r="P73" s="1">
        <f t="shared" si="60"/>
        <v>9</v>
      </c>
      <c r="Q73" s="1">
        <f t="shared" si="61"/>
        <v>5</v>
      </c>
      <c r="R73" s="1">
        <f t="shared" si="62"/>
        <v>12</v>
      </c>
      <c r="S73" s="1">
        <f t="shared" si="63"/>
        <v>21</v>
      </c>
      <c r="T73" s="1">
        <f t="shared" si="64"/>
        <v>4</v>
      </c>
      <c r="U73" s="1">
        <f t="shared" si="65"/>
        <v>9</v>
      </c>
      <c r="V73" s="1">
        <f t="shared" si="66"/>
        <v>10</v>
      </c>
      <c r="W73" s="1">
        <f t="shared" si="67"/>
        <v>3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E74" s="1">
        <v>8</v>
      </c>
      <c r="F74" s="1">
        <v>4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10</v>
      </c>
      <c r="L74" s="1">
        <f t="shared" si="56"/>
        <v>9</v>
      </c>
      <c r="M74" s="1">
        <f t="shared" si="57"/>
        <v>6</v>
      </c>
      <c r="N74" s="1">
        <f t="shared" si="58"/>
        <v>1</v>
      </c>
      <c r="O74" s="1">
        <f t="shared" si="59"/>
        <v>22</v>
      </c>
      <c r="P74" s="1">
        <f t="shared" si="60"/>
        <v>9</v>
      </c>
      <c r="Q74" s="1">
        <f t="shared" si="61"/>
        <v>5</v>
      </c>
      <c r="R74" s="1">
        <f t="shared" si="62"/>
        <v>12</v>
      </c>
      <c r="S74" s="1">
        <f t="shared" si="63"/>
        <v>21</v>
      </c>
      <c r="T74" s="1">
        <f t="shared" si="64"/>
        <v>4</v>
      </c>
      <c r="U74" s="1">
        <f t="shared" si="65"/>
        <v>9</v>
      </c>
      <c r="V74" s="1">
        <f t="shared" si="66"/>
        <v>10</v>
      </c>
      <c r="W74" s="1">
        <f t="shared" si="67"/>
        <v>3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31</v>
      </c>
      <c r="K75" s="1">
        <f t="shared" si="55"/>
        <v>10</v>
      </c>
      <c r="L75" s="1">
        <f t="shared" si="56"/>
        <v>9</v>
      </c>
      <c r="M75" s="1">
        <f t="shared" si="57"/>
        <v>6</v>
      </c>
      <c r="N75" s="1">
        <f t="shared" si="58"/>
        <v>1</v>
      </c>
      <c r="O75" s="1">
        <f t="shared" si="59"/>
        <v>22</v>
      </c>
      <c r="P75" s="1">
        <f t="shared" si="60"/>
        <v>10</v>
      </c>
      <c r="Q75" s="1">
        <f t="shared" si="61"/>
        <v>5</v>
      </c>
      <c r="R75" s="1">
        <f t="shared" si="62"/>
        <v>12</v>
      </c>
      <c r="S75" s="1">
        <f t="shared" si="63"/>
        <v>21</v>
      </c>
      <c r="T75" s="1">
        <f t="shared" si="64"/>
        <v>4</v>
      </c>
      <c r="U75" s="1">
        <f t="shared" si="65"/>
        <v>9</v>
      </c>
      <c r="V75" s="1">
        <f t="shared" si="66"/>
        <v>10</v>
      </c>
      <c r="W75" s="1">
        <f t="shared" si="67"/>
        <v>3</v>
      </c>
      <c r="X75" s="1">
        <f t="shared" si="68"/>
        <v>18</v>
      </c>
      <c r="Y75" s="1">
        <f t="shared" si="69"/>
        <v>19</v>
      </c>
      <c r="Z75" s="1">
        <f t="shared" si="70"/>
        <v>5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32</v>
      </c>
      <c r="K76" s="1">
        <f t="shared" si="55"/>
        <v>10</v>
      </c>
      <c r="L76" s="1">
        <f t="shared" si="56"/>
        <v>9</v>
      </c>
      <c r="M76" s="1">
        <f t="shared" si="57"/>
        <v>6</v>
      </c>
      <c r="N76" s="1">
        <f t="shared" si="58"/>
        <v>1</v>
      </c>
      <c r="O76" s="1">
        <f t="shared" si="59"/>
        <v>22</v>
      </c>
      <c r="P76" s="1">
        <f t="shared" si="60"/>
        <v>10</v>
      </c>
      <c r="Q76" s="1">
        <f t="shared" si="61"/>
        <v>5</v>
      </c>
      <c r="R76" s="1">
        <f t="shared" si="62"/>
        <v>12</v>
      </c>
      <c r="S76" s="1">
        <f t="shared" si="63"/>
        <v>22</v>
      </c>
      <c r="T76" s="1">
        <f t="shared" si="64"/>
        <v>4</v>
      </c>
      <c r="U76" s="1">
        <f t="shared" si="65"/>
        <v>9</v>
      </c>
      <c r="V76" s="1">
        <f t="shared" si="66"/>
        <v>10</v>
      </c>
      <c r="W76" s="1">
        <f t="shared" si="67"/>
        <v>3</v>
      </c>
      <c r="X76" s="1">
        <f t="shared" si="68"/>
        <v>18</v>
      </c>
      <c r="Y76" s="1">
        <f t="shared" si="69"/>
        <v>20</v>
      </c>
      <c r="Z76" s="1">
        <f t="shared" si="70"/>
        <v>5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E77" s="1">
        <v>0</v>
      </c>
      <c r="F77" s="1">
        <v>4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33</v>
      </c>
      <c r="K77" s="1">
        <f t="shared" si="55"/>
        <v>10</v>
      </c>
      <c r="L77" s="1">
        <f t="shared" si="56"/>
        <v>9</v>
      </c>
      <c r="M77" s="1">
        <f t="shared" si="57"/>
        <v>6</v>
      </c>
      <c r="N77" s="1">
        <f t="shared" si="58"/>
        <v>1</v>
      </c>
      <c r="O77" s="1">
        <f t="shared" si="59"/>
        <v>22</v>
      </c>
      <c r="P77" s="1">
        <f t="shared" si="60"/>
        <v>10</v>
      </c>
      <c r="Q77" s="1">
        <f t="shared" si="61"/>
        <v>5</v>
      </c>
      <c r="R77" s="1">
        <f t="shared" si="62"/>
        <v>12</v>
      </c>
      <c r="S77" s="1">
        <f t="shared" si="63"/>
        <v>23</v>
      </c>
      <c r="T77" s="1">
        <f t="shared" si="64"/>
        <v>4</v>
      </c>
      <c r="U77" s="1">
        <f t="shared" si="65"/>
        <v>9</v>
      </c>
      <c r="V77" s="1">
        <f t="shared" si="66"/>
        <v>10</v>
      </c>
      <c r="W77" s="1">
        <f t="shared" si="67"/>
        <v>3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L</v>
      </c>
      <c r="AB77" s="1">
        <f t="shared" si="71"/>
        <v>3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E78" s="1">
        <v>5</v>
      </c>
      <c r="F78" s="1">
        <v>2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33</v>
      </c>
      <c r="K78" s="1">
        <f t="shared" si="55"/>
        <v>10</v>
      </c>
      <c r="L78" s="1">
        <f t="shared" si="56"/>
        <v>9</v>
      </c>
      <c r="M78" s="1">
        <f t="shared" si="57"/>
        <v>6</v>
      </c>
      <c r="N78" s="1">
        <f t="shared" si="58"/>
        <v>1</v>
      </c>
      <c r="O78" s="1">
        <f t="shared" si="59"/>
        <v>23</v>
      </c>
      <c r="P78" s="1">
        <f t="shared" si="60"/>
        <v>10</v>
      </c>
      <c r="Q78" s="1">
        <f t="shared" si="61"/>
        <v>5</v>
      </c>
      <c r="R78" s="1">
        <f t="shared" si="62"/>
        <v>12</v>
      </c>
      <c r="S78" s="1">
        <f t="shared" si="63"/>
        <v>23</v>
      </c>
      <c r="T78" s="1">
        <f t="shared" si="64"/>
        <v>4</v>
      </c>
      <c r="U78" s="1">
        <f t="shared" si="65"/>
        <v>9</v>
      </c>
      <c r="V78" s="1">
        <f t="shared" si="66"/>
        <v>10</v>
      </c>
      <c r="W78" s="1">
        <f t="shared" si="67"/>
        <v>3</v>
      </c>
      <c r="X78" s="1">
        <f t="shared" si="68"/>
        <v>19</v>
      </c>
      <c r="Y78" s="1">
        <f t="shared" si="69"/>
        <v>21</v>
      </c>
      <c r="Z78" s="1">
        <f t="shared" si="70"/>
        <v>5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4</v>
      </c>
      <c r="AE78" s="1">
        <f t="shared" si="73"/>
        <v>5</v>
      </c>
      <c r="AF78" s="1">
        <f t="shared" si="74"/>
        <v>1</v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E79" s="1">
        <v>3</v>
      </c>
      <c r="F79" s="1">
        <v>2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33</v>
      </c>
      <c r="K79" s="1">
        <f t="shared" si="55"/>
        <v>10</v>
      </c>
      <c r="L79" s="1">
        <f t="shared" si="56"/>
        <v>9</v>
      </c>
      <c r="M79" s="1">
        <f t="shared" si="57"/>
        <v>6</v>
      </c>
      <c r="N79" s="1">
        <f t="shared" si="58"/>
        <v>1</v>
      </c>
      <c r="O79" s="1">
        <f t="shared" si="59"/>
        <v>24</v>
      </c>
      <c r="P79" s="1">
        <f t="shared" si="60"/>
        <v>10</v>
      </c>
      <c r="Q79" s="1">
        <f t="shared" si="61"/>
        <v>5</v>
      </c>
      <c r="R79" s="1">
        <f t="shared" si="62"/>
        <v>12</v>
      </c>
      <c r="S79" s="1">
        <f t="shared" si="63"/>
        <v>23</v>
      </c>
      <c r="T79" s="1">
        <f t="shared" si="64"/>
        <v>4</v>
      </c>
      <c r="U79" s="1">
        <f t="shared" si="65"/>
        <v>9</v>
      </c>
      <c r="V79" s="1">
        <f t="shared" si="66"/>
        <v>10</v>
      </c>
      <c r="W79" s="1">
        <f t="shared" si="67"/>
        <v>3</v>
      </c>
      <c r="X79" s="1">
        <f t="shared" si="68"/>
        <v>20</v>
      </c>
      <c r="Y79" s="1">
        <f t="shared" si="69"/>
        <v>21</v>
      </c>
      <c r="Z79" s="1">
        <f t="shared" si="70"/>
        <v>5</v>
      </c>
      <c r="AA79" s="1" t="str">
        <f t="shared" si="51"/>
        <v>W</v>
      </c>
      <c r="AB79" s="1">
        <f t="shared" si="71"/>
        <v>2</v>
      </c>
      <c r="AC79" s="1" t="str">
        <f t="shared" si="52"/>
        <v>W</v>
      </c>
      <c r="AD79" s="1">
        <f t="shared" si="72"/>
        <v>5</v>
      </c>
      <c r="AE79" s="1">
        <f t="shared" si="73"/>
        <v>5</v>
      </c>
      <c r="AF79" s="1">
        <f t="shared" si="74"/>
        <v>0</v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E80" s="1">
        <v>7</v>
      </c>
      <c r="F80" s="1">
        <v>0</v>
      </c>
      <c r="G80" s="1" t="s">
        <v>83</v>
      </c>
      <c r="H80" s="1" t="s">
        <v>83</v>
      </c>
      <c r="I80" s="1">
        <f t="shared" si="53"/>
        <v>37</v>
      </c>
      <c r="J80" s="1">
        <f t="shared" si="54"/>
        <v>33</v>
      </c>
      <c r="K80" s="1">
        <f t="shared" si="55"/>
        <v>10</v>
      </c>
      <c r="L80" s="1">
        <f t="shared" si="56"/>
        <v>9</v>
      </c>
      <c r="M80" s="1">
        <f t="shared" si="57"/>
        <v>6</v>
      </c>
      <c r="N80" s="1">
        <f t="shared" si="58"/>
        <v>1</v>
      </c>
      <c r="O80" s="1">
        <f t="shared" si="59"/>
        <v>25</v>
      </c>
      <c r="P80" s="1">
        <f t="shared" si="60"/>
        <v>10</v>
      </c>
      <c r="Q80" s="1">
        <f t="shared" si="61"/>
        <v>5</v>
      </c>
      <c r="R80" s="1">
        <f t="shared" si="62"/>
        <v>12</v>
      </c>
      <c r="S80" s="1">
        <f t="shared" si="63"/>
        <v>23</v>
      </c>
      <c r="T80" s="1">
        <f t="shared" si="64"/>
        <v>4</v>
      </c>
      <c r="U80" s="1">
        <f t="shared" si="65"/>
        <v>10</v>
      </c>
      <c r="V80" s="1">
        <f t="shared" si="66"/>
        <v>10</v>
      </c>
      <c r="W80" s="1">
        <f t="shared" si="67"/>
        <v>3</v>
      </c>
      <c r="X80" s="1">
        <f t="shared" si="68"/>
        <v>21</v>
      </c>
      <c r="Y80" s="1">
        <f t="shared" si="69"/>
        <v>21</v>
      </c>
      <c r="Z80" s="1">
        <f t="shared" si="70"/>
        <v>5</v>
      </c>
      <c r="AA80" s="1" t="str">
        <f t="shared" si="51"/>
        <v>W</v>
      </c>
      <c r="AB80" s="1">
        <f t="shared" si="71"/>
        <v>3</v>
      </c>
      <c r="AC80" s="1" t="str">
        <f t="shared" si="52"/>
        <v>W</v>
      </c>
      <c r="AD80" s="1">
        <f t="shared" si="72"/>
        <v>6</v>
      </c>
      <c r="AE80" s="1">
        <f t="shared" si="73"/>
        <v>4</v>
      </c>
      <c r="AF80" s="1">
        <f t="shared" si="74"/>
        <v>0</v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E81" s="1">
        <v>4</v>
      </c>
      <c r="F81" s="1">
        <v>1</v>
      </c>
      <c r="G81" s="1" t="s">
        <v>83</v>
      </c>
      <c r="H81" s="1" t="s">
        <v>83</v>
      </c>
      <c r="I81" s="1">
        <f t="shared" si="53"/>
        <v>38</v>
      </c>
      <c r="J81" s="1">
        <f t="shared" si="54"/>
        <v>33</v>
      </c>
      <c r="K81" s="1">
        <f t="shared" si="55"/>
        <v>10</v>
      </c>
      <c r="L81" s="1">
        <f t="shared" si="56"/>
        <v>9</v>
      </c>
      <c r="M81" s="1">
        <f t="shared" si="57"/>
        <v>6</v>
      </c>
      <c r="N81" s="1">
        <f t="shared" si="58"/>
        <v>1</v>
      </c>
      <c r="O81" s="1">
        <f t="shared" si="59"/>
        <v>25</v>
      </c>
      <c r="P81" s="1">
        <f t="shared" si="60"/>
        <v>10</v>
      </c>
      <c r="Q81" s="1">
        <f t="shared" si="61"/>
        <v>5</v>
      </c>
      <c r="R81" s="1">
        <f t="shared" si="62"/>
        <v>13</v>
      </c>
      <c r="S81" s="1">
        <f t="shared" si="63"/>
        <v>23</v>
      </c>
      <c r="T81" s="1">
        <f t="shared" si="64"/>
        <v>4</v>
      </c>
      <c r="U81" s="1">
        <f t="shared" si="65"/>
        <v>11</v>
      </c>
      <c r="V81" s="1">
        <f t="shared" si="66"/>
        <v>10</v>
      </c>
      <c r="W81" s="1">
        <f t="shared" si="67"/>
        <v>3</v>
      </c>
      <c r="X81" s="1">
        <f t="shared" si="68"/>
        <v>22</v>
      </c>
      <c r="Y81" s="1">
        <f t="shared" si="69"/>
        <v>21</v>
      </c>
      <c r="Z81" s="1">
        <f t="shared" si="70"/>
        <v>5</v>
      </c>
      <c r="AA81" s="1" t="str">
        <f t="shared" si="51"/>
        <v>W</v>
      </c>
      <c r="AB81" s="1">
        <f t="shared" si="71"/>
        <v>4</v>
      </c>
      <c r="AC81" s="1" t="str">
        <f t="shared" si="52"/>
        <v>W</v>
      </c>
      <c r="AD81" s="1">
        <f t="shared" si="72"/>
        <v>6</v>
      </c>
      <c r="AE81" s="1">
        <f t="shared" si="73"/>
        <v>4</v>
      </c>
      <c r="AF81" s="1">
        <f t="shared" si="74"/>
        <v>0</v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E82" s="1">
        <v>3</v>
      </c>
      <c r="F82" s="1">
        <v>0</v>
      </c>
      <c r="G82" s="1" t="s">
        <v>83</v>
      </c>
      <c r="H82" s="1" t="s">
        <v>83</v>
      </c>
      <c r="I82" s="1">
        <f t="shared" si="53"/>
        <v>39</v>
      </c>
      <c r="J82" s="1">
        <f t="shared" si="54"/>
        <v>33</v>
      </c>
      <c r="K82" s="1">
        <f t="shared" si="55"/>
        <v>10</v>
      </c>
      <c r="L82" s="1">
        <f t="shared" si="56"/>
        <v>9</v>
      </c>
      <c r="M82" s="1">
        <f t="shared" si="57"/>
        <v>6</v>
      </c>
      <c r="N82" s="1">
        <f t="shared" si="58"/>
        <v>1</v>
      </c>
      <c r="O82" s="1">
        <f t="shared" si="59"/>
        <v>25</v>
      </c>
      <c r="P82" s="1">
        <f t="shared" si="60"/>
        <v>10</v>
      </c>
      <c r="Q82" s="1">
        <f t="shared" si="61"/>
        <v>5</v>
      </c>
      <c r="R82" s="1">
        <f t="shared" si="62"/>
        <v>14</v>
      </c>
      <c r="S82" s="1">
        <f t="shared" si="63"/>
        <v>23</v>
      </c>
      <c r="T82" s="1">
        <f t="shared" si="64"/>
        <v>4</v>
      </c>
      <c r="U82" s="1">
        <f t="shared" si="65"/>
        <v>12</v>
      </c>
      <c r="V82" s="1">
        <f t="shared" si="66"/>
        <v>10</v>
      </c>
      <c r="W82" s="1">
        <f t="shared" si="67"/>
        <v>3</v>
      </c>
      <c r="X82" s="1">
        <f t="shared" si="68"/>
        <v>23</v>
      </c>
      <c r="Y82" s="1">
        <f t="shared" si="69"/>
        <v>21</v>
      </c>
      <c r="Z82" s="1">
        <f t="shared" si="70"/>
        <v>5</v>
      </c>
      <c r="AA82" s="1" t="str">
        <f t="shared" si="51"/>
        <v>W</v>
      </c>
      <c r="AB82" s="1">
        <f t="shared" si="71"/>
        <v>5</v>
      </c>
      <c r="AC82" s="1" t="str">
        <f t="shared" si="52"/>
        <v>W</v>
      </c>
      <c r="AD82" s="1">
        <f t="shared" si="72"/>
        <v>6</v>
      </c>
      <c r="AE82" s="1">
        <f t="shared" si="73"/>
        <v>4</v>
      </c>
      <c r="AF82" s="1">
        <f t="shared" si="74"/>
        <v>0</v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E83" s="1">
        <v>6</v>
      </c>
      <c r="F83" s="1">
        <v>1</v>
      </c>
      <c r="G83" s="1" t="s">
        <v>83</v>
      </c>
      <c r="H83" s="1" t="s">
        <v>83</v>
      </c>
      <c r="I83" s="1">
        <f t="shared" si="53"/>
        <v>40</v>
      </c>
      <c r="J83" s="1">
        <f t="shared" si="54"/>
        <v>33</v>
      </c>
      <c r="K83" s="1">
        <f t="shared" si="55"/>
        <v>10</v>
      </c>
      <c r="L83" s="1">
        <f t="shared" si="56"/>
        <v>9</v>
      </c>
      <c r="M83" s="1">
        <f t="shared" si="57"/>
        <v>6</v>
      </c>
      <c r="N83" s="1">
        <f t="shared" si="58"/>
        <v>1</v>
      </c>
      <c r="O83" s="1">
        <f t="shared" si="59"/>
        <v>26</v>
      </c>
      <c r="P83" s="1">
        <f t="shared" si="60"/>
        <v>10</v>
      </c>
      <c r="Q83" s="1">
        <f t="shared" si="61"/>
        <v>5</v>
      </c>
      <c r="R83" s="1">
        <f t="shared" si="62"/>
        <v>14</v>
      </c>
      <c r="S83" s="1">
        <f t="shared" si="63"/>
        <v>23</v>
      </c>
      <c r="T83" s="1">
        <f t="shared" si="64"/>
        <v>4</v>
      </c>
      <c r="U83" s="1">
        <f t="shared" si="65"/>
        <v>13</v>
      </c>
      <c r="V83" s="1">
        <f t="shared" si="66"/>
        <v>10</v>
      </c>
      <c r="W83" s="1">
        <f t="shared" si="67"/>
        <v>3</v>
      </c>
      <c r="X83" s="1">
        <f t="shared" si="68"/>
        <v>24</v>
      </c>
      <c r="Y83" s="1">
        <f t="shared" si="69"/>
        <v>21</v>
      </c>
      <c r="Z83" s="1">
        <f t="shared" si="70"/>
        <v>5</v>
      </c>
      <c r="AA83" s="1" t="str">
        <f t="shared" si="51"/>
        <v>W</v>
      </c>
      <c r="AB83" s="1">
        <f t="shared" si="71"/>
        <v>6</v>
      </c>
      <c r="AC83" s="1" t="str">
        <f t="shared" si="52"/>
        <v>W</v>
      </c>
      <c r="AD83" s="1">
        <f t="shared" si="72"/>
        <v>7</v>
      </c>
      <c r="AE83" s="1">
        <f t="shared" si="73"/>
        <v>3</v>
      </c>
      <c r="AF83" s="1">
        <f t="shared" si="74"/>
        <v>0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40</v>
      </c>
      <c r="J84" s="1">
        <f t="shared" si="75"/>
        <v>33</v>
      </c>
      <c r="K84" s="1">
        <f t="shared" si="75"/>
        <v>10</v>
      </c>
      <c r="L84" s="1">
        <f t="shared" si="75"/>
        <v>9</v>
      </c>
      <c r="M84" s="1">
        <f t="shared" si="75"/>
        <v>6</v>
      </c>
      <c r="N84" s="1">
        <f t="shared" si="75"/>
        <v>1</v>
      </c>
      <c r="O84" s="1">
        <f t="shared" ref="O84:Z84" si="76">IF(O2="","",MAX(O2:O83))</f>
        <v>26</v>
      </c>
      <c r="P84" s="1">
        <f t="shared" si="76"/>
        <v>10</v>
      </c>
      <c r="Q84" s="1">
        <f t="shared" si="76"/>
        <v>5</v>
      </c>
      <c r="R84" s="1">
        <f t="shared" si="76"/>
        <v>14</v>
      </c>
      <c r="S84" s="1">
        <f t="shared" si="76"/>
        <v>23</v>
      </c>
      <c r="T84" s="1">
        <f t="shared" si="76"/>
        <v>4</v>
      </c>
      <c r="U84" s="1">
        <f t="shared" si="76"/>
        <v>13</v>
      </c>
      <c r="V84" s="1">
        <f t="shared" si="76"/>
        <v>10</v>
      </c>
      <c r="W84" s="1">
        <f t="shared" si="76"/>
        <v>3</v>
      </c>
      <c r="X84" s="1">
        <f t="shared" si="76"/>
        <v>24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273</v>
      </c>
      <c r="F85" s="1">
        <f>SUM(F2:F83)</f>
        <v>268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26-10-5</v>
      </c>
      <c r="R85" s="1" t="str">
        <f>IF(R84="","0-0-0",CONCATENATE(R84,"-",S84,"-",T84))</f>
        <v>14-23-4</v>
      </c>
      <c r="U85" s="1" t="str">
        <f>IF(U84="","0-0-0",CONCATENATE(U84,"-",V84,"-",W84))</f>
        <v>13-10-3</v>
      </c>
      <c r="X85" s="1" t="str">
        <f>IF(X84="","0-0-0",CONCATENATE(X84,"-",Y84,"-",Z84))</f>
        <v>24-21-5</v>
      </c>
      <c r="AA85" s="1" t="str">
        <f>IF(AA84="","0-0",CONCATENATE(AA84,AB84))</f>
        <v>W6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C00-000000000000}">
      <formula1>$AK$1:$AK$2</formula1>
    </dataValidation>
    <dataValidation type="list" allowBlank="1" showInputMessage="1" showErrorMessage="1" sqref="C2:C83" xr:uid="{00000000-0002-0000-BC00-000001000000}">
      <formula1>$AL$1:$AL$2</formula1>
    </dataValidation>
    <dataValidation type="list" allowBlank="1" showInputMessage="1" showErrorMessage="1" sqref="D2:D83" xr:uid="{00000000-0002-0000-BC00-000002000000}">
      <formula1>$AM$1:$AM$31</formula1>
    </dataValidation>
  </dataValidations>
  <hyperlinks>
    <hyperlink ref="AG1" location="Index!A1" display="Home" xr:uid="{00000000-0004-0000-BC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46</v>
      </c>
      <c r="J72" s="1">
        <f t="shared" si="54"/>
        <v>21</v>
      </c>
      <c r="K72" s="1">
        <f t="shared" si="55"/>
        <v>9</v>
      </c>
      <c r="L72" s="1">
        <f t="shared" si="56"/>
        <v>4</v>
      </c>
      <c r="M72" s="1">
        <f t="shared" si="57"/>
        <v>2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2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14</v>
      </c>
      <c r="V72" s="1">
        <f t="shared" si="66"/>
        <v>5</v>
      </c>
      <c r="W72" s="1">
        <f t="shared" si="67"/>
        <v>2</v>
      </c>
      <c r="X72" s="1">
        <f t="shared" si="68"/>
        <v>27</v>
      </c>
      <c r="Y72" s="1">
        <f t="shared" si="69"/>
        <v>10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21</v>
      </c>
      <c r="K73" s="1">
        <f t="shared" si="55"/>
        <v>9</v>
      </c>
      <c r="L73" s="1">
        <f t="shared" si="56"/>
        <v>4</v>
      </c>
      <c r="M73" s="1">
        <f t="shared" si="57"/>
        <v>2</v>
      </c>
      <c r="N73" s="1">
        <f t="shared" si="58"/>
        <v>2</v>
      </c>
      <c r="O73" s="1">
        <f t="shared" si="59"/>
        <v>27</v>
      </c>
      <c r="P73" s="1">
        <f t="shared" si="60"/>
        <v>8</v>
      </c>
      <c r="Q73" s="1">
        <f t="shared" si="61"/>
        <v>2</v>
      </c>
      <c r="R73" s="1">
        <f t="shared" si="62"/>
        <v>20</v>
      </c>
      <c r="S73" s="1">
        <f t="shared" si="63"/>
        <v>13</v>
      </c>
      <c r="T73" s="1">
        <f t="shared" si="64"/>
        <v>2</v>
      </c>
      <c r="U73" s="1">
        <f t="shared" si="65"/>
        <v>14</v>
      </c>
      <c r="V73" s="1">
        <f t="shared" si="66"/>
        <v>5</v>
      </c>
      <c r="W73" s="1">
        <f t="shared" si="67"/>
        <v>2</v>
      </c>
      <c r="X73" s="1">
        <f t="shared" si="68"/>
        <v>28</v>
      </c>
      <c r="Y73" s="1">
        <f t="shared" si="69"/>
        <v>10</v>
      </c>
      <c r="Z73" s="1">
        <f t="shared" si="70"/>
        <v>3</v>
      </c>
      <c r="AA73" s="1" t="str">
        <f t="shared" si="51"/>
        <v>W</v>
      </c>
      <c r="AB73" s="1">
        <f t="shared" si="71"/>
        <v>4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E74" s="1">
        <v>5</v>
      </c>
      <c r="F74" s="1">
        <v>1</v>
      </c>
      <c r="G74" s="1" t="s">
        <v>83</v>
      </c>
      <c r="H74" s="1" t="s">
        <v>83</v>
      </c>
      <c r="I74" s="1">
        <f t="shared" si="53"/>
        <v>48</v>
      </c>
      <c r="J74" s="1">
        <f t="shared" si="54"/>
        <v>21</v>
      </c>
      <c r="K74" s="1">
        <f t="shared" si="55"/>
        <v>9</v>
      </c>
      <c r="L74" s="1">
        <f t="shared" si="56"/>
        <v>4</v>
      </c>
      <c r="M74" s="1">
        <f t="shared" si="57"/>
        <v>2</v>
      </c>
      <c r="N74" s="1">
        <f t="shared" si="58"/>
        <v>2</v>
      </c>
      <c r="O74" s="1">
        <f t="shared" si="59"/>
        <v>27</v>
      </c>
      <c r="P74" s="1">
        <f t="shared" si="60"/>
        <v>8</v>
      </c>
      <c r="Q74" s="1">
        <f t="shared" si="61"/>
        <v>2</v>
      </c>
      <c r="R74" s="1">
        <f t="shared" si="62"/>
        <v>21</v>
      </c>
      <c r="S74" s="1">
        <f t="shared" si="63"/>
        <v>13</v>
      </c>
      <c r="T74" s="1">
        <f t="shared" si="64"/>
        <v>2</v>
      </c>
      <c r="U74" s="1">
        <f t="shared" si="65"/>
        <v>14</v>
      </c>
      <c r="V74" s="1">
        <f t="shared" si="66"/>
        <v>5</v>
      </c>
      <c r="W74" s="1">
        <f t="shared" si="67"/>
        <v>2</v>
      </c>
      <c r="X74" s="1">
        <f t="shared" si="68"/>
        <v>29</v>
      </c>
      <c r="Y74" s="1">
        <f t="shared" si="69"/>
        <v>10</v>
      </c>
      <c r="Z74" s="1">
        <f t="shared" si="70"/>
        <v>3</v>
      </c>
      <c r="AA74" s="1" t="str">
        <f t="shared" si="51"/>
        <v>W</v>
      </c>
      <c r="AB74" s="1">
        <f t="shared" si="71"/>
        <v>5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3"/>
        <v>49</v>
      </c>
      <c r="J75" s="1">
        <f t="shared" si="54"/>
        <v>21</v>
      </c>
      <c r="K75" s="1">
        <f t="shared" si="55"/>
        <v>9</v>
      </c>
      <c r="L75" s="1">
        <f t="shared" si="56"/>
        <v>4</v>
      </c>
      <c r="M75" s="1">
        <f t="shared" si="57"/>
        <v>2</v>
      </c>
      <c r="N75" s="1">
        <f t="shared" si="58"/>
        <v>2</v>
      </c>
      <c r="O75" s="1">
        <f t="shared" si="59"/>
        <v>27</v>
      </c>
      <c r="P75" s="1">
        <f t="shared" si="60"/>
        <v>8</v>
      </c>
      <c r="Q75" s="1">
        <f t="shared" si="61"/>
        <v>2</v>
      </c>
      <c r="R75" s="1">
        <f t="shared" si="62"/>
        <v>22</v>
      </c>
      <c r="S75" s="1">
        <f t="shared" si="63"/>
        <v>13</v>
      </c>
      <c r="T75" s="1">
        <f t="shared" si="64"/>
        <v>2</v>
      </c>
      <c r="U75" s="1">
        <f t="shared" si="65"/>
        <v>14</v>
      </c>
      <c r="V75" s="1">
        <f t="shared" si="66"/>
        <v>5</v>
      </c>
      <c r="W75" s="1">
        <f t="shared" si="67"/>
        <v>2</v>
      </c>
      <c r="X75" s="1">
        <f t="shared" si="68"/>
        <v>30</v>
      </c>
      <c r="Y75" s="1">
        <f t="shared" si="69"/>
        <v>10</v>
      </c>
      <c r="Z75" s="1">
        <f t="shared" si="70"/>
        <v>3</v>
      </c>
      <c r="AA75" s="1" t="str">
        <f t="shared" si="51"/>
        <v>W</v>
      </c>
      <c r="AB75" s="1">
        <f t="shared" si="71"/>
        <v>6</v>
      </c>
      <c r="AC75" s="1" t="str">
        <f t="shared" si="52"/>
        <v>W</v>
      </c>
      <c r="AD75" s="1">
        <f t="shared" si="48"/>
        <v>7</v>
      </c>
      <c r="AE75" s="1">
        <f t="shared" si="49"/>
        <v>1</v>
      </c>
      <c r="AF75" s="1">
        <f t="shared" si="50"/>
        <v>2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E76" s="1">
        <v>5</v>
      </c>
      <c r="F76" s="1">
        <v>1</v>
      </c>
      <c r="G76" s="1" t="s">
        <v>83</v>
      </c>
      <c r="H76" s="1" t="s">
        <v>83</v>
      </c>
      <c r="I76" s="1">
        <f t="shared" si="53"/>
        <v>50</v>
      </c>
      <c r="J76" s="1">
        <f t="shared" si="54"/>
        <v>21</v>
      </c>
      <c r="K76" s="1">
        <f t="shared" si="55"/>
        <v>9</v>
      </c>
      <c r="L76" s="1">
        <f t="shared" si="56"/>
        <v>4</v>
      </c>
      <c r="M76" s="1">
        <f t="shared" si="57"/>
        <v>2</v>
      </c>
      <c r="N76" s="1">
        <f t="shared" si="58"/>
        <v>2</v>
      </c>
      <c r="O76" s="1">
        <f t="shared" si="59"/>
        <v>28</v>
      </c>
      <c r="P76" s="1">
        <f t="shared" si="60"/>
        <v>8</v>
      </c>
      <c r="Q76" s="1">
        <f t="shared" si="61"/>
        <v>2</v>
      </c>
      <c r="R76" s="1">
        <f t="shared" si="62"/>
        <v>22</v>
      </c>
      <c r="S76" s="1">
        <f t="shared" si="63"/>
        <v>13</v>
      </c>
      <c r="T76" s="1">
        <f t="shared" si="64"/>
        <v>2</v>
      </c>
      <c r="U76" s="1">
        <f t="shared" si="65"/>
        <v>15</v>
      </c>
      <c r="V76" s="1">
        <f t="shared" si="66"/>
        <v>5</v>
      </c>
      <c r="W76" s="1">
        <f t="shared" si="67"/>
        <v>2</v>
      </c>
      <c r="X76" s="1">
        <f t="shared" si="68"/>
        <v>31</v>
      </c>
      <c r="Y76" s="1">
        <f t="shared" si="69"/>
        <v>10</v>
      </c>
      <c r="Z76" s="1">
        <f t="shared" si="70"/>
        <v>3</v>
      </c>
      <c r="AA76" s="1" t="str">
        <f t="shared" si="51"/>
        <v>W</v>
      </c>
      <c r="AB76" s="1">
        <f t="shared" si="71"/>
        <v>7</v>
      </c>
      <c r="AC76" s="1" t="str">
        <f t="shared" si="52"/>
        <v>W</v>
      </c>
      <c r="AD76" s="1">
        <f t="shared" ref="AD76:AD83" si="72">IF(AC76="","",COUNTIFS(AC67:AC76,"W"))</f>
        <v>8</v>
      </c>
      <c r="AE76" s="1">
        <f t="shared" ref="AE76:AE83" si="73">IF(AC76="","",COUNTIFS(AC67:AC76,"L"))</f>
        <v>0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E77" s="1">
        <v>3</v>
      </c>
      <c r="F77" s="1">
        <v>5</v>
      </c>
      <c r="G77" s="1" t="s">
        <v>83</v>
      </c>
      <c r="H77" s="1" t="s">
        <v>83</v>
      </c>
      <c r="I77" s="1">
        <f t="shared" si="53"/>
        <v>50</v>
      </c>
      <c r="J77" s="1">
        <f t="shared" si="54"/>
        <v>22</v>
      </c>
      <c r="K77" s="1">
        <f t="shared" si="55"/>
        <v>9</v>
      </c>
      <c r="L77" s="1">
        <f t="shared" si="56"/>
        <v>4</v>
      </c>
      <c r="M77" s="1">
        <f t="shared" si="57"/>
        <v>2</v>
      </c>
      <c r="N77" s="1">
        <f t="shared" si="58"/>
        <v>2</v>
      </c>
      <c r="O77" s="1">
        <f t="shared" si="59"/>
        <v>28</v>
      </c>
      <c r="P77" s="1">
        <f t="shared" si="60"/>
        <v>9</v>
      </c>
      <c r="Q77" s="1">
        <f t="shared" si="61"/>
        <v>2</v>
      </c>
      <c r="R77" s="1">
        <f t="shared" si="62"/>
        <v>22</v>
      </c>
      <c r="S77" s="1">
        <f t="shared" si="63"/>
        <v>13</v>
      </c>
      <c r="T77" s="1">
        <f t="shared" si="64"/>
        <v>2</v>
      </c>
      <c r="U77" s="1">
        <f t="shared" si="65"/>
        <v>15</v>
      </c>
      <c r="V77" s="1">
        <f t="shared" si="66"/>
        <v>5</v>
      </c>
      <c r="W77" s="1">
        <f t="shared" si="67"/>
        <v>2</v>
      </c>
      <c r="X77" s="1">
        <f t="shared" si="68"/>
        <v>31</v>
      </c>
      <c r="Y77" s="1">
        <f t="shared" si="69"/>
        <v>10</v>
      </c>
      <c r="Z77" s="1">
        <f t="shared" si="70"/>
        <v>3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8</v>
      </c>
      <c r="AE77" s="1">
        <f t="shared" si="73"/>
        <v>1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E78" s="1">
        <v>2</v>
      </c>
      <c r="F78" s="1">
        <v>3</v>
      </c>
      <c r="G78" s="1" t="s">
        <v>84</v>
      </c>
      <c r="H78" s="1" t="s">
        <v>83</v>
      </c>
      <c r="I78" s="1">
        <f t="shared" si="53"/>
        <v>50</v>
      </c>
      <c r="J78" s="1">
        <f t="shared" si="54"/>
        <v>22</v>
      </c>
      <c r="K78" s="1">
        <f t="shared" si="55"/>
        <v>9</v>
      </c>
      <c r="L78" s="1">
        <f t="shared" si="56"/>
        <v>5</v>
      </c>
      <c r="M78" s="1">
        <f t="shared" si="57"/>
        <v>2</v>
      </c>
      <c r="N78" s="1">
        <f t="shared" si="58"/>
        <v>2</v>
      </c>
      <c r="O78" s="1">
        <f t="shared" si="59"/>
        <v>28</v>
      </c>
      <c r="P78" s="1">
        <f t="shared" si="60"/>
        <v>9</v>
      </c>
      <c r="Q78" s="1">
        <f t="shared" si="61"/>
        <v>2</v>
      </c>
      <c r="R78" s="1">
        <f t="shared" si="62"/>
        <v>22</v>
      </c>
      <c r="S78" s="1">
        <f t="shared" si="63"/>
        <v>13</v>
      </c>
      <c r="T78" s="1">
        <f t="shared" si="64"/>
        <v>3</v>
      </c>
      <c r="U78" s="1">
        <f t="shared" si="65"/>
        <v>15</v>
      </c>
      <c r="V78" s="1">
        <f t="shared" si="66"/>
        <v>5</v>
      </c>
      <c r="W78" s="1">
        <f t="shared" si="67"/>
        <v>3</v>
      </c>
      <c r="X78" s="1">
        <f t="shared" si="68"/>
        <v>31</v>
      </c>
      <c r="Y78" s="1">
        <f t="shared" si="69"/>
        <v>10</v>
      </c>
      <c r="Z78" s="1">
        <f t="shared" si="70"/>
        <v>4</v>
      </c>
      <c r="AA78" s="1" t="str">
        <f t="shared" si="51"/>
        <v>L</v>
      </c>
      <c r="AB78" s="1">
        <f t="shared" si="71"/>
        <v>2</v>
      </c>
      <c r="AC78" s="1" t="str">
        <f t="shared" si="52"/>
        <v>OTL</v>
      </c>
      <c r="AD78" s="1">
        <f t="shared" si="72"/>
        <v>7</v>
      </c>
      <c r="AE78" s="1">
        <f t="shared" si="73"/>
        <v>1</v>
      </c>
      <c r="AF78" s="1">
        <f t="shared" si="74"/>
        <v>2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E79" s="1">
        <v>5</v>
      </c>
      <c r="F79" s="1">
        <v>6</v>
      </c>
      <c r="G79" s="1" t="s">
        <v>84</v>
      </c>
      <c r="H79" s="1" t="s">
        <v>83</v>
      </c>
      <c r="I79" s="1">
        <f t="shared" si="53"/>
        <v>50</v>
      </c>
      <c r="J79" s="1">
        <f t="shared" si="54"/>
        <v>22</v>
      </c>
      <c r="K79" s="1">
        <f t="shared" si="55"/>
        <v>9</v>
      </c>
      <c r="L79" s="1">
        <f t="shared" si="56"/>
        <v>6</v>
      </c>
      <c r="M79" s="1">
        <f t="shared" si="57"/>
        <v>2</v>
      </c>
      <c r="N79" s="1">
        <f t="shared" si="58"/>
        <v>2</v>
      </c>
      <c r="O79" s="1">
        <f t="shared" si="59"/>
        <v>28</v>
      </c>
      <c r="P79" s="1">
        <f t="shared" si="60"/>
        <v>9</v>
      </c>
      <c r="Q79" s="1">
        <f t="shared" si="61"/>
        <v>3</v>
      </c>
      <c r="R79" s="1">
        <f t="shared" si="62"/>
        <v>22</v>
      </c>
      <c r="S79" s="1">
        <f t="shared" si="63"/>
        <v>13</v>
      </c>
      <c r="T79" s="1">
        <f t="shared" si="64"/>
        <v>3</v>
      </c>
      <c r="U79" s="1">
        <f t="shared" si="65"/>
        <v>15</v>
      </c>
      <c r="V79" s="1">
        <f t="shared" si="66"/>
        <v>5</v>
      </c>
      <c r="W79" s="1">
        <f t="shared" si="67"/>
        <v>3</v>
      </c>
      <c r="X79" s="1">
        <f t="shared" si="68"/>
        <v>31</v>
      </c>
      <c r="Y79" s="1">
        <f t="shared" si="69"/>
        <v>10</v>
      </c>
      <c r="Z79" s="1">
        <f t="shared" si="70"/>
        <v>5</v>
      </c>
      <c r="AA79" s="1" t="str">
        <f t="shared" si="51"/>
        <v>L</v>
      </c>
      <c r="AB79" s="1">
        <f t="shared" si="71"/>
        <v>3</v>
      </c>
      <c r="AC79" s="1" t="str">
        <f t="shared" si="52"/>
        <v>OTL</v>
      </c>
      <c r="AD79" s="1">
        <f t="shared" si="72"/>
        <v>7</v>
      </c>
      <c r="AE79" s="1">
        <f t="shared" si="73"/>
        <v>1</v>
      </c>
      <c r="AF79" s="1">
        <f t="shared" si="74"/>
        <v>2</v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E80" s="1">
        <v>0</v>
      </c>
      <c r="F80" s="1">
        <v>4</v>
      </c>
      <c r="G80" s="1" t="s">
        <v>83</v>
      </c>
      <c r="H80" s="1" t="s">
        <v>83</v>
      </c>
      <c r="I80" s="1">
        <f t="shared" si="53"/>
        <v>50</v>
      </c>
      <c r="J80" s="1">
        <f t="shared" si="54"/>
        <v>23</v>
      </c>
      <c r="K80" s="1">
        <f t="shared" si="55"/>
        <v>9</v>
      </c>
      <c r="L80" s="1">
        <f t="shared" si="56"/>
        <v>6</v>
      </c>
      <c r="M80" s="1">
        <f t="shared" si="57"/>
        <v>2</v>
      </c>
      <c r="N80" s="1">
        <f t="shared" si="58"/>
        <v>2</v>
      </c>
      <c r="O80" s="1">
        <f t="shared" si="59"/>
        <v>28</v>
      </c>
      <c r="P80" s="1">
        <f t="shared" si="60"/>
        <v>10</v>
      </c>
      <c r="Q80" s="1">
        <f t="shared" si="61"/>
        <v>3</v>
      </c>
      <c r="R80" s="1">
        <f t="shared" si="62"/>
        <v>22</v>
      </c>
      <c r="S80" s="1">
        <f t="shared" si="63"/>
        <v>13</v>
      </c>
      <c r="T80" s="1">
        <f t="shared" si="64"/>
        <v>3</v>
      </c>
      <c r="U80" s="1">
        <f t="shared" si="65"/>
        <v>15</v>
      </c>
      <c r="V80" s="1">
        <f t="shared" si="66"/>
        <v>6</v>
      </c>
      <c r="W80" s="1">
        <f t="shared" si="67"/>
        <v>3</v>
      </c>
      <c r="X80" s="1">
        <f t="shared" si="68"/>
        <v>31</v>
      </c>
      <c r="Y80" s="1">
        <f t="shared" si="69"/>
        <v>11</v>
      </c>
      <c r="Z80" s="1">
        <f t="shared" si="70"/>
        <v>5</v>
      </c>
      <c r="AA80" s="1" t="str">
        <f t="shared" si="51"/>
        <v>L</v>
      </c>
      <c r="AB80" s="1">
        <f t="shared" si="71"/>
        <v>4</v>
      </c>
      <c r="AC80" s="1" t="str">
        <f t="shared" si="52"/>
        <v>L</v>
      </c>
      <c r="AD80" s="1">
        <f t="shared" si="72"/>
        <v>6</v>
      </c>
      <c r="AE80" s="1">
        <f t="shared" si="73"/>
        <v>2</v>
      </c>
      <c r="AF80" s="1">
        <f t="shared" si="74"/>
        <v>2</v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E81" s="1">
        <v>3</v>
      </c>
      <c r="F81" s="1">
        <v>5</v>
      </c>
      <c r="G81" s="1" t="s">
        <v>83</v>
      </c>
      <c r="H81" s="1" t="s">
        <v>83</v>
      </c>
      <c r="I81" s="1">
        <f t="shared" si="53"/>
        <v>50</v>
      </c>
      <c r="J81" s="1">
        <f t="shared" si="54"/>
        <v>24</v>
      </c>
      <c r="K81" s="1">
        <f t="shared" si="55"/>
        <v>9</v>
      </c>
      <c r="L81" s="1">
        <f t="shared" si="56"/>
        <v>6</v>
      </c>
      <c r="M81" s="1">
        <f t="shared" si="57"/>
        <v>2</v>
      </c>
      <c r="N81" s="1">
        <f t="shared" si="58"/>
        <v>2</v>
      </c>
      <c r="O81" s="1">
        <f t="shared" si="59"/>
        <v>28</v>
      </c>
      <c r="P81" s="1">
        <f t="shared" si="60"/>
        <v>11</v>
      </c>
      <c r="Q81" s="1">
        <f t="shared" si="61"/>
        <v>3</v>
      </c>
      <c r="R81" s="1">
        <f t="shared" si="62"/>
        <v>22</v>
      </c>
      <c r="S81" s="1">
        <f t="shared" si="63"/>
        <v>13</v>
      </c>
      <c r="T81" s="1">
        <f t="shared" si="64"/>
        <v>3</v>
      </c>
      <c r="U81" s="1">
        <f t="shared" si="65"/>
        <v>15</v>
      </c>
      <c r="V81" s="1">
        <f t="shared" si="66"/>
        <v>7</v>
      </c>
      <c r="W81" s="1">
        <f t="shared" si="67"/>
        <v>3</v>
      </c>
      <c r="X81" s="1">
        <f t="shared" si="68"/>
        <v>31</v>
      </c>
      <c r="Y81" s="1">
        <f t="shared" si="69"/>
        <v>12</v>
      </c>
      <c r="Z81" s="1">
        <f t="shared" si="70"/>
        <v>5</v>
      </c>
      <c r="AA81" s="1" t="str">
        <f t="shared" si="51"/>
        <v>L</v>
      </c>
      <c r="AB81" s="1">
        <f t="shared" si="71"/>
        <v>5</v>
      </c>
      <c r="AC81" s="1" t="str">
        <f t="shared" si="52"/>
        <v>L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E82" s="1">
        <v>4</v>
      </c>
      <c r="F82" s="1">
        <v>6</v>
      </c>
      <c r="G82" s="1" t="s">
        <v>83</v>
      </c>
      <c r="H82" s="1" t="s">
        <v>83</v>
      </c>
      <c r="I82" s="1">
        <f t="shared" si="53"/>
        <v>50</v>
      </c>
      <c r="J82" s="1">
        <f t="shared" si="54"/>
        <v>25</v>
      </c>
      <c r="K82" s="1">
        <f t="shared" si="55"/>
        <v>9</v>
      </c>
      <c r="L82" s="1">
        <f t="shared" si="56"/>
        <v>6</v>
      </c>
      <c r="M82" s="1">
        <f t="shared" si="57"/>
        <v>2</v>
      </c>
      <c r="N82" s="1">
        <f t="shared" si="58"/>
        <v>2</v>
      </c>
      <c r="O82" s="1">
        <f t="shared" si="59"/>
        <v>28</v>
      </c>
      <c r="P82" s="1">
        <f t="shared" si="60"/>
        <v>11</v>
      </c>
      <c r="Q82" s="1">
        <f t="shared" si="61"/>
        <v>3</v>
      </c>
      <c r="R82" s="1">
        <f t="shared" si="62"/>
        <v>22</v>
      </c>
      <c r="S82" s="1">
        <f t="shared" si="63"/>
        <v>14</v>
      </c>
      <c r="T82" s="1">
        <f t="shared" si="64"/>
        <v>3</v>
      </c>
      <c r="U82" s="1">
        <f t="shared" si="65"/>
        <v>15</v>
      </c>
      <c r="V82" s="1">
        <f t="shared" si="66"/>
        <v>7</v>
      </c>
      <c r="W82" s="1">
        <f t="shared" si="67"/>
        <v>3</v>
      </c>
      <c r="X82" s="1">
        <f t="shared" si="68"/>
        <v>31</v>
      </c>
      <c r="Y82" s="1">
        <f t="shared" si="69"/>
        <v>12</v>
      </c>
      <c r="Z82" s="1">
        <f t="shared" si="70"/>
        <v>5</v>
      </c>
      <c r="AA82" s="1" t="str">
        <f t="shared" si="51"/>
        <v>L</v>
      </c>
      <c r="AB82" s="1">
        <f t="shared" si="71"/>
        <v>6</v>
      </c>
      <c r="AC82" s="1" t="str">
        <f t="shared" si="52"/>
        <v>L</v>
      </c>
      <c r="AD82" s="1">
        <f t="shared" si="72"/>
        <v>4</v>
      </c>
      <c r="AE82" s="1">
        <f t="shared" si="73"/>
        <v>4</v>
      </c>
      <c r="AF82" s="1">
        <f t="shared" si="74"/>
        <v>2</v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E83" s="1">
        <v>1</v>
      </c>
      <c r="F83" s="1">
        <v>5</v>
      </c>
      <c r="G83" s="1" t="s">
        <v>83</v>
      </c>
      <c r="H83" s="1" t="s">
        <v>83</v>
      </c>
      <c r="I83" s="1">
        <f t="shared" si="53"/>
        <v>50</v>
      </c>
      <c r="J83" s="1">
        <f t="shared" si="54"/>
        <v>26</v>
      </c>
      <c r="K83" s="1">
        <f t="shared" si="55"/>
        <v>9</v>
      </c>
      <c r="L83" s="1">
        <f t="shared" si="56"/>
        <v>6</v>
      </c>
      <c r="M83" s="1">
        <f t="shared" si="57"/>
        <v>2</v>
      </c>
      <c r="N83" s="1">
        <f t="shared" si="58"/>
        <v>2</v>
      </c>
      <c r="O83" s="1">
        <f t="shared" si="59"/>
        <v>28</v>
      </c>
      <c r="P83" s="1">
        <f t="shared" si="60"/>
        <v>11</v>
      </c>
      <c r="Q83" s="1">
        <f t="shared" si="61"/>
        <v>3</v>
      </c>
      <c r="R83" s="1">
        <f t="shared" si="62"/>
        <v>22</v>
      </c>
      <c r="S83" s="1">
        <f t="shared" si="63"/>
        <v>15</v>
      </c>
      <c r="T83" s="1">
        <f t="shared" si="64"/>
        <v>3</v>
      </c>
      <c r="U83" s="1">
        <f t="shared" si="65"/>
        <v>15</v>
      </c>
      <c r="V83" s="1">
        <f t="shared" si="66"/>
        <v>8</v>
      </c>
      <c r="W83" s="1">
        <f t="shared" si="67"/>
        <v>3</v>
      </c>
      <c r="X83" s="1">
        <f t="shared" si="68"/>
        <v>31</v>
      </c>
      <c r="Y83" s="1">
        <f t="shared" si="69"/>
        <v>13</v>
      </c>
      <c r="Z83" s="1">
        <f t="shared" si="70"/>
        <v>5</v>
      </c>
      <c r="AA83" s="1" t="str">
        <f t="shared" si="51"/>
        <v>L</v>
      </c>
      <c r="AB83" s="1">
        <f t="shared" si="71"/>
        <v>7</v>
      </c>
      <c r="AC83" s="1" t="str">
        <f t="shared" si="52"/>
        <v>L</v>
      </c>
      <c r="AD83" s="1">
        <f t="shared" si="72"/>
        <v>3</v>
      </c>
      <c r="AE83" s="1">
        <f t="shared" si="73"/>
        <v>5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42</v>
      </c>
      <c r="E84" s="52" t="s">
        <v>81</v>
      </c>
      <c r="F84" s="52"/>
      <c r="I84" s="1">
        <f t="shared" ref="I84:N84" si="75">IF(I1="",0,MAX(I1:I83))</f>
        <v>50</v>
      </c>
      <c r="J84" s="1">
        <f t="shared" si="75"/>
        <v>26</v>
      </c>
      <c r="K84" s="1">
        <f t="shared" si="75"/>
        <v>9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28</v>
      </c>
      <c r="P84" s="1">
        <f t="shared" si="76"/>
        <v>11</v>
      </c>
      <c r="Q84" s="1">
        <f t="shared" si="76"/>
        <v>3</v>
      </c>
      <c r="R84" s="1">
        <f t="shared" si="76"/>
        <v>22</v>
      </c>
      <c r="S84" s="1">
        <f t="shared" si="76"/>
        <v>15</v>
      </c>
      <c r="T84" s="1">
        <f t="shared" si="76"/>
        <v>3</v>
      </c>
      <c r="U84" s="1">
        <f t="shared" si="76"/>
        <v>15</v>
      </c>
      <c r="V84" s="1">
        <f t="shared" si="76"/>
        <v>8</v>
      </c>
      <c r="W84" s="1">
        <f t="shared" si="76"/>
        <v>3</v>
      </c>
      <c r="X84" s="1">
        <f t="shared" si="76"/>
        <v>31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277</v>
      </c>
      <c r="F85" s="1">
        <f>SUM(F2:F83)</f>
        <v>224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28-11-3</v>
      </c>
      <c r="R85" s="1" t="str">
        <f>IF(R84="","0-0-0",CONCATENATE(R84,"-",S84,"-",T84))</f>
        <v>22-15-3</v>
      </c>
      <c r="U85" s="1" t="str">
        <f>IF(U84="","0-0-0",CONCATENATE(U84,"-",V84,"-",W84))</f>
        <v>15-8-3</v>
      </c>
      <c r="X85" s="1" t="str">
        <f>IF(X84="","0-0-0",CONCATENATE(X84,"-",Y84,"-",Z84))</f>
        <v>31-13-5</v>
      </c>
      <c r="AA85" s="1" t="str">
        <f>IF(AA84="","0-0",CONCATENATE(AA84,AB84))</f>
        <v>L7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D00-000000000000}">
      <formula1>$AK$1:$AK$2</formula1>
    </dataValidation>
    <dataValidation type="list" allowBlank="1" showInputMessage="1" showErrorMessage="1" sqref="C2:C83" xr:uid="{00000000-0002-0000-BD00-000001000000}">
      <formula1>$AL$1:$AL$2</formula1>
    </dataValidation>
    <dataValidation type="list" allowBlank="1" showInputMessage="1" showErrorMessage="1" sqref="D2:D83" xr:uid="{00000000-0002-0000-BD00-000002000000}">
      <formula1>$AM$1:$AM$31</formula1>
    </dataValidation>
  </dataValidations>
  <hyperlinks>
    <hyperlink ref="AG1" location="Index!A1" display="Home" xr:uid="{00000000-0004-0000-BD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E73" s="1">
        <v>3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33</v>
      </c>
      <c r="K73" s="1">
        <f t="shared" si="55"/>
        <v>8</v>
      </c>
      <c r="L73" s="1">
        <f t="shared" si="56"/>
        <v>6</v>
      </c>
      <c r="M73" s="1">
        <f t="shared" si="57"/>
        <v>3</v>
      </c>
      <c r="N73" s="1">
        <f t="shared" si="58"/>
        <v>0</v>
      </c>
      <c r="O73" s="1">
        <f t="shared" si="59"/>
        <v>18</v>
      </c>
      <c r="P73" s="1">
        <f t="shared" si="60"/>
        <v>16</v>
      </c>
      <c r="Q73" s="1">
        <f t="shared" si="61"/>
        <v>3</v>
      </c>
      <c r="R73" s="1">
        <f t="shared" si="62"/>
        <v>15</v>
      </c>
      <c r="S73" s="1">
        <f t="shared" si="63"/>
        <v>17</v>
      </c>
      <c r="T73" s="1">
        <f t="shared" si="64"/>
        <v>3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17</v>
      </c>
      <c r="Y73" s="1">
        <f t="shared" si="69"/>
        <v>23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3</v>
      </c>
      <c r="AE73" s="1">
        <f t="shared" si="49"/>
        <v>7</v>
      </c>
      <c r="AF73" s="1">
        <f t="shared" si="50"/>
        <v>0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E74" s="1">
        <v>2</v>
      </c>
      <c r="F74" s="1">
        <v>1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33</v>
      </c>
      <c r="K74" s="1">
        <f t="shared" si="55"/>
        <v>8</v>
      </c>
      <c r="L74" s="1">
        <f t="shared" si="56"/>
        <v>6</v>
      </c>
      <c r="M74" s="1">
        <f t="shared" si="57"/>
        <v>3</v>
      </c>
      <c r="N74" s="1">
        <f t="shared" si="58"/>
        <v>0</v>
      </c>
      <c r="O74" s="1">
        <f t="shared" si="59"/>
        <v>19</v>
      </c>
      <c r="P74" s="1">
        <f t="shared" si="60"/>
        <v>16</v>
      </c>
      <c r="Q74" s="1">
        <f t="shared" si="61"/>
        <v>3</v>
      </c>
      <c r="R74" s="1">
        <f t="shared" si="62"/>
        <v>15</v>
      </c>
      <c r="S74" s="1">
        <f t="shared" si="63"/>
        <v>17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6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E75" s="1">
        <v>1</v>
      </c>
      <c r="F75" s="1">
        <v>2</v>
      </c>
      <c r="G75" s="1" t="s">
        <v>84</v>
      </c>
      <c r="H75" s="1" t="s">
        <v>83</v>
      </c>
      <c r="I75" s="1">
        <f t="shared" si="53"/>
        <v>34</v>
      </c>
      <c r="J75" s="1">
        <f t="shared" si="54"/>
        <v>33</v>
      </c>
      <c r="K75" s="1">
        <f t="shared" si="55"/>
        <v>8</v>
      </c>
      <c r="L75" s="1">
        <f t="shared" si="56"/>
        <v>7</v>
      </c>
      <c r="M75" s="1">
        <f t="shared" si="57"/>
        <v>3</v>
      </c>
      <c r="N75" s="1">
        <f t="shared" si="58"/>
        <v>0</v>
      </c>
      <c r="O75" s="1">
        <f t="shared" si="59"/>
        <v>19</v>
      </c>
      <c r="P75" s="1">
        <f t="shared" si="60"/>
        <v>16</v>
      </c>
      <c r="Q75" s="1">
        <f t="shared" si="61"/>
        <v>3</v>
      </c>
      <c r="R75" s="1">
        <f t="shared" si="62"/>
        <v>15</v>
      </c>
      <c r="S75" s="1">
        <f t="shared" si="63"/>
        <v>17</v>
      </c>
      <c r="T75" s="1">
        <f t="shared" si="64"/>
        <v>4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18</v>
      </c>
      <c r="Y75" s="1">
        <f t="shared" si="69"/>
        <v>23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E76" s="1">
        <v>5</v>
      </c>
      <c r="F76" s="1">
        <v>3</v>
      </c>
      <c r="G76" s="1" t="s">
        <v>83</v>
      </c>
      <c r="H76" s="1" t="s">
        <v>83</v>
      </c>
      <c r="I76" s="1">
        <f t="shared" si="53"/>
        <v>35</v>
      </c>
      <c r="J76" s="1">
        <f t="shared" si="54"/>
        <v>33</v>
      </c>
      <c r="K76" s="1">
        <f t="shared" si="55"/>
        <v>8</v>
      </c>
      <c r="L76" s="1">
        <f t="shared" si="56"/>
        <v>7</v>
      </c>
      <c r="M76" s="1">
        <f t="shared" si="57"/>
        <v>3</v>
      </c>
      <c r="N76" s="1">
        <f t="shared" si="58"/>
        <v>0</v>
      </c>
      <c r="O76" s="1">
        <f t="shared" si="59"/>
        <v>20</v>
      </c>
      <c r="P76" s="1">
        <f t="shared" si="60"/>
        <v>16</v>
      </c>
      <c r="Q76" s="1">
        <f t="shared" si="61"/>
        <v>3</v>
      </c>
      <c r="R76" s="1">
        <f t="shared" si="62"/>
        <v>15</v>
      </c>
      <c r="S76" s="1">
        <f t="shared" si="63"/>
        <v>17</v>
      </c>
      <c r="T76" s="1">
        <f t="shared" si="64"/>
        <v>4</v>
      </c>
      <c r="U76" s="1">
        <f t="shared" si="65"/>
        <v>9</v>
      </c>
      <c r="V76" s="1">
        <f t="shared" si="66"/>
        <v>11</v>
      </c>
      <c r="W76" s="1">
        <f t="shared" si="67"/>
        <v>1</v>
      </c>
      <c r="X76" s="1">
        <f t="shared" si="68"/>
        <v>19</v>
      </c>
      <c r="Y76" s="1">
        <f t="shared" si="69"/>
        <v>23</v>
      </c>
      <c r="Z76" s="1">
        <f t="shared" si="70"/>
        <v>2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36</v>
      </c>
      <c r="J77" s="1">
        <f t="shared" si="54"/>
        <v>33</v>
      </c>
      <c r="K77" s="1">
        <f t="shared" si="55"/>
        <v>8</v>
      </c>
      <c r="L77" s="1">
        <f t="shared" si="56"/>
        <v>7</v>
      </c>
      <c r="M77" s="1">
        <f t="shared" si="57"/>
        <v>3</v>
      </c>
      <c r="N77" s="1">
        <f t="shared" si="58"/>
        <v>0</v>
      </c>
      <c r="O77" s="1">
        <f t="shared" si="59"/>
        <v>21</v>
      </c>
      <c r="P77" s="1">
        <f t="shared" si="60"/>
        <v>16</v>
      </c>
      <c r="Q77" s="1">
        <f t="shared" si="61"/>
        <v>3</v>
      </c>
      <c r="R77" s="1">
        <f t="shared" si="62"/>
        <v>15</v>
      </c>
      <c r="S77" s="1">
        <f t="shared" si="63"/>
        <v>17</v>
      </c>
      <c r="T77" s="1">
        <f t="shared" si="64"/>
        <v>4</v>
      </c>
      <c r="U77" s="1">
        <f t="shared" si="65"/>
        <v>10</v>
      </c>
      <c r="V77" s="1">
        <f t="shared" si="66"/>
        <v>11</v>
      </c>
      <c r="W77" s="1">
        <f t="shared" si="67"/>
        <v>1</v>
      </c>
      <c r="X77" s="1">
        <f t="shared" si="68"/>
        <v>20</v>
      </c>
      <c r="Y77" s="1">
        <f t="shared" si="69"/>
        <v>23</v>
      </c>
      <c r="Z77" s="1">
        <f t="shared" si="70"/>
        <v>2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3"/>
        <v>36</v>
      </c>
      <c r="J78" s="1">
        <f t="shared" si="54"/>
        <v>34</v>
      </c>
      <c r="K78" s="1">
        <f t="shared" si="55"/>
        <v>8</v>
      </c>
      <c r="L78" s="1">
        <f t="shared" si="56"/>
        <v>7</v>
      </c>
      <c r="M78" s="1">
        <f t="shared" si="57"/>
        <v>3</v>
      </c>
      <c r="N78" s="1">
        <f t="shared" si="58"/>
        <v>0</v>
      </c>
      <c r="O78" s="1">
        <f t="shared" si="59"/>
        <v>21</v>
      </c>
      <c r="P78" s="1">
        <f t="shared" si="60"/>
        <v>16</v>
      </c>
      <c r="Q78" s="1">
        <f t="shared" si="61"/>
        <v>3</v>
      </c>
      <c r="R78" s="1">
        <f t="shared" si="62"/>
        <v>15</v>
      </c>
      <c r="S78" s="1">
        <f t="shared" si="63"/>
        <v>18</v>
      </c>
      <c r="T78" s="1">
        <f t="shared" si="64"/>
        <v>4</v>
      </c>
      <c r="U78" s="1">
        <f t="shared" si="65"/>
        <v>10</v>
      </c>
      <c r="V78" s="1">
        <f t="shared" si="66"/>
        <v>12</v>
      </c>
      <c r="W78" s="1">
        <f t="shared" si="67"/>
        <v>1</v>
      </c>
      <c r="X78" s="1">
        <f t="shared" si="68"/>
        <v>20</v>
      </c>
      <c r="Y78" s="1">
        <f t="shared" si="69"/>
        <v>24</v>
      </c>
      <c r="Z78" s="1">
        <f t="shared" si="70"/>
        <v>2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4</v>
      </c>
      <c r="AE78" s="1">
        <f t="shared" si="73"/>
        <v>5</v>
      </c>
      <c r="AF78" s="1">
        <f t="shared" si="74"/>
        <v>1</v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E79" s="1">
        <v>1</v>
      </c>
      <c r="F79" s="1">
        <v>4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35</v>
      </c>
      <c r="K79" s="1">
        <f t="shared" si="55"/>
        <v>8</v>
      </c>
      <c r="L79" s="1">
        <f t="shared" si="56"/>
        <v>7</v>
      </c>
      <c r="M79" s="1">
        <f t="shared" si="57"/>
        <v>3</v>
      </c>
      <c r="N79" s="1">
        <f t="shared" si="58"/>
        <v>0</v>
      </c>
      <c r="O79" s="1">
        <f t="shared" si="59"/>
        <v>21</v>
      </c>
      <c r="P79" s="1">
        <f t="shared" si="60"/>
        <v>16</v>
      </c>
      <c r="Q79" s="1">
        <f t="shared" si="61"/>
        <v>3</v>
      </c>
      <c r="R79" s="1">
        <f t="shared" si="62"/>
        <v>15</v>
      </c>
      <c r="S79" s="1">
        <f t="shared" si="63"/>
        <v>19</v>
      </c>
      <c r="T79" s="1">
        <f t="shared" si="64"/>
        <v>4</v>
      </c>
      <c r="U79" s="1">
        <f t="shared" si="65"/>
        <v>10</v>
      </c>
      <c r="V79" s="1">
        <f t="shared" si="66"/>
        <v>13</v>
      </c>
      <c r="W79" s="1">
        <f t="shared" si="67"/>
        <v>1</v>
      </c>
      <c r="X79" s="1">
        <f t="shared" si="68"/>
        <v>20</v>
      </c>
      <c r="Y79" s="1">
        <f t="shared" si="69"/>
        <v>25</v>
      </c>
      <c r="Z79" s="1">
        <f t="shared" si="70"/>
        <v>2</v>
      </c>
      <c r="AA79" s="1" t="str">
        <f t="shared" si="51"/>
        <v>L</v>
      </c>
      <c r="AB79" s="1">
        <f t="shared" si="71"/>
        <v>2</v>
      </c>
      <c r="AC79" s="1" t="str">
        <f t="shared" si="52"/>
        <v>L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E80" s="1">
        <v>4</v>
      </c>
      <c r="F80" s="1">
        <v>3</v>
      </c>
      <c r="G80" s="1" t="s">
        <v>84</v>
      </c>
      <c r="H80" s="1" t="s">
        <v>83</v>
      </c>
      <c r="I80" s="1">
        <f t="shared" si="53"/>
        <v>37</v>
      </c>
      <c r="J80" s="1">
        <f t="shared" si="54"/>
        <v>35</v>
      </c>
      <c r="K80" s="1">
        <f t="shared" si="55"/>
        <v>9</v>
      </c>
      <c r="L80" s="1">
        <f t="shared" si="56"/>
        <v>7</v>
      </c>
      <c r="M80" s="1">
        <f t="shared" si="57"/>
        <v>3</v>
      </c>
      <c r="N80" s="1">
        <f t="shared" si="58"/>
        <v>0</v>
      </c>
      <c r="O80" s="1">
        <f t="shared" si="59"/>
        <v>21</v>
      </c>
      <c r="P80" s="1">
        <f t="shared" si="60"/>
        <v>16</v>
      </c>
      <c r="Q80" s="1">
        <f t="shared" si="61"/>
        <v>3</v>
      </c>
      <c r="R80" s="1">
        <f t="shared" si="62"/>
        <v>16</v>
      </c>
      <c r="S80" s="1">
        <f t="shared" si="63"/>
        <v>19</v>
      </c>
      <c r="T80" s="1">
        <f t="shared" si="64"/>
        <v>4</v>
      </c>
      <c r="U80" s="1">
        <f t="shared" si="65"/>
        <v>11</v>
      </c>
      <c r="V80" s="1">
        <f t="shared" si="66"/>
        <v>13</v>
      </c>
      <c r="W80" s="1">
        <f t="shared" si="67"/>
        <v>1</v>
      </c>
      <c r="X80" s="1">
        <f t="shared" si="68"/>
        <v>21</v>
      </c>
      <c r="Y80" s="1">
        <f t="shared" si="69"/>
        <v>25</v>
      </c>
      <c r="Z80" s="1">
        <f t="shared" si="70"/>
        <v>2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5</v>
      </c>
      <c r="AE80" s="1">
        <f t="shared" si="73"/>
        <v>4</v>
      </c>
      <c r="AF80" s="1">
        <f t="shared" si="74"/>
        <v>1</v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E81" s="1">
        <v>6</v>
      </c>
      <c r="F81" s="1">
        <v>4</v>
      </c>
      <c r="G81" s="1" t="s">
        <v>83</v>
      </c>
      <c r="H81" s="1" t="s">
        <v>83</v>
      </c>
      <c r="I81" s="1">
        <f t="shared" si="53"/>
        <v>38</v>
      </c>
      <c r="J81" s="1">
        <f t="shared" si="54"/>
        <v>35</v>
      </c>
      <c r="K81" s="1">
        <f t="shared" si="55"/>
        <v>9</v>
      </c>
      <c r="L81" s="1">
        <f t="shared" si="56"/>
        <v>7</v>
      </c>
      <c r="M81" s="1">
        <f t="shared" si="57"/>
        <v>3</v>
      </c>
      <c r="N81" s="1">
        <f t="shared" si="58"/>
        <v>0</v>
      </c>
      <c r="O81" s="1">
        <f t="shared" si="59"/>
        <v>22</v>
      </c>
      <c r="P81" s="1">
        <f t="shared" si="60"/>
        <v>16</v>
      </c>
      <c r="Q81" s="1">
        <f t="shared" si="61"/>
        <v>3</v>
      </c>
      <c r="R81" s="1">
        <f t="shared" si="62"/>
        <v>16</v>
      </c>
      <c r="S81" s="1">
        <f t="shared" si="63"/>
        <v>19</v>
      </c>
      <c r="T81" s="1">
        <f t="shared" si="64"/>
        <v>4</v>
      </c>
      <c r="U81" s="1">
        <f t="shared" si="65"/>
        <v>11</v>
      </c>
      <c r="V81" s="1">
        <f t="shared" si="66"/>
        <v>13</v>
      </c>
      <c r="W81" s="1">
        <f t="shared" si="67"/>
        <v>1</v>
      </c>
      <c r="X81" s="1">
        <f t="shared" si="68"/>
        <v>21</v>
      </c>
      <c r="Y81" s="1">
        <f t="shared" si="69"/>
        <v>25</v>
      </c>
      <c r="Z81" s="1">
        <f t="shared" si="70"/>
        <v>2</v>
      </c>
      <c r="AA81" s="1" t="str">
        <f t="shared" si="51"/>
        <v>W</v>
      </c>
      <c r="AB81" s="1">
        <f t="shared" si="71"/>
        <v>2</v>
      </c>
      <c r="AC81" s="1" t="str">
        <f t="shared" si="52"/>
        <v>W</v>
      </c>
      <c r="AD81" s="1">
        <f t="shared" si="72"/>
        <v>5</v>
      </c>
      <c r="AE81" s="1">
        <f t="shared" si="73"/>
        <v>4</v>
      </c>
      <c r="AF81" s="1">
        <f t="shared" si="74"/>
        <v>1</v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E82" s="1">
        <v>5</v>
      </c>
      <c r="F82" s="1">
        <v>2</v>
      </c>
      <c r="G82" s="1" t="s">
        <v>83</v>
      </c>
      <c r="H82" s="1" t="s">
        <v>83</v>
      </c>
      <c r="I82" s="1">
        <f t="shared" si="53"/>
        <v>39</v>
      </c>
      <c r="J82" s="1">
        <f t="shared" si="54"/>
        <v>35</v>
      </c>
      <c r="K82" s="1">
        <f t="shared" si="55"/>
        <v>9</v>
      </c>
      <c r="L82" s="1">
        <f t="shared" si="56"/>
        <v>7</v>
      </c>
      <c r="M82" s="1">
        <f t="shared" si="57"/>
        <v>3</v>
      </c>
      <c r="N82" s="1">
        <f t="shared" si="58"/>
        <v>0</v>
      </c>
      <c r="O82" s="1">
        <f t="shared" si="59"/>
        <v>22</v>
      </c>
      <c r="P82" s="1">
        <f t="shared" si="60"/>
        <v>16</v>
      </c>
      <c r="Q82" s="1">
        <f t="shared" si="61"/>
        <v>3</v>
      </c>
      <c r="R82" s="1">
        <f t="shared" si="62"/>
        <v>17</v>
      </c>
      <c r="S82" s="1">
        <f t="shared" si="63"/>
        <v>19</v>
      </c>
      <c r="T82" s="1">
        <f t="shared" si="64"/>
        <v>4</v>
      </c>
      <c r="U82" s="1">
        <f t="shared" si="65"/>
        <v>11</v>
      </c>
      <c r="V82" s="1">
        <f t="shared" si="66"/>
        <v>13</v>
      </c>
      <c r="W82" s="1">
        <f t="shared" si="67"/>
        <v>1</v>
      </c>
      <c r="X82" s="1">
        <f t="shared" si="68"/>
        <v>22</v>
      </c>
      <c r="Y82" s="1">
        <f t="shared" si="69"/>
        <v>25</v>
      </c>
      <c r="Z82" s="1">
        <f t="shared" si="70"/>
        <v>2</v>
      </c>
      <c r="AA82" s="1" t="str">
        <f t="shared" si="51"/>
        <v>W</v>
      </c>
      <c r="AB82" s="1">
        <f t="shared" si="71"/>
        <v>3</v>
      </c>
      <c r="AC82" s="1" t="str">
        <f t="shared" si="52"/>
        <v>W</v>
      </c>
      <c r="AD82" s="1">
        <f t="shared" si="72"/>
        <v>6</v>
      </c>
      <c r="AE82" s="1">
        <f t="shared" si="73"/>
        <v>3</v>
      </c>
      <c r="AF82" s="1">
        <f t="shared" si="74"/>
        <v>1</v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E83" s="1">
        <v>3</v>
      </c>
      <c r="F83" s="1">
        <v>4</v>
      </c>
      <c r="G83" s="1" t="s">
        <v>84</v>
      </c>
      <c r="H83" s="1" t="s">
        <v>83</v>
      </c>
      <c r="I83" s="1">
        <f t="shared" si="53"/>
        <v>39</v>
      </c>
      <c r="J83" s="1">
        <f t="shared" si="54"/>
        <v>35</v>
      </c>
      <c r="K83" s="1">
        <f t="shared" si="55"/>
        <v>9</v>
      </c>
      <c r="L83" s="1">
        <f t="shared" si="56"/>
        <v>8</v>
      </c>
      <c r="M83" s="1">
        <f t="shared" si="57"/>
        <v>3</v>
      </c>
      <c r="N83" s="1">
        <f t="shared" si="58"/>
        <v>0</v>
      </c>
      <c r="O83" s="1">
        <f t="shared" si="59"/>
        <v>22</v>
      </c>
      <c r="P83" s="1">
        <f t="shared" si="60"/>
        <v>16</v>
      </c>
      <c r="Q83" s="1">
        <f t="shared" si="61"/>
        <v>3</v>
      </c>
      <c r="R83" s="1">
        <f t="shared" si="62"/>
        <v>17</v>
      </c>
      <c r="S83" s="1">
        <f t="shared" si="63"/>
        <v>19</v>
      </c>
      <c r="T83" s="1">
        <f t="shared" si="64"/>
        <v>5</v>
      </c>
      <c r="U83" s="1">
        <f t="shared" si="65"/>
        <v>11</v>
      </c>
      <c r="V83" s="1">
        <f t="shared" si="66"/>
        <v>13</v>
      </c>
      <c r="W83" s="1">
        <f t="shared" si="67"/>
        <v>2</v>
      </c>
      <c r="X83" s="1">
        <f t="shared" si="68"/>
        <v>22</v>
      </c>
      <c r="Y83" s="1">
        <f t="shared" si="69"/>
        <v>25</v>
      </c>
      <c r="Z83" s="1">
        <f t="shared" si="70"/>
        <v>3</v>
      </c>
      <c r="AA83" s="1" t="str">
        <f t="shared" si="51"/>
        <v>L</v>
      </c>
      <c r="AB83" s="1">
        <f t="shared" si="71"/>
        <v>1</v>
      </c>
      <c r="AC83" s="1" t="str">
        <f t="shared" si="52"/>
        <v>OTL</v>
      </c>
      <c r="AD83" s="1">
        <f t="shared" si="72"/>
        <v>6</v>
      </c>
      <c r="AE83" s="1">
        <f t="shared" si="73"/>
        <v>2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39</v>
      </c>
      <c r="J84" s="1">
        <f t="shared" si="75"/>
        <v>35</v>
      </c>
      <c r="K84" s="1">
        <f t="shared" si="75"/>
        <v>9</v>
      </c>
      <c r="L84" s="1">
        <f t="shared" si="75"/>
        <v>8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22</v>
      </c>
      <c r="P84" s="1">
        <f t="shared" si="76"/>
        <v>16</v>
      </c>
      <c r="Q84" s="1">
        <f t="shared" si="76"/>
        <v>3</v>
      </c>
      <c r="R84" s="1">
        <f t="shared" si="76"/>
        <v>17</v>
      </c>
      <c r="S84" s="1">
        <f t="shared" si="76"/>
        <v>19</v>
      </c>
      <c r="T84" s="1">
        <f t="shared" si="76"/>
        <v>5</v>
      </c>
      <c r="U84" s="1">
        <f t="shared" si="76"/>
        <v>11</v>
      </c>
      <c r="V84" s="1">
        <f t="shared" si="76"/>
        <v>13</v>
      </c>
      <c r="W84" s="1">
        <f t="shared" si="76"/>
        <v>2</v>
      </c>
      <c r="X84" s="1">
        <f t="shared" si="76"/>
        <v>22</v>
      </c>
      <c r="Y84" s="1">
        <f t="shared" si="76"/>
        <v>25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238</v>
      </c>
      <c r="F85" s="1">
        <f>SUM(F2:F83)</f>
        <v>259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22-16-3</v>
      </c>
      <c r="R85" s="1" t="str">
        <f>IF(R84="","0-0-0",CONCATENATE(R84,"-",S84,"-",T84))</f>
        <v>17-19-5</v>
      </c>
      <c r="U85" s="1" t="str">
        <f>IF(U84="","0-0-0",CONCATENATE(U84,"-",V84,"-",W84))</f>
        <v>11-13-2</v>
      </c>
      <c r="X85" s="1" t="str">
        <f>IF(X84="","0-0-0",CONCATENATE(X84,"-",Y84,"-",Z84))</f>
        <v>22-25-3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E00-000000000000}">
      <formula1>$AK$1:$AK$2</formula1>
    </dataValidation>
    <dataValidation type="list" allowBlank="1" showInputMessage="1" showErrorMessage="1" sqref="C2:C83" xr:uid="{00000000-0002-0000-BE00-000001000000}">
      <formula1>$AL$1:$AL$2</formula1>
    </dataValidation>
    <dataValidation type="list" allowBlank="1" showInputMessage="1" showErrorMessage="1" sqref="D2:D83" xr:uid="{00000000-0002-0000-BE00-000002000000}">
      <formula1>$AM$1:$AM$31</formula1>
    </dataValidation>
  </dataValidations>
  <hyperlinks>
    <hyperlink ref="AG1" location="Index!A1" display="Home" xr:uid="{00000000-0004-0000-BE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E72" s="1">
        <v>3</v>
      </c>
      <c r="F72" s="1">
        <v>4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11</v>
      </c>
      <c r="L72" s="1">
        <f t="shared" si="56"/>
        <v>5</v>
      </c>
      <c r="M72" s="1">
        <f t="shared" si="57"/>
        <v>0</v>
      </c>
      <c r="N72" s="1">
        <f t="shared" si="58"/>
        <v>1</v>
      </c>
      <c r="O72" s="1">
        <f t="shared" si="59"/>
        <v>22</v>
      </c>
      <c r="P72" s="1">
        <f t="shared" si="60"/>
        <v>12</v>
      </c>
      <c r="Q72" s="1">
        <f t="shared" si="61"/>
        <v>3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10</v>
      </c>
      <c r="V72" s="1">
        <f t="shared" si="66"/>
        <v>6</v>
      </c>
      <c r="W72" s="1">
        <f t="shared" si="67"/>
        <v>1</v>
      </c>
      <c r="X72" s="1">
        <f t="shared" si="68"/>
        <v>25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6</v>
      </c>
      <c r="AE72" s="1">
        <f t="shared" si="49"/>
        <v>3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41</v>
      </c>
      <c r="J73" s="1">
        <f t="shared" si="54"/>
        <v>26</v>
      </c>
      <c r="K73" s="1">
        <f t="shared" si="55"/>
        <v>11</v>
      </c>
      <c r="L73" s="1">
        <f t="shared" si="56"/>
        <v>5</v>
      </c>
      <c r="M73" s="1">
        <f t="shared" si="57"/>
        <v>0</v>
      </c>
      <c r="N73" s="1">
        <f t="shared" si="58"/>
        <v>1</v>
      </c>
      <c r="O73" s="1">
        <f t="shared" si="59"/>
        <v>22</v>
      </c>
      <c r="P73" s="1">
        <f t="shared" si="60"/>
        <v>12</v>
      </c>
      <c r="Q73" s="1">
        <f t="shared" si="61"/>
        <v>3</v>
      </c>
      <c r="R73" s="1">
        <f t="shared" si="62"/>
        <v>19</v>
      </c>
      <c r="S73" s="1">
        <f t="shared" si="63"/>
        <v>14</v>
      </c>
      <c r="T73" s="1">
        <f t="shared" si="64"/>
        <v>2</v>
      </c>
      <c r="U73" s="1">
        <f t="shared" si="65"/>
        <v>10</v>
      </c>
      <c r="V73" s="1">
        <f t="shared" si="66"/>
        <v>7</v>
      </c>
      <c r="W73" s="1">
        <f t="shared" si="67"/>
        <v>1</v>
      </c>
      <c r="X73" s="1">
        <f t="shared" si="68"/>
        <v>25</v>
      </c>
      <c r="Y73" s="1">
        <f t="shared" si="69"/>
        <v>13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E74" s="1">
        <v>3</v>
      </c>
      <c r="F74" s="1">
        <v>2</v>
      </c>
      <c r="G74" s="1" t="s">
        <v>84</v>
      </c>
      <c r="H74" s="1" t="s">
        <v>83</v>
      </c>
      <c r="I74" s="1">
        <f t="shared" si="53"/>
        <v>42</v>
      </c>
      <c r="J74" s="1">
        <f t="shared" si="54"/>
        <v>26</v>
      </c>
      <c r="K74" s="1">
        <f t="shared" si="55"/>
        <v>12</v>
      </c>
      <c r="L74" s="1">
        <f t="shared" si="56"/>
        <v>5</v>
      </c>
      <c r="M74" s="1">
        <f t="shared" si="57"/>
        <v>0</v>
      </c>
      <c r="N74" s="1">
        <f t="shared" si="58"/>
        <v>1</v>
      </c>
      <c r="O74" s="1">
        <f t="shared" si="59"/>
        <v>23</v>
      </c>
      <c r="P74" s="1">
        <f t="shared" si="60"/>
        <v>12</v>
      </c>
      <c r="Q74" s="1">
        <f t="shared" si="61"/>
        <v>3</v>
      </c>
      <c r="R74" s="1">
        <f t="shared" si="62"/>
        <v>19</v>
      </c>
      <c r="S74" s="1">
        <f t="shared" si="63"/>
        <v>14</v>
      </c>
      <c r="T74" s="1">
        <f t="shared" si="64"/>
        <v>2</v>
      </c>
      <c r="U74" s="1">
        <f t="shared" si="65"/>
        <v>11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43</v>
      </c>
      <c r="J75" s="1">
        <f t="shared" si="54"/>
        <v>26</v>
      </c>
      <c r="K75" s="1">
        <f t="shared" si="55"/>
        <v>12</v>
      </c>
      <c r="L75" s="1">
        <f t="shared" si="56"/>
        <v>5</v>
      </c>
      <c r="M75" s="1">
        <f t="shared" si="57"/>
        <v>0</v>
      </c>
      <c r="N75" s="1">
        <f t="shared" si="58"/>
        <v>1</v>
      </c>
      <c r="O75" s="1">
        <f t="shared" si="59"/>
        <v>23</v>
      </c>
      <c r="P75" s="1">
        <f t="shared" si="60"/>
        <v>12</v>
      </c>
      <c r="Q75" s="1">
        <f t="shared" si="61"/>
        <v>3</v>
      </c>
      <c r="R75" s="1">
        <f t="shared" si="62"/>
        <v>20</v>
      </c>
      <c r="S75" s="1">
        <f t="shared" si="63"/>
        <v>14</v>
      </c>
      <c r="T75" s="1">
        <f t="shared" si="64"/>
        <v>2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27</v>
      </c>
      <c r="Y75" s="1">
        <f t="shared" si="69"/>
        <v>13</v>
      </c>
      <c r="Z75" s="1">
        <f t="shared" si="70"/>
        <v>2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12</v>
      </c>
      <c r="L76" s="1">
        <f t="shared" si="56"/>
        <v>5</v>
      </c>
      <c r="M76" s="1">
        <f t="shared" si="57"/>
        <v>0</v>
      </c>
      <c r="N76" s="1">
        <f t="shared" si="58"/>
        <v>1</v>
      </c>
      <c r="O76" s="1">
        <f t="shared" si="59"/>
        <v>23</v>
      </c>
      <c r="P76" s="1">
        <f t="shared" si="60"/>
        <v>12</v>
      </c>
      <c r="Q76" s="1">
        <f t="shared" si="61"/>
        <v>3</v>
      </c>
      <c r="R76" s="1">
        <f t="shared" si="62"/>
        <v>21</v>
      </c>
      <c r="S76" s="1">
        <f t="shared" si="63"/>
        <v>14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28</v>
      </c>
      <c r="Y76" s="1">
        <f t="shared" si="69"/>
        <v>13</v>
      </c>
      <c r="Z76" s="1">
        <f t="shared" si="70"/>
        <v>2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E77" s="1">
        <v>0</v>
      </c>
      <c r="F77" s="1">
        <v>3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27</v>
      </c>
      <c r="K77" s="1">
        <f t="shared" si="55"/>
        <v>12</v>
      </c>
      <c r="L77" s="1">
        <f t="shared" si="56"/>
        <v>5</v>
      </c>
      <c r="M77" s="1">
        <f t="shared" si="57"/>
        <v>0</v>
      </c>
      <c r="N77" s="1">
        <f t="shared" si="58"/>
        <v>1</v>
      </c>
      <c r="O77" s="1">
        <f t="shared" si="59"/>
        <v>23</v>
      </c>
      <c r="P77" s="1">
        <f t="shared" si="60"/>
        <v>12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2</v>
      </c>
      <c r="U77" s="1">
        <f t="shared" si="65"/>
        <v>13</v>
      </c>
      <c r="V77" s="1">
        <f t="shared" si="66"/>
        <v>8</v>
      </c>
      <c r="W77" s="1">
        <f t="shared" si="67"/>
        <v>1</v>
      </c>
      <c r="X77" s="1">
        <f t="shared" si="68"/>
        <v>28</v>
      </c>
      <c r="Y77" s="1">
        <f t="shared" si="69"/>
        <v>14</v>
      </c>
      <c r="Z77" s="1">
        <f t="shared" si="70"/>
        <v>2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28</v>
      </c>
      <c r="K78" s="1">
        <f t="shared" si="55"/>
        <v>12</v>
      </c>
      <c r="L78" s="1">
        <f t="shared" si="56"/>
        <v>5</v>
      </c>
      <c r="M78" s="1">
        <f t="shared" si="57"/>
        <v>0</v>
      </c>
      <c r="N78" s="1">
        <f t="shared" si="58"/>
        <v>1</v>
      </c>
      <c r="O78" s="1">
        <f t="shared" si="59"/>
        <v>23</v>
      </c>
      <c r="P78" s="1">
        <f t="shared" si="60"/>
        <v>12</v>
      </c>
      <c r="Q78" s="1">
        <f t="shared" si="61"/>
        <v>3</v>
      </c>
      <c r="R78" s="1">
        <f t="shared" si="62"/>
        <v>21</v>
      </c>
      <c r="S78" s="1">
        <f t="shared" si="63"/>
        <v>16</v>
      </c>
      <c r="T78" s="1">
        <f t="shared" si="64"/>
        <v>2</v>
      </c>
      <c r="U78" s="1">
        <f t="shared" si="65"/>
        <v>13</v>
      </c>
      <c r="V78" s="1">
        <f t="shared" si="66"/>
        <v>9</v>
      </c>
      <c r="W78" s="1">
        <f t="shared" si="67"/>
        <v>1</v>
      </c>
      <c r="X78" s="1">
        <f t="shared" si="68"/>
        <v>28</v>
      </c>
      <c r="Y78" s="1">
        <f t="shared" si="69"/>
        <v>15</v>
      </c>
      <c r="Z78" s="1">
        <f t="shared" si="70"/>
        <v>2</v>
      </c>
      <c r="AA78" s="1" t="str">
        <f t="shared" si="51"/>
        <v>L</v>
      </c>
      <c r="AB78" s="1">
        <f t="shared" si="71"/>
        <v>2</v>
      </c>
      <c r="AC78" s="1" t="str">
        <f t="shared" si="52"/>
        <v>L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E79" s="1">
        <v>4</v>
      </c>
      <c r="F79" s="1">
        <v>3</v>
      </c>
      <c r="G79" s="1" t="s">
        <v>83</v>
      </c>
      <c r="H79" s="1" t="s">
        <v>83</v>
      </c>
      <c r="I79" s="1">
        <f t="shared" si="53"/>
        <v>45</v>
      </c>
      <c r="J79" s="1">
        <f t="shared" si="54"/>
        <v>28</v>
      </c>
      <c r="K79" s="1">
        <f t="shared" si="55"/>
        <v>12</v>
      </c>
      <c r="L79" s="1">
        <f t="shared" si="56"/>
        <v>5</v>
      </c>
      <c r="M79" s="1">
        <f t="shared" si="57"/>
        <v>0</v>
      </c>
      <c r="N79" s="1">
        <f t="shared" si="58"/>
        <v>1</v>
      </c>
      <c r="O79" s="1">
        <f t="shared" si="59"/>
        <v>24</v>
      </c>
      <c r="P79" s="1">
        <f t="shared" si="60"/>
        <v>12</v>
      </c>
      <c r="Q79" s="1">
        <f t="shared" si="61"/>
        <v>3</v>
      </c>
      <c r="R79" s="1">
        <f t="shared" si="62"/>
        <v>21</v>
      </c>
      <c r="S79" s="1">
        <f t="shared" si="63"/>
        <v>16</v>
      </c>
      <c r="T79" s="1">
        <f t="shared" si="64"/>
        <v>2</v>
      </c>
      <c r="U79" s="1">
        <f t="shared" si="65"/>
        <v>13</v>
      </c>
      <c r="V79" s="1">
        <f t="shared" si="66"/>
        <v>9</v>
      </c>
      <c r="W79" s="1">
        <f t="shared" si="67"/>
        <v>1</v>
      </c>
      <c r="X79" s="1">
        <f t="shared" si="68"/>
        <v>29</v>
      </c>
      <c r="Y79" s="1">
        <f t="shared" si="69"/>
        <v>15</v>
      </c>
      <c r="Z79" s="1">
        <f t="shared" si="70"/>
        <v>2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E80" s="1">
        <v>4</v>
      </c>
      <c r="F80" s="1">
        <v>2</v>
      </c>
      <c r="G80" s="1" t="s">
        <v>83</v>
      </c>
      <c r="H80" s="1" t="s">
        <v>83</v>
      </c>
      <c r="I80" s="1">
        <f t="shared" si="53"/>
        <v>46</v>
      </c>
      <c r="J80" s="1">
        <f t="shared" si="54"/>
        <v>28</v>
      </c>
      <c r="K80" s="1">
        <f t="shared" si="55"/>
        <v>12</v>
      </c>
      <c r="L80" s="1">
        <f t="shared" si="56"/>
        <v>5</v>
      </c>
      <c r="M80" s="1">
        <f t="shared" si="57"/>
        <v>0</v>
      </c>
      <c r="N80" s="1">
        <f t="shared" si="58"/>
        <v>1</v>
      </c>
      <c r="O80" s="1">
        <f t="shared" si="59"/>
        <v>25</v>
      </c>
      <c r="P80" s="1">
        <f t="shared" si="60"/>
        <v>12</v>
      </c>
      <c r="Q80" s="1">
        <f t="shared" si="61"/>
        <v>3</v>
      </c>
      <c r="R80" s="1">
        <f t="shared" si="62"/>
        <v>21</v>
      </c>
      <c r="S80" s="1">
        <f t="shared" si="63"/>
        <v>16</v>
      </c>
      <c r="T80" s="1">
        <f t="shared" si="64"/>
        <v>2</v>
      </c>
      <c r="U80" s="1">
        <f t="shared" si="65"/>
        <v>14</v>
      </c>
      <c r="V80" s="1">
        <f t="shared" si="66"/>
        <v>9</v>
      </c>
      <c r="W80" s="1">
        <f t="shared" si="67"/>
        <v>1</v>
      </c>
      <c r="X80" s="1">
        <f t="shared" si="68"/>
        <v>30</v>
      </c>
      <c r="Y80" s="1">
        <f t="shared" si="69"/>
        <v>15</v>
      </c>
      <c r="Z80" s="1">
        <f t="shared" si="70"/>
        <v>2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6</v>
      </c>
      <c r="AE80" s="1">
        <f t="shared" si="73"/>
        <v>4</v>
      </c>
      <c r="AF80" s="1">
        <f t="shared" si="74"/>
        <v>0</v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E81" s="1">
        <v>4</v>
      </c>
      <c r="F81" s="1">
        <v>1</v>
      </c>
      <c r="G81" s="1" t="s">
        <v>83</v>
      </c>
      <c r="H81" s="1" t="s">
        <v>83</v>
      </c>
      <c r="I81" s="1">
        <f t="shared" si="53"/>
        <v>47</v>
      </c>
      <c r="J81" s="1">
        <f t="shared" si="54"/>
        <v>28</v>
      </c>
      <c r="K81" s="1">
        <f t="shared" si="55"/>
        <v>12</v>
      </c>
      <c r="L81" s="1">
        <f t="shared" si="56"/>
        <v>5</v>
      </c>
      <c r="M81" s="1">
        <f t="shared" si="57"/>
        <v>0</v>
      </c>
      <c r="N81" s="1">
        <f t="shared" si="58"/>
        <v>1</v>
      </c>
      <c r="O81" s="1">
        <f t="shared" si="59"/>
        <v>25</v>
      </c>
      <c r="P81" s="1">
        <f t="shared" si="60"/>
        <v>12</v>
      </c>
      <c r="Q81" s="1">
        <f t="shared" si="61"/>
        <v>3</v>
      </c>
      <c r="R81" s="1">
        <f t="shared" si="62"/>
        <v>22</v>
      </c>
      <c r="S81" s="1">
        <f t="shared" si="63"/>
        <v>16</v>
      </c>
      <c r="T81" s="1">
        <f t="shared" si="64"/>
        <v>2</v>
      </c>
      <c r="U81" s="1">
        <f t="shared" si="65"/>
        <v>14</v>
      </c>
      <c r="V81" s="1">
        <f t="shared" si="66"/>
        <v>9</v>
      </c>
      <c r="W81" s="1">
        <f t="shared" si="67"/>
        <v>1</v>
      </c>
      <c r="X81" s="1">
        <f t="shared" si="68"/>
        <v>31</v>
      </c>
      <c r="Y81" s="1">
        <f t="shared" si="69"/>
        <v>15</v>
      </c>
      <c r="Z81" s="1">
        <f t="shared" si="70"/>
        <v>2</v>
      </c>
      <c r="AA81" s="1" t="str">
        <f t="shared" si="51"/>
        <v>W</v>
      </c>
      <c r="AB81" s="1">
        <f t="shared" si="71"/>
        <v>3</v>
      </c>
      <c r="AC81" s="1" t="str">
        <f t="shared" si="52"/>
        <v>W</v>
      </c>
      <c r="AD81" s="1">
        <f t="shared" si="72"/>
        <v>6</v>
      </c>
      <c r="AE81" s="1">
        <f t="shared" si="73"/>
        <v>4</v>
      </c>
      <c r="AF81" s="1">
        <f t="shared" si="74"/>
        <v>0</v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E82" s="1">
        <v>0</v>
      </c>
      <c r="F82" s="1">
        <v>5</v>
      </c>
      <c r="G82" s="1" t="s">
        <v>83</v>
      </c>
      <c r="H82" s="1" t="s">
        <v>83</v>
      </c>
      <c r="I82" s="1">
        <f t="shared" si="53"/>
        <v>47</v>
      </c>
      <c r="J82" s="1">
        <f t="shared" si="54"/>
        <v>29</v>
      </c>
      <c r="K82" s="1">
        <f t="shared" si="55"/>
        <v>12</v>
      </c>
      <c r="L82" s="1">
        <f t="shared" si="56"/>
        <v>5</v>
      </c>
      <c r="M82" s="1">
        <f t="shared" si="57"/>
        <v>0</v>
      </c>
      <c r="N82" s="1">
        <f t="shared" si="58"/>
        <v>1</v>
      </c>
      <c r="O82" s="1">
        <f t="shared" si="59"/>
        <v>25</v>
      </c>
      <c r="P82" s="1">
        <f t="shared" si="60"/>
        <v>13</v>
      </c>
      <c r="Q82" s="1">
        <f t="shared" si="61"/>
        <v>3</v>
      </c>
      <c r="R82" s="1">
        <f t="shared" si="62"/>
        <v>22</v>
      </c>
      <c r="S82" s="1">
        <f t="shared" si="63"/>
        <v>16</v>
      </c>
      <c r="T82" s="1">
        <f t="shared" si="64"/>
        <v>2</v>
      </c>
      <c r="U82" s="1">
        <f t="shared" si="65"/>
        <v>14</v>
      </c>
      <c r="V82" s="1">
        <f t="shared" si="66"/>
        <v>10</v>
      </c>
      <c r="W82" s="1">
        <f t="shared" si="67"/>
        <v>1</v>
      </c>
      <c r="X82" s="1">
        <f t="shared" si="68"/>
        <v>31</v>
      </c>
      <c r="Y82" s="1">
        <f t="shared" si="69"/>
        <v>16</v>
      </c>
      <c r="Z82" s="1">
        <f t="shared" si="70"/>
        <v>2</v>
      </c>
      <c r="AA82" s="1" t="str">
        <f t="shared" si="51"/>
        <v>L</v>
      </c>
      <c r="AB82" s="1">
        <f t="shared" si="71"/>
        <v>1</v>
      </c>
      <c r="AC82" s="1" t="str">
        <f t="shared" si="52"/>
        <v>L</v>
      </c>
      <c r="AD82" s="1">
        <f t="shared" si="72"/>
        <v>6</v>
      </c>
      <c r="AE82" s="1">
        <f t="shared" si="73"/>
        <v>4</v>
      </c>
      <c r="AF82" s="1">
        <f t="shared" si="74"/>
        <v>0</v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E83" s="1">
        <v>3</v>
      </c>
      <c r="F83" s="1">
        <v>0</v>
      </c>
      <c r="G83" s="1" t="s">
        <v>83</v>
      </c>
      <c r="H83" s="1" t="s">
        <v>83</v>
      </c>
      <c r="I83" s="1">
        <f t="shared" si="53"/>
        <v>48</v>
      </c>
      <c r="J83" s="1">
        <f t="shared" si="54"/>
        <v>29</v>
      </c>
      <c r="K83" s="1">
        <f t="shared" si="55"/>
        <v>12</v>
      </c>
      <c r="L83" s="1">
        <f t="shared" si="56"/>
        <v>5</v>
      </c>
      <c r="M83" s="1">
        <f t="shared" si="57"/>
        <v>0</v>
      </c>
      <c r="N83" s="1">
        <f t="shared" si="58"/>
        <v>1</v>
      </c>
      <c r="O83" s="1">
        <f t="shared" si="59"/>
        <v>25</v>
      </c>
      <c r="P83" s="1">
        <f t="shared" si="60"/>
        <v>13</v>
      </c>
      <c r="Q83" s="1">
        <f t="shared" si="61"/>
        <v>3</v>
      </c>
      <c r="R83" s="1">
        <f t="shared" si="62"/>
        <v>23</v>
      </c>
      <c r="S83" s="1">
        <f t="shared" si="63"/>
        <v>16</v>
      </c>
      <c r="T83" s="1">
        <f t="shared" si="64"/>
        <v>2</v>
      </c>
      <c r="U83" s="1">
        <f t="shared" si="65"/>
        <v>15</v>
      </c>
      <c r="V83" s="1">
        <f t="shared" si="66"/>
        <v>10</v>
      </c>
      <c r="W83" s="1">
        <f t="shared" si="67"/>
        <v>1</v>
      </c>
      <c r="X83" s="1">
        <f t="shared" si="68"/>
        <v>32</v>
      </c>
      <c r="Y83" s="1">
        <f t="shared" si="69"/>
        <v>16</v>
      </c>
      <c r="Z83" s="1">
        <f t="shared" si="70"/>
        <v>2</v>
      </c>
      <c r="AA83" s="1" t="str">
        <f t="shared" si="51"/>
        <v>W</v>
      </c>
      <c r="AB83" s="1">
        <f t="shared" si="71"/>
        <v>1</v>
      </c>
      <c r="AC83" s="1" t="str">
        <f t="shared" si="52"/>
        <v>W</v>
      </c>
      <c r="AD83" s="1">
        <f t="shared" si="72"/>
        <v>7</v>
      </c>
      <c r="AE83" s="1">
        <f t="shared" si="73"/>
        <v>3</v>
      </c>
      <c r="AF83" s="1">
        <f t="shared" si="74"/>
        <v>0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48</v>
      </c>
      <c r="J84" s="1">
        <f t="shared" si="75"/>
        <v>29</v>
      </c>
      <c r="K84" s="1">
        <f t="shared" si="75"/>
        <v>12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25</v>
      </c>
      <c r="P84" s="1">
        <f t="shared" si="76"/>
        <v>13</v>
      </c>
      <c r="Q84" s="1">
        <f t="shared" si="76"/>
        <v>3</v>
      </c>
      <c r="R84" s="1">
        <f t="shared" si="76"/>
        <v>23</v>
      </c>
      <c r="S84" s="1">
        <f t="shared" si="76"/>
        <v>16</v>
      </c>
      <c r="T84" s="1">
        <f t="shared" si="76"/>
        <v>2</v>
      </c>
      <c r="U84" s="1">
        <f t="shared" si="76"/>
        <v>15</v>
      </c>
      <c r="V84" s="1">
        <f t="shared" si="76"/>
        <v>10</v>
      </c>
      <c r="W84" s="1">
        <f t="shared" si="76"/>
        <v>1</v>
      </c>
      <c r="X84" s="1">
        <f t="shared" si="76"/>
        <v>32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259</v>
      </c>
      <c r="F85" s="1">
        <f>SUM(F2:F83)</f>
        <v>236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25-13-3</v>
      </c>
      <c r="R85" s="1" t="str">
        <f>IF(R84="","0-0-0",CONCATENATE(R84,"-",S84,"-",T84))</f>
        <v>23-16-2</v>
      </c>
      <c r="U85" s="1" t="str">
        <f>IF(U84="","0-0-0",CONCATENATE(U84,"-",V84,"-",W84))</f>
        <v>15-10-1</v>
      </c>
      <c r="X85" s="1" t="str">
        <f>IF(X84="","0-0-0",CONCATENATE(X84,"-",Y84,"-",Z84))</f>
        <v>32-16-2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F00-000000000000}">
      <formula1>$AK$1:$AK$2</formula1>
    </dataValidation>
    <dataValidation type="list" allowBlank="1" showInputMessage="1" showErrorMessage="1" sqref="C2:C83" xr:uid="{00000000-0002-0000-BF00-000001000000}">
      <formula1>$AL$1:$AL$2</formula1>
    </dataValidation>
    <dataValidation type="list" allowBlank="1" showInputMessage="1" showErrorMessage="1" sqref="D2:D83" xr:uid="{00000000-0002-0000-BF00-000002000000}">
      <formula1>$AM$1:$AM$31</formula1>
    </dataValidation>
  </dataValidations>
  <hyperlinks>
    <hyperlink ref="AG1" location="Index!A1" display="Home" xr:uid="{00000000-0004-0000-BF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E73" s="1">
        <v>2</v>
      </c>
      <c r="F73" s="1">
        <v>1</v>
      </c>
      <c r="G73" s="1" t="s">
        <v>84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9</v>
      </c>
      <c r="L73" s="1">
        <f t="shared" si="56"/>
        <v>3</v>
      </c>
      <c r="M73" s="1">
        <f t="shared" si="57"/>
        <v>5</v>
      </c>
      <c r="N73" s="1">
        <f t="shared" si="58"/>
        <v>0</v>
      </c>
      <c r="O73" s="1">
        <f t="shared" si="59"/>
        <v>25</v>
      </c>
      <c r="P73" s="1">
        <f t="shared" si="60"/>
        <v>10</v>
      </c>
      <c r="Q73" s="1">
        <f t="shared" si="61"/>
        <v>2</v>
      </c>
      <c r="R73" s="1">
        <f t="shared" si="62"/>
        <v>19</v>
      </c>
      <c r="S73" s="1">
        <f t="shared" si="63"/>
        <v>15</v>
      </c>
      <c r="T73" s="1">
        <f t="shared" si="64"/>
        <v>1</v>
      </c>
      <c r="U73" s="1">
        <f t="shared" si="65"/>
        <v>9</v>
      </c>
      <c r="V73" s="1">
        <f t="shared" si="66"/>
        <v>7</v>
      </c>
      <c r="W73" s="1">
        <f t="shared" si="67"/>
        <v>1</v>
      </c>
      <c r="X73" s="1">
        <f t="shared" si="68"/>
        <v>23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E74" s="1">
        <v>2</v>
      </c>
      <c r="F74" s="1">
        <v>4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26</v>
      </c>
      <c r="K74" s="1">
        <f t="shared" si="55"/>
        <v>9</v>
      </c>
      <c r="L74" s="1">
        <f t="shared" si="56"/>
        <v>3</v>
      </c>
      <c r="M74" s="1">
        <f t="shared" si="57"/>
        <v>5</v>
      </c>
      <c r="N74" s="1">
        <f t="shared" si="58"/>
        <v>0</v>
      </c>
      <c r="O74" s="1">
        <f t="shared" si="59"/>
        <v>25</v>
      </c>
      <c r="P74" s="1">
        <f t="shared" si="60"/>
        <v>11</v>
      </c>
      <c r="Q74" s="1">
        <f t="shared" si="61"/>
        <v>2</v>
      </c>
      <c r="R74" s="1">
        <f t="shared" si="62"/>
        <v>19</v>
      </c>
      <c r="S74" s="1">
        <f t="shared" si="63"/>
        <v>15</v>
      </c>
      <c r="T74" s="1">
        <f t="shared" si="64"/>
        <v>1</v>
      </c>
      <c r="U74" s="1">
        <f t="shared" si="65"/>
        <v>9</v>
      </c>
      <c r="V74" s="1">
        <f t="shared" si="66"/>
        <v>8</v>
      </c>
      <c r="W74" s="1">
        <f t="shared" si="67"/>
        <v>1</v>
      </c>
      <c r="X74" s="1">
        <f t="shared" si="68"/>
        <v>23</v>
      </c>
      <c r="Y74" s="1">
        <f t="shared" si="69"/>
        <v>16</v>
      </c>
      <c r="Z74" s="1">
        <f t="shared" si="70"/>
        <v>2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5</v>
      </c>
      <c r="AE74" s="1">
        <f t="shared" si="49"/>
        <v>5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E75" s="1">
        <v>2</v>
      </c>
      <c r="F75" s="1">
        <v>3</v>
      </c>
      <c r="G75" s="1" t="s">
        <v>84</v>
      </c>
      <c r="H75" s="1" t="s">
        <v>83</v>
      </c>
      <c r="I75" s="1">
        <f t="shared" si="53"/>
        <v>44</v>
      </c>
      <c r="J75" s="1">
        <f t="shared" si="54"/>
        <v>26</v>
      </c>
      <c r="K75" s="1">
        <f t="shared" si="55"/>
        <v>9</v>
      </c>
      <c r="L75" s="1">
        <f t="shared" si="56"/>
        <v>4</v>
      </c>
      <c r="M75" s="1">
        <f t="shared" si="57"/>
        <v>5</v>
      </c>
      <c r="N75" s="1">
        <f t="shared" si="58"/>
        <v>0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19</v>
      </c>
      <c r="S75" s="1">
        <f t="shared" si="63"/>
        <v>15</v>
      </c>
      <c r="T75" s="1">
        <f t="shared" si="64"/>
        <v>2</v>
      </c>
      <c r="U75" s="1">
        <f t="shared" si="65"/>
        <v>9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16</v>
      </c>
      <c r="Z75" s="1">
        <f t="shared" si="70"/>
        <v>3</v>
      </c>
      <c r="AA75" s="1" t="str">
        <f t="shared" si="51"/>
        <v>L</v>
      </c>
      <c r="AB75" s="1">
        <f t="shared" si="71"/>
        <v>2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27</v>
      </c>
      <c r="K76" s="1">
        <f t="shared" si="55"/>
        <v>9</v>
      </c>
      <c r="L76" s="1">
        <f t="shared" si="56"/>
        <v>4</v>
      </c>
      <c r="M76" s="1">
        <f t="shared" si="57"/>
        <v>5</v>
      </c>
      <c r="N76" s="1">
        <f t="shared" si="58"/>
        <v>0</v>
      </c>
      <c r="O76" s="1">
        <f t="shared" si="59"/>
        <v>25</v>
      </c>
      <c r="P76" s="1">
        <f t="shared" si="60"/>
        <v>11</v>
      </c>
      <c r="Q76" s="1">
        <f t="shared" si="61"/>
        <v>2</v>
      </c>
      <c r="R76" s="1">
        <f t="shared" si="62"/>
        <v>19</v>
      </c>
      <c r="S76" s="1">
        <f t="shared" si="63"/>
        <v>16</v>
      </c>
      <c r="T76" s="1">
        <f t="shared" si="64"/>
        <v>2</v>
      </c>
      <c r="U76" s="1">
        <f t="shared" si="65"/>
        <v>9</v>
      </c>
      <c r="V76" s="1">
        <f t="shared" si="66"/>
        <v>9</v>
      </c>
      <c r="W76" s="1">
        <f t="shared" si="67"/>
        <v>2</v>
      </c>
      <c r="X76" s="1">
        <f t="shared" si="68"/>
        <v>23</v>
      </c>
      <c r="Y76" s="1">
        <f t="shared" si="69"/>
        <v>17</v>
      </c>
      <c r="Z76" s="1">
        <f t="shared" si="70"/>
        <v>3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E77" s="1">
        <v>0</v>
      </c>
      <c r="F77" s="1">
        <v>3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28</v>
      </c>
      <c r="K77" s="1">
        <f t="shared" si="55"/>
        <v>9</v>
      </c>
      <c r="L77" s="1">
        <f t="shared" si="56"/>
        <v>4</v>
      </c>
      <c r="M77" s="1">
        <f t="shared" si="57"/>
        <v>5</v>
      </c>
      <c r="N77" s="1">
        <f t="shared" si="58"/>
        <v>0</v>
      </c>
      <c r="O77" s="1">
        <f t="shared" si="59"/>
        <v>25</v>
      </c>
      <c r="P77" s="1">
        <f t="shared" si="60"/>
        <v>11</v>
      </c>
      <c r="Q77" s="1">
        <f t="shared" si="61"/>
        <v>2</v>
      </c>
      <c r="R77" s="1">
        <f t="shared" si="62"/>
        <v>19</v>
      </c>
      <c r="S77" s="1">
        <f t="shared" si="63"/>
        <v>17</v>
      </c>
      <c r="T77" s="1">
        <f t="shared" si="64"/>
        <v>2</v>
      </c>
      <c r="U77" s="1">
        <f t="shared" si="65"/>
        <v>9</v>
      </c>
      <c r="V77" s="1">
        <f t="shared" si="66"/>
        <v>10</v>
      </c>
      <c r="W77" s="1">
        <f t="shared" si="67"/>
        <v>2</v>
      </c>
      <c r="X77" s="1">
        <f t="shared" si="68"/>
        <v>23</v>
      </c>
      <c r="Y77" s="1">
        <f t="shared" si="69"/>
        <v>18</v>
      </c>
      <c r="Z77" s="1">
        <f t="shared" si="70"/>
        <v>3</v>
      </c>
      <c r="AA77" s="1" t="str">
        <f t="shared" si="51"/>
        <v>L</v>
      </c>
      <c r="AB77" s="1">
        <f t="shared" si="71"/>
        <v>4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29</v>
      </c>
      <c r="K78" s="1">
        <f t="shared" si="55"/>
        <v>9</v>
      </c>
      <c r="L78" s="1">
        <f t="shared" si="56"/>
        <v>4</v>
      </c>
      <c r="M78" s="1">
        <f t="shared" si="57"/>
        <v>5</v>
      </c>
      <c r="N78" s="1">
        <f t="shared" si="58"/>
        <v>0</v>
      </c>
      <c r="O78" s="1">
        <f t="shared" si="59"/>
        <v>25</v>
      </c>
      <c r="P78" s="1">
        <f t="shared" si="60"/>
        <v>11</v>
      </c>
      <c r="Q78" s="1">
        <f t="shared" si="61"/>
        <v>2</v>
      </c>
      <c r="R78" s="1">
        <f t="shared" si="62"/>
        <v>19</v>
      </c>
      <c r="S78" s="1">
        <f t="shared" si="63"/>
        <v>18</v>
      </c>
      <c r="T78" s="1">
        <f t="shared" si="64"/>
        <v>2</v>
      </c>
      <c r="U78" s="1">
        <f t="shared" si="65"/>
        <v>9</v>
      </c>
      <c r="V78" s="1">
        <f t="shared" si="66"/>
        <v>11</v>
      </c>
      <c r="W78" s="1">
        <f t="shared" si="67"/>
        <v>2</v>
      </c>
      <c r="X78" s="1">
        <f t="shared" si="68"/>
        <v>23</v>
      </c>
      <c r="Y78" s="1">
        <f t="shared" si="69"/>
        <v>19</v>
      </c>
      <c r="Z78" s="1">
        <f t="shared" si="70"/>
        <v>3</v>
      </c>
      <c r="AA78" s="1" t="str">
        <f t="shared" si="51"/>
        <v>L</v>
      </c>
      <c r="AB78" s="1">
        <f t="shared" si="71"/>
        <v>5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E79" s="1">
        <v>3</v>
      </c>
      <c r="F79" s="1">
        <v>1</v>
      </c>
      <c r="G79" s="1" t="s">
        <v>83</v>
      </c>
      <c r="H79" s="1" t="s">
        <v>83</v>
      </c>
      <c r="I79" s="1">
        <f t="shared" si="53"/>
        <v>45</v>
      </c>
      <c r="J79" s="1">
        <f t="shared" si="54"/>
        <v>29</v>
      </c>
      <c r="K79" s="1">
        <f t="shared" si="55"/>
        <v>9</v>
      </c>
      <c r="L79" s="1">
        <f t="shared" si="56"/>
        <v>4</v>
      </c>
      <c r="M79" s="1">
        <f t="shared" si="57"/>
        <v>5</v>
      </c>
      <c r="N79" s="1">
        <f t="shared" si="58"/>
        <v>0</v>
      </c>
      <c r="O79" s="1">
        <f t="shared" si="59"/>
        <v>26</v>
      </c>
      <c r="P79" s="1">
        <f t="shared" si="60"/>
        <v>11</v>
      </c>
      <c r="Q79" s="1">
        <f t="shared" si="61"/>
        <v>2</v>
      </c>
      <c r="R79" s="1">
        <f t="shared" si="62"/>
        <v>19</v>
      </c>
      <c r="S79" s="1">
        <f t="shared" si="63"/>
        <v>18</v>
      </c>
      <c r="T79" s="1">
        <f t="shared" si="64"/>
        <v>2</v>
      </c>
      <c r="U79" s="1">
        <f t="shared" si="65"/>
        <v>10</v>
      </c>
      <c r="V79" s="1">
        <f t="shared" si="66"/>
        <v>11</v>
      </c>
      <c r="W79" s="1">
        <f t="shared" si="67"/>
        <v>2</v>
      </c>
      <c r="X79" s="1">
        <f t="shared" si="68"/>
        <v>24</v>
      </c>
      <c r="Y79" s="1">
        <f t="shared" si="69"/>
        <v>19</v>
      </c>
      <c r="Z79" s="1">
        <f t="shared" si="70"/>
        <v>3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E80" s="1">
        <v>4</v>
      </c>
      <c r="F80" s="1">
        <v>1</v>
      </c>
      <c r="G80" s="1" t="s">
        <v>83</v>
      </c>
      <c r="H80" s="1" t="s">
        <v>83</v>
      </c>
      <c r="I80" s="1">
        <f t="shared" si="53"/>
        <v>46</v>
      </c>
      <c r="J80" s="1">
        <f t="shared" si="54"/>
        <v>29</v>
      </c>
      <c r="K80" s="1">
        <f t="shared" si="55"/>
        <v>9</v>
      </c>
      <c r="L80" s="1">
        <f t="shared" si="56"/>
        <v>4</v>
      </c>
      <c r="M80" s="1">
        <f t="shared" si="57"/>
        <v>5</v>
      </c>
      <c r="N80" s="1">
        <f t="shared" si="58"/>
        <v>0</v>
      </c>
      <c r="O80" s="1">
        <f t="shared" si="59"/>
        <v>27</v>
      </c>
      <c r="P80" s="1">
        <f t="shared" si="60"/>
        <v>11</v>
      </c>
      <c r="Q80" s="1">
        <f t="shared" si="61"/>
        <v>2</v>
      </c>
      <c r="R80" s="1">
        <f t="shared" si="62"/>
        <v>19</v>
      </c>
      <c r="S80" s="1">
        <f t="shared" si="63"/>
        <v>18</v>
      </c>
      <c r="T80" s="1">
        <f t="shared" si="64"/>
        <v>2</v>
      </c>
      <c r="U80" s="1">
        <f t="shared" si="65"/>
        <v>11</v>
      </c>
      <c r="V80" s="1">
        <f t="shared" si="66"/>
        <v>11</v>
      </c>
      <c r="W80" s="1">
        <f t="shared" si="67"/>
        <v>2</v>
      </c>
      <c r="X80" s="1">
        <f t="shared" si="68"/>
        <v>25</v>
      </c>
      <c r="Y80" s="1">
        <f t="shared" si="69"/>
        <v>19</v>
      </c>
      <c r="Z80" s="1">
        <f t="shared" si="70"/>
        <v>3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E81" s="1">
        <v>3</v>
      </c>
      <c r="F81" s="1">
        <v>2</v>
      </c>
      <c r="G81" s="1" t="s">
        <v>84</v>
      </c>
      <c r="H81" s="1" t="s">
        <v>84</v>
      </c>
      <c r="I81" s="1">
        <f t="shared" si="53"/>
        <v>47</v>
      </c>
      <c r="J81" s="1">
        <f t="shared" si="54"/>
        <v>29</v>
      </c>
      <c r="K81" s="1">
        <f t="shared" si="55"/>
        <v>10</v>
      </c>
      <c r="L81" s="1">
        <f t="shared" si="56"/>
        <v>4</v>
      </c>
      <c r="M81" s="1">
        <f t="shared" si="57"/>
        <v>6</v>
      </c>
      <c r="N81" s="1">
        <f t="shared" si="58"/>
        <v>0</v>
      </c>
      <c r="O81" s="1">
        <f t="shared" si="59"/>
        <v>28</v>
      </c>
      <c r="P81" s="1">
        <f t="shared" si="60"/>
        <v>11</v>
      </c>
      <c r="Q81" s="1">
        <f t="shared" si="61"/>
        <v>2</v>
      </c>
      <c r="R81" s="1">
        <f t="shared" si="62"/>
        <v>19</v>
      </c>
      <c r="S81" s="1">
        <f t="shared" si="63"/>
        <v>18</v>
      </c>
      <c r="T81" s="1">
        <f t="shared" si="64"/>
        <v>2</v>
      </c>
      <c r="U81" s="1">
        <f t="shared" si="65"/>
        <v>12</v>
      </c>
      <c r="V81" s="1">
        <f t="shared" si="66"/>
        <v>11</v>
      </c>
      <c r="W81" s="1">
        <f t="shared" si="67"/>
        <v>2</v>
      </c>
      <c r="X81" s="1">
        <f t="shared" si="68"/>
        <v>26</v>
      </c>
      <c r="Y81" s="1">
        <f t="shared" si="69"/>
        <v>19</v>
      </c>
      <c r="Z81" s="1">
        <f t="shared" si="70"/>
        <v>3</v>
      </c>
      <c r="AA81" s="1" t="str">
        <f t="shared" si="51"/>
        <v>W</v>
      </c>
      <c r="AB81" s="1">
        <f t="shared" si="71"/>
        <v>3</v>
      </c>
      <c r="AC81" s="1" t="str">
        <f t="shared" si="52"/>
        <v>W</v>
      </c>
      <c r="AD81" s="1">
        <f t="shared" si="72"/>
        <v>5</v>
      </c>
      <c r="AE81" s="1">
        <f t="shared" si="73"/>
        <v>4</v>
      </c>
      <c r="AF81" s="1">
        <f t="shared" si="74"/>
        <v>1</v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E82" s="1">
        <v>3</v>
      </c>
      <c r="F82" s="1">
        <v>5</v>
      </c>
      <c r="G82" s="1" t="s">
        <v>83</v>
      </c>
      <c r="H82" s="1" t="s">
        <v>83</v>
      </c>
      <c r="I82" s="1">
        <f t="shared" si="53"/>
        <v>47</v>
      </c>
      <c r="J82" s="1">
        <f t="shared" si="54"/>
        <v>30</v>
      </c>
      <c r="K82" s="1">
        <f t="shared" si="55"/>
        <v>10</v>
      </c>
      <c r="L82" s="1">
        <f t="shared" si="56"/>
        <v>4</v>
      </c>
      <c r="M82" s="1">
        <f t="shared" si="57"/>
        <v>6</v>
      </c>
      <c r="N82" s="1">
        <f t="shared" si="58"/>
        <v>0</v>
      </c>
      <c r="O82" s="1">
        <f t="shared" si="59"/>
        <v>28</v>
      </c>
      <c r="P82" s="1">
        <f t="shared" si="60"/>
        <v>12</v>
      </c>
      <c r="Q82" s="1">
        <f t="shared" si="61"/>
        <v>2</v>
      </c>
      <c r="R82" s="1">
        <f t="shared" si="62"/>
        <v>19</v>
      </c>
      <c r="S82" s="1">
        <f t="shared" si="63"/>
        <v>18</v>
      </c>
      <c r="T82" s="1">
        <f t="shared" si="64"/>
        <v>2</v>
      </c>
      <c r="U82" s="1">
        <f t="shared" si="65"/>
        <v>12</v>
      </c>
      <c r="V82" s="1">
        <f t="shared" si="66"/>
        <v>11</v>
      </c>
      <c r="W82" s="1">
        <f t="shared" si="67"/>
        <v>2</v>
      </c>
      <c r="X82" s="1">
        <f t="shared" si="68"/>
        <v>26</v>
      </c>
      <c r="Y82" s="1">
        <f t="shared" si="69"/>
        <v>20</v>
      </c>
      <c r="Z82" s="1">
        <f t="shared" si="70"/>
        <v>3</v>
      </c>
      <c r="AA82" s="1" t="str">
        <f t="shared" si="51"/>
        <v>L</v>
      </c>
      <c r="AB82" s="1">
        <f t="shared" si="71"/>
        <v>1</v>
      </c>
      <c r="AC82" s="1" t="str">
        <f t="shared" si="52"/>
        <v>L</v>
      </c>
      <c r="AD82" s="1">
        <f t="shared" si="72"/>
        <v>4</v>
      </c>
      <c r="AE82" s="1">
        <f t="shared" si="73"/>
        <v>5</v>
      </c>
      <c r="AF82" s="1">
        <f t="shared" si="74"/>
        <v>1</v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E83" s="1">
        <v>1</v>
      </c>
      <c r="F83" s="1">
        <v>5</v>
      </c>
      <c r="G83" s="1" t="s">
        <v>83</v>
      </c>
      <c r="H83" s="1" t="s">
        <v>83</v>
      </c>
      <c r="I83" s="1">
        <f t="shared" si="53"/>
        <v>47</v>
      </c>
      <c r="J83" s="1">
        <f t="shared" si="54"/>
        <v>31</v>
      </c>
      <c r="K83" s="1">
        <f t="shared" si="55"/>
        <v>10</v>
      </c>
      <c r="L83" s="1">
        <f t="shared" si="56"/>
        <v>4</v>
      </c>
      <c r="M83" s="1">
        <f t="shared" si="57"/>
        <v>6</v>
      </c>
      <c r="N83" s="1">
        <f t="shared" si="58"/>
        <v>0</v>
      </c>
      <c r="O83" s="1">
        <f t="shared" si="59"/>
        <v>28</v>
      </c>
      <c r="P83" s="1">
        <f t="shared" si="60"/>
        <v>12</v>
      </c>
      <c r="Q83" s="1">
        <f t="shared" si="61"/>
        <v>2</v>
      </c>
      <c r="R83" s="1">
        <f t="shared" si="62"/>
        <v>19</v>
      </c>
      <c r="S83" s="1">
        <f t="shared" si="63"/>
        <v>19</v>
      </c>
      <c r="T83" s="1">
        <f t="shared" si="64"/>
        <v>2</v>
      </c>
      <c r="U83" s="1">
        <f t="shared" si="65"/>
        <v>12</v>
      </c>
      <c r="V83" s="1">
        <f t="shared" si="66"/>
        <v>12</v>
      </c>
      <c r="W83" s="1">
        <f t="shared" si="67"/>
        <v>2</v>
      </c>
      <c r="X83" s="1">
        <f t="shared" si="68"/>
        <v>26</v>
      </c>
      <c r="Y83" s="1">
        <f t="shared" si="69"/>
        <v>21</v>
      </c>
      <c r="Z83" s="1">
        <f t="shared" si="70"/>
        <v>3</v>
      </c>
      <c r="AA83" s="1" t="str">
        <f t="shared" si="51"/>
        <v>L</v>
      </c>
      <c r="AB83" s="1">
        <f t="shared" si="71"/>
        <v>2</v>
      </c>
      <c r="AC83" s="1" t="str">
        <f t="shared" si="52"/>
        <v>L</v>
      </c>
      <c r="AD83" s="1">
        <f t="shared" si="72"/>
        <v>3</v>
      </c>
      <c r="AE83" s="1">
        <f t="shared" si="73"/>
        <v>6</v>
      </c>
      <c r="AF83" s="1">
        <f t="shared" si="74"/>
        <v>1</v>
      </c>
      <c r="AG83" s="43"/>
    </row>
    <row r="84" spans="1:33" x14ac:dyDescent="0.25">
      <c r="B84" s="1" t="s">
        <v>82</v>
      </c>
      <c r="C84" s="1">
        <f>COUNTIF(C1:C83,"Home")</f>
        <v>42</v>
      </c>
      <c r="E84" s="52" t="s">
        <v>81</v>
      </c>
      <c r="F84" s="52"/>
      <c r="I84" s="1">
        <f t="shared" ref="I84:N84" si="75">IF(I1="",0,MAX(I1:I83))</f>
        <v>47</v>
      </c>
      <c r="J84" s="1">
        <f t="shared" si="75"/>
        <v>31</v>
      </c>
      <c r="K84" s="1">
        <f t="shared" si="75"/>
        <v>10</v>
      </c>
      <c r="L84" s="1">
        <f t="shared" si="75"/>
        <v>4</v>
      </c>
      <c r="M84" s="1">
        <f t="shared" si="75"/>
        <v>6</v>
      </c>
      <c r="N84" s="1">
        <f t="shared" si="75"/>
        <v>0</v>
      </c>
      <c r="O84" s="1">
        <f t="shared" ref="O84:Z84" si="76">IF(O2="","",MAX(O2:O83))</f>
        <v>28</v>
      </c>
      <c r="P84" s="1">
        <f t="shared" si="76"/>
        <v>12</v>
      </c>
      <c r="Q84" s="1">
        <f t="shared" si="76"/>
        <v>2</v>
      </c>
      <c r="R84" s="1">
        <f t="shared" si="76"/>
        <v>19</v>
      </c>
      <c r="S84" s="1">
        <f t="shared" si="76"/>
        <v>19</v>
      </c>
      <c r="T84" s="1">
        <f t="shared" si="76"/>
        <v>2</v>
      </c>
      <c r="U84" s="1">
        <f t="shared" si="76"/>
        <v>12</v>
      </c>
      <c r="V84" s="1">
        <f t="shared" si="76"/>
        <v>12</v>
      </c>
      <c r="W84" s="1">
        <f t="shared" si="76"/>
        <v>2</v>
      </c>
      <c r="X84" s="1">
        <f t="shared" si="76"/>
        <v>26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252</v>
      </c>
      <c r="F85" s="1">
        <f>SUM(F2:F83)</f>
        <v>223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28-12-2</v>
      </c>
      <c r="R85" s="1" t="str">
        <f>IF(R84="","0-0-0",CONCATENATE(R84,"-",S84,"-",T84))</f>
        <v>19-19-2</v>
      </c>
      <c r="U85" s="1" t="str">
        <f>IF(U84="","0-0-0",CONCATENATE(U84,"-",V84,"-",W84))</f>
        <v>12-12-2</v>
      </c>
      <c r="X85" s="1" t="str">
        <f>IF(X84="","0-0-0",CONCATENATE(X84,"-",Y84,"-",Z84))</f>
        <v>26-21-3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C000-000000000000}">
      <formula1>$AK$1:$AK$2</formula1>
    </dataValidation>
    <dataValidation type="list" allowBlank="1" showInputMessage="1" showErrorMessage="1" sqref="C2:C83" xr:uid="{00000000-0002-0000-C000-000001000000}">
      <formula1>$AL$1:$AL$2</formula1>
    </dataValidation>
    <dataValidation type="list" allowBlank="1" showInputMessage="1" showErrorMessage="1" sqref="D2:D83" xr:uid="{00000000-0002-0000-C000-000002000000}">
      <formula1>$AM$1:$AM$31</formula1>
    </dataValidation>
  </dataValidations>
  <hyperlinks>
    <hyperlink ref="AG1" location="Index!A1" display="Home" xr:uid="{00000000-0004-0000-C0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21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3</v>
      </c>
      <c r="O71" s="1">
        <f t="shared" si="59"/>
        <v>26</v>
      </c>
      <c r="P71" s="1">
        <f t="shared" si="60"/>
        <v>3</v>
      </c>
      <c r="Q71" s="1">
        <f t="shared" si="61"/>
        <v>4</v>
      </c>
      <c r="R71" s="1">
        <f t="shared" si="62"/>
        <v>14</v>
      </c>
      <c r="S71" s="1">
        <f t="shared" si="63"/>
        <v>18</v>
      </c>
      <c r="T71" s="1">
        <f t="shared" si="64"/>
        <v>5</v>
      </c>
      <c r="U71" s="1">
        <f t="shared" si="65"/>
        <v>9</v>
      </c>
      <c r="V71" s="1">
        <f t="shared" si="66"/>
        <v>8</v>
      </c>
      <c r="W71" s="1">
        <f t="shared" si="67"/>
        <v>2</v>
      </c>
      <c r="X71" s="1">
        <f t="shared" si="68"/>
        <v>21</v>
      </c>
      <c r="Y71" s="1">
        <f t="shared" si="69"/>
        <v>13</v>
      </c>
      <c r="Z71" s="1">
        <f t="shared" si="70"/>
        <v>6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E72" s="1">
        <v>0</v>
      </c>
      <c r="F72" s="1">
        <v>4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22</v>
      </c>
      <c r="K72" s="1">
        <f t="shared" si="55"/>
        <v>5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26</v>
      </c>
      <c r="P72" s="1">
        <f t="shared" si="60"/>
        <v>3</v>
      </c>
      <c r="Q72" s="1">
        <f t="shared" si="61"/>
        <v>4</v>
      </c>
      <c r="R72" s="1">
        <f t="shared" si="62"/>
        <v>14</v>
      </c>
      <c r="S72" s="1">
        <f t="shared" si="63"/>
        <v>19</v>
      </c>
      <c r="T72" s="1">
        <f t="shared" si="64"/>
        <v>5</v>
      </c>
      <c r="U72" s="1">
        <f t="shared" si="65"/>
        <v>9</v>
      </c>
      <c r="V72" s="1">
        <f t="shared" si="66"/>
        <v>8</v>
      </c>
      <c r="W72" s="1">
        <f t="shared" si="67"/>
        <v>2</v>
      </c>
      <c r="X72" s="1">
        <f t="shared" si="68"/>
        <v>21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23</v>
      </c>
      <c r="K73" s="1">
        <f t="shared" si="55"/>
        <v>5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26</v>
      </c>
      <c r="P73" s="1">
        <f t="shared" si="60"/>
        <v>4</v>
      </c>
      <c r="Q73" s="1">
        <f t="shared" si="61"/>
        <v>4</v>
      </c>
      <c r="R73" s="1">
        <f t="shared" si="62"/>
        <v>14</v>
      </c>
      <c r="S73" s="1">
        <f t="shared" si="63"/>
        <v>19</v>
      </c>
      <c r="T73" s="1">
        <f t="shared" si="64"/>
        <v>5</v>
      </c>
      <c r="U73" s="1">
        <f t="shared" si="65"/>
        <v>9</v>
      </c>
      <c r="V73" s="1">
        <f t="shared" si="66"/>
        <v>8</v>
      </c>
      <c r="W73" s="1">
        <f t="shared" si="67"/>
        <v>2</v>
      </c>
      <c r="X73" s="1">
        <f t="shared" si="68"/>
        <v>21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E74" s="1">
        <v>8</v>
      </c>
      <c r="F74" s="1">
        <v>1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23</v>
      </c>
      <c r="K74" s="1">
        <f t="shared" si="55"/>
        <v>5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4</v>
      </c>
      <c r="Q74" s="1">
        <f t="shared" si="61"/>
        <v>4</v>
      </c>
      <c r="R74" s="1">
        <f t="shared" si="62"/>
        <v>14</v>
      </c>
      <c r="S74" s="1">
        <f t="shared" si="63"/>
        <v>19</v>
      </c>
      <c r="T74" s="1">
        <f t="shared" si="64"/>
        <v>5</v>
      </c>
      <c r="U74" s="1">
        <f t="shared" si="65"/>
        <v>10</v>
      </c>
      <c r="V74" s="1">
        <f t="shared" si="66"/>
        <v>8</v>
      </c>
      <c r="W74" s="1">
        <f t="shared" si="67"/>
        <v>2</v>
      </c>
      <c r="X74" s="1">
        <f t="shared" si="68"/>
        <v>22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7</v>
      </c>
      <c r="AE74" s="1">
        <f t="shared" si="49"/>
        <v>3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42</v>
      </c>
      <c r="J75" s="1">
        <f t="shared" si="54"/>
        <v>23</v>
      </c>
      <c r="K75" s="1">
        <f t="shared" si="55"/>
        <v>5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28</v>
      </c>
      <c r="P75" s="1">
        <f t="shared" si="60"/>
        <v>4</v>
      </c>
      <c r="Q75" s="1">
        <f t="shared" si="61"/>
        <v>4</v>
      </c>
      <c r="R75" s="1">
        <f t="shared" si="62"/>
        <v>14</v>
      </c>
      <c r="S75" s="1">
        <f t="shared" si="63"/>
        <v>19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14</v>
      </c>
      <c r="Z75" s="1">
        <f t="shared" si="70"/>
        <v>6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E76" s="1">
        <v>4</v>
      </c>
      <c r="F76" s="1">
        <v>2</v>
      </c>
      <c r="G76" s="1" t="s">
        <v>83</v>
      </c>
      <c r="H76" s="1" t="s">
        <v>83</v>
      </c>
      <c r="I76" s="1">
        <f t="shared" si="53"/>
        <v>43</v>
      </c>
      <c r="J76" s="1">
        <f t="shared" si="54"/>
        <v>23</v>
      </c>
      <c r="K76" s="1">
        <f t="shared" si="55"/>
        <v>5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28</v>
      </c>
      <c r="P76" s="1">
        <f t="shared" si="60"/>
        <v>4</v>
      </c>
      <c r="Q76" s="1">
        <f t="shared" si="61"/>
        <v>4</v>
      </c>
      <c r="R76" s="1">
        <f t="shared" si="62"/>
        <v>15</v>
      </c>
      <c r="S76" s="1">
        <f t="shared" si="63"/>
        <v>19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2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E77" s="1">
        <v>3</v>
      </c>
      <c r="F77" s="1">
        <v>0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23</v>
      </c>
      <c r="K77" s="1">
        <f t="shared" si="55"/>
        <v>5</v>
      </c>
      <c r="L77" s="1">
        <f t="shared" si="56"/>
        <v>9</v>
      </c>
      <c r="M77" s="1">
        <f t="shared" si="57"/>
        <v>1</v>
      </c>
      <c r="N77" s="1">
        <f t="shared" si="58"/>
        <v>3</v>
      </c>
      <c r="O77" s="1">
        <f t="shared" si="59"/>
        <v>29</v>
      </c>
      <c r="P77" s="1">
        <f t="shared" si="60"/>
        <v>4</v>
      </c>
      <c r="Q77" s="1">
        <f t="shared" si="61"/>
        <v>4</v>
      </c>
      <c r="R77" s="1">
        <f t="shared" si="62"/>
        <v>15</v>
      </c>
      <c r="S77" s="1">
        <f t="shared" si="63"/>
        <v>19</v>
      </c>
      <c r="T77" s="1">
        <f t="shared" si="64"/>
        <v>5</v>
      </c>
      <c r="U77" s="1">
        <f t="shared" si="65"/>
        <v>11</v>
      </c>
      <c r="V77" s="1">
        <f t="shared" si="66"/>
        <v>8</v>
      </c>
      <c r="W77" s="1">
        <f t="shared" si="67"/>
        <v>2</v>
      </c>
      <c r="X77" s="1">
        <f t="shared" si="68"/>
        <v>25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8</v>
      </c>
      <c r="AE77" s="1">
        <f t="shared" si="73"/>
        <v>2</v>
      </c>
      <c r="AF77" s="1">
        <f t="shared" si="74"/>
        <v>0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24</v>
      </c>
      <c r="K78" s="1">
        <f t="shared" si="55"/>
        <v>5</v>
      </c>
      <c r="L78" s="1">
        <f t="shared" si="56"/>
        <v>9</v>
      </c>
      <c r="M78" s="1">
        <f t="shared" si="57"/>
        <v>1</v>
      </c>
      <c r="N78" s="1">
        <f t="shared" si="58"/>
        <v>3</v>
      </c>
      <c r="O78" s="1">
        <f t="shared" si="59"/>
        <v>29</v>
      </c>
      <c r="P78" s="1">
        <f t="shared" si="60"/>
        <v>5</v>
      </c>
      <c r="Q78" s="1">
        <f t="shared" si="61"/>
        <v>4</v>
      </c>
      <c r="R78" s="1">
        <f t="shared" si="62"/>
        <v>15</v>
      </c>
      <c r="S78" s="1">
        <f t="shared" si="63"/>
        <v>19</v>
      </c>
      <c r="T78" s="1">
        <f t="shared" si="64"/>
        <v>5</v>
      </c>
      <c r="U78" s="1">
        <f t="shared" si="65"/>
        <v>11</v>
      </c>
      <c r="V78" s="1">
        <f t="shared" si="66"/>
        <v>9</v>
      </c>
      <c r="W78" s="1">
        <f t="shared" si="67"/>
        <v>2</v>
      </c>
      <c r="X78" s="1">
        <f t="shared" si="68"/>
        <v>25</v>
      </c>
      <c r="Y78" s="1">
        <f t="shared" si="69"/>
        <v>15</v>
      </c>
      <c r="Z78" s="1">
        <f t="shared" si="70"/>
        <v>6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7</v>
      </c>
      <c r="AE78" s="1">
        <f t="shared" si="73"/>
        <v>3</v>
      </c>
      <c r="AF78" s="1">
        <f t="shared" si="74"/>
        <v>0</v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E79" s="1">
        <v>6</v>
      </c>
      <c r="F79" s="1">
        <v>1</v>
      </c>
      <c r="G79" s="1" t="s">
        <v>83</v>
      </c>
      <c r="H79" s="1" t="s">
        <v>83</v>
      </c>
      <c r="I79" s="1">
        <f t="shared" si="53"/>
        <v>45</v>
      </c>
      <c r="J79" s="1">
        <f t="shared" si="54"/>
        <v>24</v>
      </c>
      <c r="K79" s="1">
        <f t="shared" si="55"/>
        <v>5</v>
      </c>
      <c r="L79" s="1">
        <f t="shared" si="56"/>
        <v>9</v>
      </c>
      <c r="M79" s="1">
        <f t="shared" si="57"/>
        <v>1</v>
      </c>
      <c r="N79" s="1">
        <f t="shared" si="58"/>
        <v>3</v>
      </c>
      <c r="O79" s="1">
        <f t="shared" si="59"/>
        <v>30</v>
      </c>
      <c r="P79" s="1">
        <f t="shared" si="60"/>
        <v>5</v>
      </c>
      <c r="Q79" s="1">
        <f t="shared" si="61"/>
        <v>4</v>
      </c>
      <c r="R79" s="1">
        <f t="shared" si="62"/>
        <v>15</v>
      </c>
      <c r="S79" s="1">
        <f t="shared" si="63"/>
        <v>19</v>
      </c>
      <c r="T79" s="1">
        <f t="shared" si="64"/>
        <v>5</v>
      </c>
      <c r="U79" s="1">
        <f t="shared" si="65"/>
        <v>12</v>
      </c>
      <c r="V79" s="1">
        <f t="shared" si="66"/>
        <v>9</v>
      </c>
      <c r="W79" s="1">
        <f t="shared" si="67"/>
        <v>2</v>
      </c>
      <c r="X79" s="1">
        <f t="shared" si="68"/>
        <v>26</v>
      </c>
      <c r="Y79" s="1">
        <f t="shared" si="69"/>
        <v>15</v>
      </c>
      <c r="Z79" s="1">
        <f t="shared" si="70"/>
        <v>6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7</v>
      </c>
      <c r="AE79" s="1">
        <f t="shared" si="73"/>
        <v>3</v>
      </c>
      <c r="AF79" s="1">
        <f t="shared" si="74"/>
        <v>0</v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E80" s="1">
        <v>5</v>
      </c>
      <c r="F80" s="1">
        <v>4</v>
      </c>
      <c r="G80" s="1" t="s">
        <v>83</v>
      </c>
      <c r="H80" s="1" t="s">
        <v>83</v>
      </c>
      <c r="I80" s="1">
        <f t="shared" si="53"/>
        <v>46</v>
      </c>
      <c r="J80" s="1">
        <f t="shared" si="54"/>
        <v>24</v>
      </c>
      <c r="K80" s="1">
        <f t="shared" si="55"/>
        <v>5</v>
      </c>
      <c r="L80" s="1">
        <f t="shared" si="56"/>
        <v>9</v>
      </c>
      <c r="M80" s="1">
        <f t="shared" si="57"/>
        <v>1</v>
      </c>
      <c r="N80" s="1">
        <f t="shared" si="58"/>
        <v>3</v>
      </c>
      <c r="O80" s="1">
        <f t="shared" si="59"/>
        <v>31</v>
      </c>
      <c r="P80" s="1">
        <f t="shared" si="60"/>
        <v>5</v>
      </c>
      <c r="Q80" s="1">
        <f t="shared" si="61"/>
        <v>4</v>
      </c>
      <c r="R80" s="1">
        <f t="shared" si="62"/>
        <v>15</v>
      </c>
      <c r="S80" s="1">
        <f t="shared" si="63"/>
        <v>19</v>
      </c>
      <c r="T80" s="1">
        <f t="shared" si="64"/>
        <v>5</v>
      </c>
      <c r="U80" s="1">
        <f t="shared" si="65"/>
        <v>12</v>
      </c>
      <c r="V80" s="1">
        <f t="shared" si="66"/>
        <v>9</v>
      </c>
      <c r="W80" s="1">
        <f t="shared" si="67"/>
        <v>2</v>
      </c>
      <c r="X80" s="1">
        <f t="shared" si="68"/>
        <v>27</v>
      </c>
      <c r="Y80" s="1">
        <f t="shared" si="69"/>
        <v>15</v>
      </c>
      <c r="Z80" s="1">
        <f t="shared" si="70"/>
        <v>6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7</v>
      </c>
      <c r="AE80" s="1">
        <f t="shared" si="73"/>
        <v>3</v>
      </c>
      <c r="AF80" s="1">
        <f t="shared" si="74"/>
        <v>0</v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E81" s="1">
        <v>5</v>
      </c>
      <c r="F81" s="1">
        <v>0</v>
      </c>
      <c r="G81" s="1" t="s">
        <v>83</v>
      </c>
      <c r="H81" s="1" t="s">
        <v>83</v>
      </c>
      <c r="I81" s="1">
        <f t="shared" si="53"/>
        <v>47</v>
      </c>
      <c r="J81" s="1">
        <f t="shared" si="54"/>
        <v>24</v>
      </c>
      <c r="K81" s="1">
        <f t="shared" si="55"/>
        <v>5</v>
      </c>
      <c r="L81" s="1">
        <f t="shared" si="56"/>
        <v>9</v>
      </c>
      <c r="M81" s="1">
        <f t="shared" si="57"/>
        <v>1</v>
      </c>
      <c r="N81" s="1">
        <f t="shared" si="58"/>
        <v>3</v>
      </c>
      <c r="O81" s="1">
        <f t="shared" si="59"/>
        <v>31</v>
      </c>
      <c r="P81" s="1">
        <f t="shared" si="60"/>
        <v>5</v>
      </c>
      <c r="Q81" s="1">
        <f t="shared" si="61"/>
        <v>4</v>
      </c>
      <c r="R81" s="1">
        <f t="shared" si="62"/>
        <v>16</v>
      </c>
      <c r="S81" s="1">
        <f t="shared" si="63"/>
        <v>19</v>
      </c>
      <c r="T81" s="1">
        <f t="shared" si="64"/>
        <v>5</v>
      </c>
      <c r="U81" s="1">
        <f t="shared" si="65"/>
        <v>13</v>
      </c>
      <c r="V81" s="1">
        <f t="shared" si="66"/>
        <v>9</v>
      </c>
      <c r="W81" s="1">
        <f t="shared" si="67"/>
        <v>2</v>
      </c>
      <c r="X81" s="1">
        <f t="shared" si="68"/>
        <v>28</v>
      </c>
      <c r="Y81" s="1">
        <f t="shared" si="69"/>
        <v>15</v>
      </c>
      <c r="Z81" s="1">
        <f t="shared" si="70"/>
        <v>6</v>
      </c>
      <c r="AA81" s="1" t="str">
        <f t="shared" si="51"/>
        <v>W</v>
      </c>
      <c r="AB81" s="1">
        <f t="shared" si="71"/>
        <v>3</v>
      </c>
      <c r="AC81" s="1" t="str">
        <f t="shared" si="52"/>
        <v>W</v>
      </c>
      <c r="AD81" s="1">
        <f t="shared" si="72"/>
        <v>7</v>
      </c>
      <c r="AE81" s="1">
        <f t="shared" si="73"/>
        <v>3</v>
      </c>
      <c r="AF81" s="1">
        <f t="shared" si="74"/>
        <v>0</v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E82" s="1">
        <v>6</v>
      </c>
      <c r="F82" s="1">
        <v>5</v>
      </c>
      <c r="G82" s="1" t="s">
        <v>83</v>
      </c>
      <c r="H82" s="1" t="s">
        <v>83</v>
      </c>
      <c r="I82" s="1">
        <f t="shared" si="53"/>
        <v>48</v>
      </c>
      <c r="J82" s="1">
        <f t="shared" si="54"/>
        <v>24</v>
      </c>
      <c r="K82" s="1">
        <f t="shared" si="55"/>
        <v>5</v>
      </c>
      <c r="L82" s="1">
        <f t="shared" si="56"/>
        <v>9</v>
      </c>
      <c r="M82" s="1">
        <f t="shared" si="57"/>
        <v>1</v>
      </c>
      <c r="N82" s="1">
        <f t="shared" si="58"/>
        <v>3</v>
      </c>
      <c r="O82" s="1">
        <f t="shared" si="59"/>
        <v>31</v>
      </c>
      <c r="P82" s="1">
        <f t="shared" si="60"/>
        <v>5</v>
      </c>
      <c r="Q82" s="1">
        <f t="shared" si="61"/>
        <v>4</v>
      </c>
      <c r="R82" s="1">
        <f t="shared" si="62"/>
        <v>17</v>
      </c>
      <c r="S82" s="1">
        <f t="shared" si="63"/>
        <v>19</v>
      </c>
      <c r="T82" s="1">
        <f t="shared" si="64"/>
        <v>5</v>
      </c>
      <c r="U82" s="1">
        <f t="shared" si="65"/>
        <v>14</v>
      </c>
      <c r="V82" s="1">
        <f t="shared" si="66"/>
        <v>9</v>
      </c>
      <c r="W82" s="1">
        <f t="shared" si="67"/>
        <v>2</v>
      </c>
      <c r="X82" s="1">
        <f t="shared" si="68"/>
        <v>29</v>
      </c>
      <c r="Y82" s="1">
        <f t="shared" si="69"/>
        <v>15</v>
      </c>
      <c r="Z82" s="1">
        <f t="shared" si="70"/>
        <v>6</v>
      </c>
      <c r="AA82" s="1" t="str">
        <f t="shared" si="51"/>
        <v>W</v>
      </c>
      <c r="AB82" s="1">
        <f t="shared" si="71"/>
        <v>4</v>
      </c>
      <c r="AC82" s="1" t="str">
        <f t="shared" si="52"/>
        <v>W</v>
      </c>
      <c r="AD82" s="1">
        <f t="shared" si="72"/>
        <v>8</v>
      </c>
      <c r="AE82" s="1">
        <f t="shared" si="73"/>
        <v>2</v>
      </c>
      <c r="AF82" s="1">
        <f t="shared" si="74"/>
        <v>0</v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27</v>
      </c>
      <c r="E83" s="1">
        <v>1</v>
      </c>
      <c r="F83" s="1">
        <v>5</v>
      </c>
      <c r="G83" s="1" t="s">
        <v>83</v>
      </c>
      <c r="H83" s="1" t="s">
        <v>83</v>
      </c>
      <c r="I83" s="1">
        <f t="shared" si="53"/>
        <v>48</v>
      </c>
      <c r="J83" s="1">
        <f t="shared" si="54"/>
        <v>25</v>
      </c>
      <c r="K83" s="1">
        <f t="shared" si="55"/>
        <v>5</v>
      </c>
      <c r="L83" s="1">
        <f t="shared" si="56"/>
        <v>9</v>
      </c>
      <c r="M83" s="1">
        <f t="shared" si="57"/>
        <v>1</v>
      </c>
      <c r="N83" s="1">
        <f t="shared" si="58"/>
        <v>3</v>
      </c>
      <c r="O83" s="1">
        <f t="shared" si="59"/>
        <v>31</v>
      </c>
      <c r="P83" s="1">
        <f t="shared" si="60"/>
        <v>6</v>
      </c>
      <c r="Q83" s="1">
        <f t="shared" si="61"/>
        <v>4</v>
      </c>
      <c r="R83" s="1">
        <f t="shared" si="62"/>
        <v>17</v>
      </c>
      <c r="S83" s="1">
        <f t="shared" si="63"/>
        <v>19</v>
      </c>
      <c r="T83" s="1">
        <f t="shared" si="64"/>
        <v>5</v>
      </c>
      <c r="U83" s="1">
        <f t="shared" si="65"/>
        <v>14</v>
      </c>
      <c r="V83" s="1">
        <f t="shared" si="66"/>
        <v>10</v>
      </c>
      <c r="W83" s="1">
        <f t="shared" si="67"/>
        <v>2</v>
      </c>
      <c r="X83" s="1">
        <f t="shared" si="68"/>
        <v>29</v>
      </c>
      <c r="Y83" s="1">
        <f t="shared" si="69"/>
        <v>16</v>
      </c>
      <c r="Z83" s="1">
        <f t="shared" si="70"/>
        <v>6</v>
      </c>
      <c r="AA83" s="1" t="str">
        <f t="shared" si="51"/>
        <v>L</v>
      </c>
      <c r="AB83" s="1">
        <f t="shared" si="71"/>
        <v>1</v>
      </c>
      <c r="AC83" s="1" t="str">
        <f t="shared" si="52"/>
        <v>L</v>
      </c>
      <c r="AD83" s="1">
        <f t="shared" si="72"/>
        <v>8</v>
      </c>
      <c r="AE83" s="1">
        <f t="shared" si="73"/>
        <v>2</v>
      </c>
      <c r="AF83" s="1">
        <f t="shared" si="74"/>
        <v>0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48</v>
      </c>
      <c r="J84" s="1">
        <f t="shared" si="75"/>
        <v>25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31</v>
      </c>
      <c r="P84" s="1">
        <f t="shared" si="76"/>
        <v>6</v>
      </c>
      <c r="Q84" s="1">
        <f t="shared" si="76"/>
        <v>4</v>
      </c>
      <c r="R84" s="1">
        <f t="shared" si="76"/>
        <v>17</v>
      </c>
      <c r="S84" s="1">
        <f t="shared" si="76"/>
        <v>19</v>
      </c>
      <c r="T84" s="1">
        <f t="shared" si="76"/>
        <v>5</v>
      </c>
      <c r="U84" s="1">
        <f t="shared" si="76"/>
        <v>14</v>
      </c>
      <c r="V84" s="1">
        <f t="shared" si="76"/>
        <v>10</v>
      </c>
      <c r="W84" s="1">
        <f t="shared" si="76"/>
        <v>2</v>
      </c>
      <c r="X84" s="1">
        <f t="shared" si="76"/>
        <v>29</v>
      </c>
      <c r="Y84" s="1">
        <f t="shared" si="76"/>
        <v>16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250</v>
      </c>
      <c r="F85" s="1">
        <f>SUM(F2:F83)</f>
        <v>206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31-6-4</v>
      </c>
      <c r="R85" s="1" t="str">
        <f>IF(R84="","0-0-0",CONCATENATE(R84,"-",S84,"-",T84))</f>
        <v>17-19-5</v>
      </c>
      <c r="U85" s="1" t="str">
        <f>IF(U84="","0-0-0",CONCATENATE(U84,"-",V84,"-",W84))</f>
        <v>14-10-2</v>
      </c>
      <c r="X85" s="1" t="str">
        <f>IF(X84="","0-0-0",CONCATENATE(X84,"-",Y84,"-",Z84))</f>
        <v>29-16-6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C100-000000000000}">
      <formula1>$AK$1:$AK$2</formula1>
    </dataValidation>
    <dataValidation type="list" allowBlank="1" showInputMessage="1" showErrorMessage="1" sqref="C2:C83" xr:uid="{00000000-0002-0000-C100-000001000000}">
      <formula1>$AL$1:$AL$2</formula1>
    </dataValidation>
    <dataValidation type="list" allowBlank="1" showInputMessage="1" showErrorMessage="1" sqref="D2:D83" xr:uid="{00000000-0002-0000-C100-000002000000}">
      <formula1>$AM$1:$AM$31</formula1>
    </dataValidation>
  </dataValidations>
  <hyperlinks>
    <hyperlink ref="AG1" location="Index!A1" display="Home" xr:uid="{00000000-0004-0000-C1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27</v>
      </c>
      <c r="K74" s="1">
        <f t="shared" si="55"/>
        <v>8</v>
      </c>
      <c r="L74" s="1">
        <f t="shared" si="56"/>
        <v>5</v>
      </c>
      <c r="M74" s="1">
        <f t="shared" si="57"/>
        <v>3</v>
      </c>
      <c r="N74" s="1">
        <f t="shared" si="58"/>
        <v>2</v>
      </c>
      <c r="O74" s="1">
        <f t="shared" si="59"/>
        <v>19</v>
      </c>
      <c r="P74" s="1">
        <f t="shared" si="60"/>
        <v>16</v>
      </c>
      <c r="Q74" s="1">
        <f t="shared" si="61"/>
        <v>2</v>
      </c>
      <c r="R74" s="1">
        <f t="shared" si="62"/>
        <v>22</v>
      </c>
      <c r="S74" s="1">
        <f t="shared" si="63"/>
        <v>11</v>
      </c>
      <c r="T74" s="1">
        <f t="shared" si="64"/>
        <v>3</v>
      </c>
      <c r="U74" s="1">
        <f t="shared" si="65"/>
        <v>12</v>
      </c>
      <c r="V74" s="1">
        <f t="shared" si="66"/>
        <v>11</v>
      </c>
      <c r="W74" s="1">
        <f t="shared" si="67"/>
        <v>2</v>
      </c>
      <c r="X74" s="1">
        <f t="shared" si="68"/>
        <v>21</v>
      </c>
      <c r="Y74" s="1">
        <f t="shared" si="69"/>
        <v>20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41</v>
      </c>
      <c r="J75" s="1">
        <f t="shared" si="54"/>
        <v>28</v>
      </c>
      <c r="K75" s="1">
        <f t="shared" si="55"/>
        <v>8</v>
      </c>
      <c r="L75" s="1">
        <f t="shared" si="56"/>
        <v>5</v>
      </c>
      <c r="M75" s="1">
        <f t="shared" si="57"/>
        <v>3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22</v>
      </c>
      <c r="S75" s="1">
        <f t="shared" si="63"/>
        <v>11</v>
      </c>
      <c r="T75" s="1">
        <f t="shared" si="64"/>
        <v>3</v>
      </c>
      <c r="U75" s="1">
        <f t="shared" si="65"/>
        <v>12</v>
      </c>
      <c r="V75" s="1">
        <f t="shared" si="66"/>
        <v>11</v>
      </c>
      <c r="W75" s="1">
        <f t="shared" si="67"/>
        <v>2</v>
      </c>
      <c r="X75" s="1">
        <f t="shared" si="68"/>
        <v>21</v>
      </c>
      <c r="Y75" s="1">
        <f t="shared" si="69"/>
        <v>20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41</v>
      </c>
      <c r="J76" s="1">
        <f t="shared" si="54"/>
        <v>28</v>
      </c>
      <c r="K76" s="1">
        <f t="shared" si="55"/>
        <v>8</v>
      </c>
      <c r="L76" s="1">
        <f t="shared" si="56"/>
        <v>6</v>
      </c>
      <c r="M76" s="1">
        <f t="shared" si="57"/>
        <v>3</v>
      </c>
      <c r="N76" s="1">
        <f t="shared" si="58"/>
        <v>3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22</v>
      </c>
      <c r="S76" s="1">
        <f t="shared" si="63"/>
        <v>11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2</v>
      </c>
      <c r="X76" s="1">
        <f t="shared" si="68"/>
        <v>21</v>
      </c>
      <c r="Y76" s="1">
        <f t="shared" si="69"/>
        <v>20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8</v>
      </c>
      <c r="L77" s="1">
        <f t="shared" si="56"/>
        <v>7</v>
      </c>
      <c r="M77" s="1">
        <f t="shared" si="57"/>
        <v>3</v>
      </c>
      <c r="N77" s="1">
        <f t="shared" si="58"/>
        <v>3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22</v>
      </c>
      <c r="S77" s="1">
        <f t="shared" si="63"/>
        <v>11</v>
      </c>
      <c r="T77" s="1">
        <f t="shared" si="64"/>
        <v>5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21</v>
      </c>
      <c r="Y77" s="1">
        <f t="shared" si="69"/>
        <v>20</v>
      </c>
      <c r="Z77" s="1">
        <f t="shared" si="70"/>
        <v>4</v>
      </c>
      <c r="AA77" s="1" t="str">
        <f t="shared" si="51"/>
        <v>L</v>
      </c>
      <c r="AB77" s="1">
        <f t="shared" si="71"/>
        <v>3</v>
      </c>
      <c r="AC77" s="1" t="str">
        <f t="shared" si="52"/>
        <v>OTL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E78" s="1">
        <v>1</v>
      </c>
      <c r="F78" s="1">
        <v>3</v>
      </c>
      <c r="G78" s="1" t="s">
        <v>83</v>
      </c>
      <c r="H78" s="1" t="s">
        <v>83</v>
      </c>
      <c r="I78" s="1">
        <f t="shared" si="53"/>
        <v>41</v>
      </c>
      <c r="J78" s="1">
        <f t="shared" si="54"/>
        <v>29</v>
      </c>
      <c r="K78" s="1">
        <f t="shared" si="55"/>
        <v>8</v>
      </c>
      <c r="L78" s="1">
        <f t="shared" si="56"/>
        <v>7</v>
      </c>
      <c r="M78" s="1">
        <f t="shared" si="57"/>
        <v>3</v>
      </c>
      <c r="N78" s="1">
        <f t="shared" si="58"/>
        <v>3</v>
      </c>
      <c r="O78" s="1">
        <f t="shared" si="59"/>
        <v>19</v>
      </c>
      <c r="P78" s="1">
        <f t="shared" si="60"/>
        <v>17</v>
      </c>
      <c r="Q78" s="1">
        <f t="shared" si="61"/>
        <v>2</v>
      </c>
      <c r="R78" s="1">
        <f t="shared" si="62"/>
        <v>22</v>
      </c>
      <c r="S78" s="1">
        <f t="shared" si="63"/>
        <v>12</v>
      </c>
      <c r="T78" s="1">
        <f t="shared" si="64"/>
        <v>5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21</v>
      </c>
      <c r="Y78" s="1">
        <f t="shared" si="69"/>
        <v>20</v>
      </c>
      <c r="Z78" s="1">
        <f t="shared" si="70"/>
        <v>4</v>
      </c>
      <c r="AA78" s="1" t="str">
        <f t="shared" si="51"/>
        <v>L</v>
      </c>
      <c r="AB78" s="1">
        <f t="shared" si="71"/>
        <v>4</v>
      </c>
      <c r="AC78" s="1" t="str">
        <f t="shared" si="52"/>
        <v>L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E79" s="1">
        <v>3</v>
      </c>
      <c r="F79" s="1">
        <v>2</v>
      </c>
      <c r="G79" s="1" t="s">
        <v>84</v>
      </c>
      <c r="H79" s="1" t="s">
        <v>83</v>
      </c>
      <c r="I79" s="1">
        <f t="shared" si="53"/>
        <v>42</v>
      </c>
      <c r="J79" s="1">
        <f t="shared" si="54"/>
        <v>29</v>
      </c>
      <c r="K79" s="1">
        <f t="shared" si="55"/>
        <v>9</v>
      </c>
      <c r="L79" s="1">
        <f t="shared" si="56"/>
        <v>7</v>
      </c>
      <c r="M79" s="1">
        <f t="shared" si="57"/>
        <v>3</v>
      </c>
      <c r="N79" s="1">
        <f t="shared" si="58"/>
        <v>3</v>
      </c>
      <c r="O79" s="1">
        <f t="shared" si="59"/>
        <v>20</v>
      </c>
      <c r="P79" s="1">
        <f t="shared" si="60"/>
        <v>17</v>
      </c>
      <c r="Q79" s="1">
        <f t="shared" si="61"/>
        <v>2</v>
      </c>
      <c r="R79" s="1">
        <f t="shared" si="62"/>
        <v>22</v>
      </c>
      <c r="S79" s="1">
        <f t="shared" si="63"/>
        <v>12</v>
      </c>
      <c r="T79" s="1">
        <f t="shared" si="64"/>
        <v>5</v>
      </c>
      <c r="U79" s="1">
        <f t="shared" si="65"/>
        <v>13</v>
      </c>
      <c r="V79" s="1">
        <f t="shared" si="66"/>
        <v>11</v>
      </c>
      <c r="W79" s="1">
        <f t="shared" si="67"/>
        <v>2</v>
      </c>
      <c r="X79" s="1">
        <f t="shared" si="68"/>
        <v>22</v>
      </c>
      <c r="Y79" s="1">
        <f t="shared" si="69"/>
        <v>20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E80" s="1">
        <v>8</v>
      </c>
      <c r="F80" s="1">
        <v>7</v>
      </c>
      <c r="G80" s="1" t="s">
        <v>84</v>
      </c>
      <c r="H80" s="1" t="s">
        <v>83</v>
      </c>
      <c r="I80" s="1">
        <f t="shared" si="53"/>
        <v>43</v>
      </c>
      <c r="J80" s="1">
        <f t="shared" si="54"/>
        <v>29</v>
      </c>
      <c r="K80" s="1">
        <f t="shared" si="55"/>
        <v>10</v>
      </c>
      <c r="L80" s="1">
        <f t="shared" si="56"/>
        <v>7</v>
      </c>
      <c r="M80" s="1">
        <f t="shared" si="57"/>
        <v>3</v>
      </c>
      <c r="N80" s="1">
        <f t="shared" si="58"/>
        <v>3</v>
      </c>
      <c r="O80" s="1">
        <f t="shared" si="59"/>
        <v>21</v>
      </c>
      <c r="P80" s="1">
        <f t="shared" si="60"/>
        <v>17</v>
      </c>
      <c r="Q80" s="1">
        <f t="shared" si="61"/>
        <v>2</v>
      </c>
      <c r="R80" s="1">
        <f t="shared" si="62"/>
        <v>22</v>
      </c>
      <c r="S80" s="1">
        <f t="shared" si="63"/>
        <v>12</v>
      </c>
      <c r="T80" s="1">
        <f t="shared" si="64"/>
        <v>5</v>
      </c>
      <c r="U80" s="1">
        <f t="shared" si="65"/>
        <v>13</v>
      </c>
      <c r="V80" s="1">
        <f t="shared" si="66"/>
        <v>11</v>
      </c>
      <c r="W80" s="1">
        <f t="shared" si="67"/>
        <v>2</v>
      </c>
      <c r="X80" s="1">
        <f t="shared" si="68"/>
        <v>23</v>
      </c>
      <c r="Y80" s="1">
        <f t="shared" si="69"/>
        <v>20</v>
      </c>
      <c r="Z80" s="1">
        <f t="shared" si="70"/>
        <v>4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4</v>
      </c>
      <c r="AE80" s="1">
        <f t="shared" si="73"/>
        <v>4</v>
      </c>
      <c r="AF80" s="1">
        <f t="shared" si="74"/>
        <v>2</v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E81" s="1">
        <v>2</v>
      </c>
      <c r="F81" s="1">
        <v>4</v>
      </c>
      <c r="G81" s="1" t="s">
        <v>83</v>
      </c>
      <c r="H81" s="1" t="s">
        <v>83</v>
      </c>
      <c r="I81" s="1">
        <f t="shared" si="53"/>
        <v>43</v>
      </c>
      <c r="J81" s="1">
        <f t="shared" si="54"/>
        <v>30</v>
      </c>
      <c r="K81" s="1">
        <f t="shared" si="55"/>
        <v>10</v>
      </c>
      <c r="L81" s="1">
        <f t="shared" si="56"/>
        <v>7</v>
      </c>
      <c r="M81" s="1">
        <f t="shared" si="57"/>
        <v>3</v>
      </c>
      <c r="N81" s="1">
        <f t="shared" si="58"/>
        <v>3</v>
      </c>
      <c r="O81" s="1">
        <f t="shared" si="59"/>
        <v>21</v>
      </c>
      <c r="P81" s="1">
        <f t="shared" si="60"/>
        <v>17</v>
      </c>
      <c r="Q81" s="1">
        <f t="shared" si="61"/>
        <v>2</v>
      </c>
      <c r="R81" s="1">
        <f t="shared" si="62"/>
        <v>22</v>
      </c>
      <c r="S81" s="1">
        <f t="shared" si="63"/>
        <v>13</v>
      </c>
      <c r="T81" s="1">
        <f t="shared" si="64"/>
        <v>5</v>
      </c>
      <c r="U81" s="1">
        <f t="shared" si="65"/>
        <v>13</v>
      </c>
      <c r="V81" s="1">
        <f t="shared" si="66"/>
        <v>11</v>
      </c>
      <c r="W81" s="1">
        <f t="shared" si="67"/>
        <v>2</v>
      </c>
      <c r="X81" s="1">
        <f t="shared" si="68"/>
        <v>23</v>
      </c>
      <c r="Y81" s="1">
        <f t="shared" si="69"/>
        <v>21</v>
      </c>
      <c r="Z81" s="1">
        <f t="shared" si="70"/>
        <v>4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3</v>
      </c>
      <c r="AE81" s="1">
        <f t="shared" si="73"/>
        <v>5</v>
      </c>
      <c r="AF81" s="1">
        <f t="shared" si="74"/>
        <v>2</v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E82" s="1">
        <v>3</v>
      </c>
      <c r="F82" s="1">
        <v>2</v>
      </c>
      <c r="G82" s="1" t="s">
        <v>84</v>
      </c>
      <c r="H82" s="1" t="s">
        <v>83</v>
      </c>
      <c r="I82" s="1">
        <f t="shared" si="53"/>
        <v>44</v>
      </c>
      <c r="J82" s="1">
        <f t="shared" si="54"/>
        <v>30</v>
      </c>
      <c r="K82" s="1">
        <f t="shared" si="55"/>
        <v>11</v>
      </c>
      <c r="L82" s="1">
        <f t="shared" si="56"/>
        <v>7</v>
      </c>
      <c r="M82" s="1">
        <f t="shared" si="57"/>
        <v>3</v>
      </c>
      <c r="N82" s="1">
        <f t="shared" si="58"/>
        <v>3</v>
      </c>
      <c r="O82" s="1">
        <f t="shared" si="59"/>
        <v>21</v>
      </c>
      <c r="P82" s="1">
        <f t="shared" si="60"/>
        <v>17</v>
      </c>
      <c r="Q82" s="1">
        <f t="shared" si="61"/>
        <v>2</v>
      </c>
      <c r="R82" s="1">
        <f t="shared" si="62"/>
        <v>23</v>
      </c>
      <c r="S82" s="1">
        <f t="shared" si="63"/>
        <v>13</v>
      </c>
      <c r="T82" s="1">
        <f t="shared" si="64"/>
        <v>5</v>
      </c>
      <c r="U82" s="1">
        <f t="shared" si="65"/>
        <v>13</v>
      </c>
      <c r="V82" s="1">
        <f t="shared" si="66"/>
        <v>11</v>
      </c>
      <c r="W82" s="1">
        <f t="shared" si="67"/>
        <v>2</v>
      </c>
      <c r="X82" s="1">
        <f t="shared" si="68"/>
        <v>24</v>
      </c>
      <c r="Y82" s="1">
        <f t="shared" si="69"/>
        <v>21</v>
      </c>
      <c r="Z82" s="1">
        <f t="shared" si="70"/>
        <v>4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4</v>
      </c>
      <c r="AE82" s="1">
        <f t="shared" si="73"/>
        <v>4</v>
      </c>
      <c r="AF82" s="1">
        <f t="shared" si="74"/>
        <v>2</v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E83" s="1">
        <v>3</v>
      </c>
      <c r="F83" s="1">
        <v>2</v>
      </c>
      <c r="G83" s="1" t="s">
        <v>84</v>
      </c>
      <c r="H83" s="1" t="s">
        <v>83</v>
      </c>
      <c r="I83" s="1">
        <f t="shared" si="53"/>
        <v>45</v>
      </c>
      <c r="J83" s="1">
        <f t="shared" si="54"/>
        <v>30</v>
      </c>
      <c r="K83" s="1">
        <f t="shared" si="55"/>
        <v>12</v>
      </c>
      <c r="L83" s="1">
        <f t="shared" si="56"/>
        <v>7</v>
      </c>
      <c r="M83" s="1">
        <f t="shared" si="57"/>
        <v>3</v>
      </c>
      <c r="N83" s="1">
        <f t="shared" si="58"/>
        <v>3</v>
      </c>
      <c r="O83" s="1">
        <f t="shared" si="59"/>
        <v>22</v>
      </c>
      <c r="P83" s="1">
        <f t="shared" si="60"/>
        <v>17</v>
      </c>
      <c r="Q83" s="1">
        <f t="shared" si="61"/>
        <v>2</v>
      </c>
      <c r="R83" s="1">
        <f t="shared" si="62"/>
        <v>23</v>
      </c>
      <c r="S83" s="1">
        <f t="shared" si="63"/>
        <v>13</v>
      </c>
      <c r="T83" s="1">
        <f t="shared" si="64"/>
        <v>5</v>
      </c>
      <c r="U83" s="1">
        <f t="shared" si="65"/>
        <v>13</v>
      </c>
      <c r="V83" s="1">
        <f t="shared" si="66"/>
        <v>11</v>
      </c>
      <c r="W83" s="1">
        <f t="shared" si="67"/>
        <v>2</v>
      </c>
      <c r="X83" s="1">
        <f t="shared" si="68"/>
        <v>25</v>
      </c>
      <c r="Y83" s="1">
        <f t="shared" si="69"/>
        <v>21</v>
      </c>
      <c r="Z83" s="1">
        <f t="shared" si="70"/>
        <v>4</v>
      </c>
      <c r="AA83" s="1" t="str">
        <f t="shared" si="51"/>
        <v>W</v>
      </c>
      <c r="AB83" s="1">
        <f t="shared" si="71"/>
        <v>2</v>
      </c>
      <c r="AC83" s="1" t="str">
        <f t="shared" si="52"/>
        <v>W</v>
      </c>
      <c r="AD83" s="1">
        <f t="shared" si="72"/>
        <v>5</v>
      </c>
      <c r="AE83" s="1">
        <f t="shared" si="73"/>
        <v>3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45</v>
      </c>
      <c r="J84" s="1">
        <f t="shared" si="75"/>
        <v>30</v>
      </c>
      <c r="K84" s="1">
        <f t="shared" si="75"/>
        <v>12</v>
      </c>
      <c r="L84" s="1">
        <f t="shared" si="75"/>
        <v>7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22</v>
      </c>
      <c r="P84" s="1">
        <f t="shared" si="76"/>
        <v>17</v>
      </c>
      <c r="Q84" s="1">
        <f t="shared" si="76"/>
        <v>2</v>
      </c>
      <c r="R84" s="1">
        <f t="shared" si="76"/>
        <v>23</v>
      </c>
      <c r="S84" s="1">
        <f t="shared" si="76"/>
        <v>13</v>
      </c>
      <c r="T84" s="1">
        <f t="shared" si="76"/>
        <v>5</v>
      </c>
      <c r="U84" s="1">
        <f t="shared" si="76"/>
        <v>13</v>
      </c>
      <c r="V84" s="1">
        <f t="shared" si="76"/>
        <v>11</v>
      </c>
      <c r="W84" s="1">
        <f t="shared" si="76"/>
        <v>2</v>
      </c>
      <c r="X84" s="1">
        <f t="shared" si="76"/>
        <v>25</v>
      </c>
      <c r="Y84" s="1">
        <f t="shared" si="76"/>
        <v>21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228</v>
      </c>
      <c r="F85" s="1">
        <f>SUM(F2:F83)</f>
        <v>239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22-17-2</v>
      </c>
      <c r="R85" s="1" t="str">
        <f>IF(R84="","0-0-0",CONCATENATE(R84,"-",S84,"-",T84))</f>
        <v>23-13-5</v>
      </c>
      <c r="U85" s="1" t="str">
        <f>IF(U84="","0-0-0",CONCATENATE(U84,"-",V84,"-",W84))</f>
        <v>13-11-2</v>
      </c>
      <c r="X85" s="1" t="str">
        <f>IF(X84="","0-0-0",CONCATENATE(X84,"-",Y84,"-",Z84))</f>
        <v>25-21-4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C200-000000000000}">
      <formula1>$AK$1:$AK$2</formula1>
    </dataValidation>
    <dataValidation type="list" allowBlank="1" showInputMessage="1" showErrorMessage="1" sqref="C2:C83" xr:uid="{00000000-0002-0000-C200-000001000000}">
      <formula1>$AL$1:$AL$2</formula1>
    </dataValidation>
    <dataValidation type="list" allowBlank="1" showInputMessage="1" showErrorMessage="1" sqref="D2:D83" xr:uid="{00000000-0002-0000-C200-000002000000}">
      <formula1>$AM$1:$AM$31</formula1>
    </dataValidation>
  </dataValidations>
  <hyperlinks>
    <hyperlink ref="AG1" location="Index!A1" display="Home" xr:uid="{00000000-0004-0000-C2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E72" s="1">
        <v>4</v>
      </c>
      <c r="F72" s="1">
        <v>6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29</v>
      </c>
      <c r="K72" s="1">
        <f t="shared" si="55"/>
        <v>9</v>
      </c>
      <c r="L72" s="1">
        <f t="shared" si="56"/>
        <v>9</v>
      </c>
      <c r="M72" s="1">
        <f t="shared" si="57"/>
        <v>2</v>
      </c>
      <c r="N72" s="1">
        <f t="shared" si="58"/>
        <v>3</v>
      </c>
      <c r="O72" s="1">
        <f t="shared" si="59"/>
        <v>18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17</v>
      </c>
      <c r="T72" s="1">
        <f t="shared" si="64"/>
        <v>4</v>
      </c>
      <c r="U72" s="1">
        <f t="shared" si="65"/>
        <v>14</v>
      </c>
      <c r="V72" s="1">
        <f t="shared" si="66"/>
        <v>6</v>
      </c>
      <c r="W72" s="1">
        <f t="shared" si="67"/>
        <v>0</v>
      </c>
      <c r="X72" s="1">
        <f t="shared" si="68"/>
        <v>21</v>
      </c>
      <c r="Y72" s="1">
        <f t="shared" si="69"/>
        <v>17</v>
      </c>
      <c r="Z72" s="1">
        <f t="shared" si="70"/>
        <v>3</v>
      </c>
      <c r="AA72" s="1" t="str">
        <f t="shared" si="51"/>
        <v>L</v>
      </c>
      <c r="AB72" s="1">
        <f t="shared" si="71"/>
        <v>4</v>
      </c>
      <c r="AC72" s="1" t="str">
        <f t="shared" si="52"/>
        <v>L</v>
      </c>
      <c r="AD72" s="1">
        <f t="shared" si="48"/>
        <v>3</v>
      </c>
      <c r="AE72" s="1">
        <f t="shared" si="49"/>
        <v>3</v>
      </c>
      <c r="AF72" s="1">
        <f t="shared" si="50"/>
        <v>4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E73" s="1">
        <v>1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9</v>
      </c>
      <c r="L73" s="1">
        <f t="shared" si="56"/>
        <v>9</v>
      </c>
      <c r="M73" s="1">
        <f t="shared" si="57"/>
        <v>2</v>
      </c>
      <c r="N73" s="1">
        <f t="shared" si="58"/>
        <v>3</v>
      </c>
      <c r="O73" s="1">
        <f t="shared" si="59"/>
        <v>18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18</v>
      </c>
      <c r="T73" s="1">
        <f t="shared" si="64"/>
        <v>4</v>
      </c>
      <c r="U73" s="1">
        <f t="shared" si="65"/>
        <v>14</v>
      </c>
      <c r="V73" s="1">
        <f t="shared" si="66"/>
        <v>6</v>
      </c>
      <c r="W73" s="1">
        <f t="shared" si="67"/>
        <v>0</v>
      </c>
      <c r="X73" s="1">
        <f t="shared" si="68"/>
        <v>21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9</v>
      </c>
      <c r="L74" s="1">
        <f t="shared" si="56"/>
        <v>9</v>
      </c>
      <c r="M74" s="1">
        <f t="shared" si="57"/>
        <v>2</v>
      </c>
      <c r="N74" s="1">
        <f t="shared" si="58"/>
        <v>3</v>
      </c>
      <c r="O74" s="1">
        <f t="shared" si="59"/>
        <v>18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18</v>
      </c>
      <c r="T74" s="1">
        <f t="shared" si="64"/>
        <v>4</v>
      </c>
      <c r="U74" s="1">
        <f t="shared" si="65"/>
        <v>15</v>
      </c>
      <c r="V74" s="1">
        <f t="shared" si="66"/>
        <v>6</v>
      </c>
      <c r="W74" s="1">
        <f t="shared" si="67"/>
        <v>0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3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E75" s="1">
        <v>3</v>
      </c>
      <c r="F75" s="1">
        <v>2</v>
      </c>
      <c r="G75" s="1" t="s">
        <v>84</v>
      </c>
      <c r="H75" s="1" t="s">
        <v>83</v>
      </c>
      <c r="I75" s="1">
        <f t="shared" si="53"/>
        <v>35</v>
      </c>
      <c r="J75" s="1">
        <f t="shared" si="54"/>
        <v>30</v>
      </c>
      <c r="K75" s="1">
        <f t="shared" si="55"/>
        <v>10</v>
      </c>
      <c r="L75" s="1">
        <f t="shared" si="56"/>
        <v>9</v>
      </c>
      <c r="M75" s="1">
        <f t="shared" si="57"/>
        <v>2</v>
      </c>
      <c r="N75" s="1">
        <f t="shared" si="58"/>
        <v>3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18</v>
      </c>
      <c r="T75" s="1">
        <f t="shared" si="64"/>
        <v>4</v>
      </c>
      <c r="U75" s="1">
        <f t="shared" si="65"/>
        <v>16</v>
      </c>
      <c r="V75" s="1">
        <f t="shared" si="66"/>
        <v>6</v>
      </c>
      <c r="W75" s="1">
        <f t="shared" si="67"/>
        <v>0</v>
      </c>
      <c r="X75" s="1">
        <f t="shared" si="68"/>
        <v>23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4</v>
      </c>
      <c r="AE75" s="1">
        <f t="shared" si="49"/>
        <v>3</v>
      </c>
      <c r="AF75" s="1">
        <f t="shared" si="50"/>
        <v>3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30</v>
      </c>
      <c r="K76" s="1">
        <f t="shared" si="55"/>
        <v>10</v>
      </c>
      <c r="L76" s="1">
        <f t="shared" si="56"/>
        <v>9</v>
      </c>
      <c r="M76" s="1">
        <f t="shared" si="57"/>
        <v>2</v>
      </c>
      <c r="N76" s="1">
        <f t="shared" si="58"/>
        <v>3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18</v>
      </c>
      <c r="T76" s="1">
        <f t="shared" si="64"/>
        <v>4</v>
      </c>
      <c r="U76" s="1">
        <f t="shared" si="65"/>
        <v>17</v>
      </c>
      <c r="V76" s="1">
        <f t="shared" si="66"/>
        <v>6</v>
      </c>
      <c r="W76" s="1">
        <f t="shared" si="67"/>
        <v>0</v>
      </c>
      <c r="X76" s="1">
        <f t="shared" si="68"/>
        <v>24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E77" s="1">
        <v>3</v>
      </c>
      <c r="F77" s="1">
        <v>2</v>
      </c>
      <c r="G77" s="1" t="s">
        <v>83</v>
      </c>
      <c r="H77" s="1" t="s">
        <v>83</v>
      </c>
      <c r="I77" s="1">
        <f t="shared" si="53"/>
        <v>37</v>
      </c>
      <c r="J77" s="1">
        <f t="shared" si="54"/>
        <v>30</v>
      </c>
      <c r="K77" s="1">
        <f t="shared" si="55"/>
        <v>10</v>
      </c>
      <c r="L77" s="1">
        <f t="shared" si="56"/>
        <v>9</v>
      </c>
      <c r="M77" s="1">
        <f t="shared" si="57"/>
        <v>2</v>
      </c>
      <c r="N77" s="1">
        <f t="shared" si="58"/>
        <v>3</v>
      </c>
      <c r="O77" s="1">
        <f t="shared" si="59"/>
        <v>21</v>
      </c>
      <c r="P77" s="1">
        <f t="shared" si="60"/>
        <v>12</v>
      </c>
      <c r="Q77" s="1">
        <f t="shared" si="61"/>
        <v>5</v>
      </c>
      <c r="R77" s="1">
        <f t="shared" si="62"/>
        <v>16</v>
      </c>
      <c r="S77" s="1">
        <f t="shared" si="63"/>
        <v>18</v>
      </c>
      <c r="T77" s="1">
        <f t="shared" si="64"/>
        <v>4</v>
      </c>
      <c r="U77" s="1">
        <f t="shared" si="65"/>
        <v>17</v>
      </c>
      <c r="V77" s="1">
        <f t="shared" si="66"/>
        <v>6</v>
      </c>
      <c r="W77" s="1">
        <f t="shared" si="67"/>
        <v>0</v>
      </c>
      <c r="X77" s="1">
        <f t="shared" si="68"/>
        <v>25</v>
      </c>
      <c r="Y77" s="1">
        <f t="shared" si="69"/>
        <v>18</v>
      </c>
      <c r="Z77" s="1">
        <f t="shared" si="70"/>
        <v>3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5</v>
      </c>
      <c r="AE77" s="1">
        <f t="shared" si="73"/>
        <v>3</v>
      </c>
      <c r="AF77" s="1">
        <f t="shared" si="74"/>
        <v>2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E78" s="1">
        <v>2</v>
      </c>
      <c r="F78" s="1">
        <v>1</v>
      </c>
      <c r="G78" s="1" t="s">
        <v>83</v>
      </c>
      <c r="H78" s="1" t="s">
        <v>83</v>
      </c>
      <c r="I78" s="1">
        <f t="shared" si="53"/>
        <v>38</v>
      </c>
      <c r="J78" s="1">
        <f t="shared" si="54"/>
        <v>30</v>
      </c>
      <c r="K78" s="1">
        <f t="shared" si="55"/>
        <v>10</v>
      </c>
      <c r="L78" s="1">
        <f t="shared" si="56"/>
        <v>9</v>
      </c>
      <c r="M78" s="1">
        <f t="shared" si="57"/>
        <v>2</v>
      </c>
      <c r="N78" s="1">
        <f t="shared" si="58"/>
        <v>3</v>
      </c>
      <c r="O78" s="1">
        <f t="shared" si="59"/>
        <v>21</v>
      </c>
      <c r="P78" s="1">
        <f t="shared" si="60"/>
        <v>12</v>
      </c>
      <c r="Q78" s="1">
        <f t="shared" si="61"/>
        <v>5</v>
      </c>
      <c r="R78" s="1">
        <f t="shared" si="62"/>
        <v>17</v>
      </c>
      <c r="S78" s="1">
        <f t="shared" si="63"/>
        <v>18</v>
      </c>
      <c r="T78" s="1">
        <f t="shared" si="64"/>
        <v>4</v>
      </c>
      <c r="U78" s="1">
        <f t="shared" si="65"/>
        <v>17</v>
      </c>
      <c r="V78" s="1">
        <f t="shared" si="66"/>
        <v>6</v>
      </c>
      <c r="W78" s="1">
        <f t="shared" si="67"/>
        <v>0</v>
      </c>
      <c r="X78" s="1">
        <f t="shared" si="68"/>
        <v>25</v>
      </c>
      <c r="Y78" s="1">
        <f t="shared" si="69"/>
        <v>18</v>
      </c>
      <c r="Z78" s="1">
        <f t="shared" si="70"/>
        <v>3</v>
      </c>
      <c r="AA78" s="1" t="str">
        <f t="shared" si="51"/>
        <v>W</v>
      </c>
      <c r="AB78" s="1">
        <f t="shared" si="71"/>
        <v>5</v>
      </c>
      <c r="AC78" s="1" t="str">
        <f t="shared" si="52"/>
        <v>W</v>
      </c>
      <c r="AD78" s="1">
        <f t="shared" si="72"/>
        <v>5</v>
      </c>
      <c r="AE78" s="1">
        <f t="shared" si="73"/>
        <v>3</v>
      </c>
      <c r="AF78" s="1">
        <f t="shared" si="74"/>
        <v>2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E79" s="1">
        <v>4</v>
      </c>
      <c r="F79" s="1">
        <v>1</v>
      </c>
      <c r="G79" s="1" t="s">
        <v>83</v>
      </c>
      <c r="H79" s="1" t="s">
        <v>83</v>
      </c>
      <c r="I79" s="1">
        <f t="shared" si="53"/>
        <v>39</v>
      </c>
      <c r="J79" s="1">
        <f t="shared" si="54"/>
        <v>30</v>
      </c>
      <c r="K79" s="1">
        <f t="shared" si="55"/>
        <v>10</v>
      </c>
      <c r="L79" s="1">
        <f t="shared" si="56"/>
        <v>9</v>
      </c>
      <c r="M79" s="1">
        <f t="shared" si="57"/>
        <v>2</v>
      </c>
      <c r="N79" s="1">
        <f t="shared" si="58"/>
        <v>3</v>
      </c>
      <c r="O79" s="1">
        <f t="shared" si="59"/>
        <v>22</v>
      </c>
      <c r="P79" s="1">
        <f t="shared" si="60"/>
        <v>12</v>
      </c>
      <c r="Q79" s="1">
        <f t="shared" si="61"/>
        <v>5</v>
      </c>
      <c r="R79" s="1">
        <f t="shared" si="62"/>
        <v>17</v>
      </c>
      <c r="S79" s="1">
        <f t="shared" si="63"/>
        <v>18</v>
      </c>
      <c r="T79" s="1">
        <f t="shared" si="64"/>
        <v>4</v>
      </c>
      <c r="U79" s="1">
        <f t="shared" si="65"/>
        <v>18</v>
      </c>
      <c r="V79" s="1">
        <f t="shared" si="66"/>
        <v>6</v>
      </c>
      <c r="W79" s="1">
        <f t="shared" si="67"/>
        <v>0</v>
      </c>
      <c r="X79" s="1">
        <f t="shared" si="68"/>
        <v>26</v>
      </c>
      <c r="Y79" s="1">
        <f t="shared" si="69"/>
        <v>18</v>
      </c>
      <c r="Z79" s="1">
        <f t="shared" si="70"/>
        <v>3</v>
      </c>
      <c r="AA79" s="1" t="str">
        <f t="shared" si="51"/>
        <v>W</v>
      </c>
      <c r="AB79" s="1">
        <f t="shared" si="71"/>
        <v>6</v>
      </c>
      <c r="AC79" s="1" t="str">
        <f t="shared" si="52"/>
        <v>W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E80" s="1">
        <v>2</v>
      </c>
      <c r="F80" s="1">
        <v>5</v>
      </c>
      <c r="G80" s="1" t="s">
        <v>83</v>
      </c>
      <c r="H80" s="1" t="s">
        <v>83</v>
      </c>
      <c r="I80" s="1">
        <f t="shared" si="53"/>
        <v>39</v>
      </c>
      <c r="J80" s="1">
        <f t="shared" si="54"/>
        <v>31</v>
      </c>
      <c r="K80" s="1">
        <f t="shared" si="55"/>
        <v>10</v>
      </c>
      <c r="L80" s="1">
        <f t="shared" si="56"/>
        <v>9</v>
      </c>
      <c r="M80" s="1">
        <f t="shared" si="57"/>
        <v>2</v>
      </c>
      <c r="N80" s="1">
        <f t="shared" si="58"/>
        <v>3</v>
      </c>
      <c r="O80" s="1">
        <f t="shared" si="59"/>
        <v>22</v>
      </c>
      <c r="P80" s="1">
        <f t="shared" si="60"/>
        <v>12</v>
      </c>
      <c r="Q80" s="1">
        <f t="shared" si="61"/>
        <v>5</v>
      </c>
      <c r="R80" s="1">
        <f t="shared" si="62"/>
        <v>17</v>
      </c>
      <c r="S80" s="1">
        <f t="shared" si="63"/>
        <v>19</v>
      </c>
      <c r="T80" s="1">
        <f t="shared" si="64"/>
        <v>4</v>
      </c>
      <c r="U80" s="1">
        <f t="shared" si="65"/>
        <v>18</v>
      </c>
      <c r="V80" s="1">
        <f t="shared" si="66"/>
        <v>7</v>
      </c>
      <c r="W80" s="1">
        <f t="shared" si="67"/>
        <v>0</v>
      </c>
      <c r="X80" s="1">
        <f t="shared" si="68"/>
        <v>26</v>
      </c>
      <c r="Y80" s="1">
        <f t="shared" si="69"/>
        <v>19</v>
      </c>
      <c r="Z80" s="1">
        <f t="shared" si="70"/>
        <v>3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6</v>
      </c>
      <c r="AE80" s="1">
        <f t="shared" si="73"/>
        <v>4</v>
      </c>
      <c r="AF80" s="1">
        <f t="shared" si="74"/>
        <v>0</v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E81" s="1">
        <v>0</v>
      </c>
      <c r="F81" s="1">
        <v>1</v>
      </c>
      <c r="G81" s="1" t="s">
        <v>84</v>
      </c>
      <c r="H81" s="1" t="s">
        <v>83</v>
      </c>
      <c r="I81" s="1">
        <f t="shared" si="53"/>
        <v>39</v>
      </c>
      <c r="J81" s="1">
        <f t="shared" si="54"/>
        <v>31</v>
      </c>
      <c r="K81" s="1">
        <f t="shared" si="55"/>
        <v>10</v>
      </c>
      <c r="L81" s="1">
        <f t="shared" si="56"/>
        <v>10</v>
      </c>
      <c r="M81" s="1">
        <f t="shared" si="57"/>
        <v>2</v>
      </c>
      <c r="N81" s="1">
        <f t="shared" si="58"/>
        <v>3</v>
      </c>
      <c r="O81" s="1">
        <f t="shared" si="59"/>
        <v>22</v>
      </c>
      <c r="P81" s="1">
        <f t="shared" si="60"/>
        <v>12</v>
      </c>
      <c r="Q81" s="1">
        <f t="shared" si="61"/>
        <v>5</v>
      </c>
      <c r="R81" s="1">
        <f t="shared" si="62"/>
        <v>17</v>
      </c>
      <c r="S81" s="1">
        <f t="shared" si="63"/>
        <v>19</v>
      </c>
      <c r="T81" s="1">
        <f t="shared" si="64"/>
        <v>5</v>
      </c>
      <c r="U81" s="1">
        <f t="shared" si="65"/>
        <v>18</v>
      </c>
      <c r="V81" s="1">
        <f t="shared" si="66"/>
        <v>7</v>
      </c>
      <c r="W81" s="1">
        <f t="shared" si="67"/>
        <v>1</v>
      </c>
      <c r="X81" s="1">
        <f t="shared" si="68"/>
        <v>26</v>
      </c>
      <c r="Y81" s="1">
        <f t="shared" si="69"/>
        <v>19</v>
      </c>
      <c r="Z81" s="1">
        <f t="shared" si="70"/>
        <v>4</v>
      </c>
      <c r="AA81" s="1" t="str">
        <f t="shared" si="51"/>
        <v>L</v>
      </c>
      <c r="AB81" s="1">
        <f t="shared" si="71"/>
        <v>2</v>
      </c>
      <c r="AC81" s="1" t="str">
        <f t="shared" si="52"/>
        <v>OTL</v>
      </c>
      <c r="AD81" s="1">
        <f t="shared" si="72"/>
        <v>6</v>
      </c>
      <c r="AE81" s="1">
        <f t="shared" si="73"/>
        <v>3</v>
      </c>
      <c r="AF81" s="1">
        <f t="shared" si="74"/>
        <v>1</v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E82" s="1">
        <v>3</v>
      </c>
      <c r="F82" s="1">
        <v>4</v>
      </c>
      <c r="G82" s="1" t="s">
        <v>84</v>
      </c>
      <c r="H82" s="1" t="s">
        <v>84</v>
      </c>
      <c r="I82" s="1">
        <f t="shared" si="53"/>
        <v>39</v>
      </c>
      <c r="J82" s="1">
        <f t="shared" si="54"/>
        <v>31</v>
      </c>
      <c r="K82" s="1">
        <f t="shared" si="55"/>
        <v>10</v>
      </c>
      <c r="L82" s="1">
        <f t="shared" si="56"/>
        <v>11</v>
      </c>
      <c r="M82" s="1">
        <f t="shared" si="57"/>
        <v>2</v>
      </c>
      <c r="N82" s="1">
        <f t="shared" si="58"/>
        <v>4</v>
      </c>
      <c r="O82" s="1">
        <f t="shared" si="59"/>
        <v>22</v>
      </c>
      <c r="P82" s="1">
        <f t="shared" si="60"/>
        <v>12</v>
      </c>
      <c r="Q82" s="1">
        <f t="shared" si="61"/>
        <v>6</v>
      </c>
      <c r="R82" s="1">
        <f t="shared" si="62"/>
        <v>17</v>
      </c>
      <c r="S82" s="1">
        <f t="shared" si="63"/>
        <v>19</v>
      </c>
      <c r="T82" s="1">
        <f t="shared" si="64"/>
        <v>5</v>
      </c>
      <c r="U82" s="1">
        <f t="shared" si="65"/>
        <v>18</v>
      </c>
      <c r="V82" s="1">
        <f t="shared" si="66"/>
        <v>7</v>
      </c>
      <c r="W82" s="1">
        <f t="shared" si="67"/>
        <v>1</v>
      </c>
      <c r="X82" s="1">
        <f t="shared" si="68"/>
        <v>26</v>
      </c>
      <c r="Y82" s="1">
        <f t="shared" si="69"/>
        <v>19</v>
      </c>
      <c r="Z82" s="1">
        <f t="shared" si="70"/>
        <v>4</v>
      </c>
      <c r="AA82" s="1" t="str">
        <f t="shared" si="51"/>
        <v>L</v>
      </c>
      <c r="AB82" s="1">
        <f t="shared" si="71"/>
        <v>3</v>
      </c>
      <c r="AC82" s="1" t="str">
        <f t="shared" si="52"/>
        <v>OTL</v>
      </c>
      <c r="AD82" s="1">
        <f t="shared" si="72"/>
        <v>6</v>
      </c>
      <c r="AE82" s="1">
        <f t="shared" si="73"/>
        <v>2</v>
      </c>
      <c r="AF82" s="1">
        <f t="shared" si="74"/>
        <v>2</v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E83" s="1">
        <v>4</v>
      </c>
      <c r="F83" s="1">
        <v>2</v>
      </c>
      <c r="G83" s="1" t="s">
        <v>83</v>
      </c>
      <c r="H83" s="1" t="s">
        <v>83</v>
      </c>
      <c r="I83" s="1">
        <f t="shared" si="53"/>
        <v>40</v>
      </c>
      <c r="J83" s="1">
        <f t="shared" si="54"/>
        <v>31</v>
      </c>
      <c r="K83" s="1">
        <f t="shared" si="55"/>
        <v>10</v>
      </c>
      <c r="L83" s="1">
        <f t="shared" si="56"/>
        <v>11</v>
      </c>
      <c r="M83" s="1">
        <f t="shared" si="57"/>
        <v>2</v>
      </c>
      <c r="N83" s="1">
        <f t="shared" si="58"/>
        <v>4</v>
      </c>
      <c r="O83" s="1">
        <f t="shared" si="59"/>
        <v>23</v>
      </c>
      <c r="P83" s="1">
        <f t="shared" si="60"/>
        <v>12</v>
      </c>
      <c r="Q83" s="1">
        <f t="shared" si="61"/>
        <v>6</v>
      </c>
      <c r="R83" s="1">
        <f t="shared" si="62"/>
        <v>17</v>
      </c>
      <c r="S83" s="1">
        <f t="shared" si="63"/>
        <v>19</v>
      </c>
      <c r="T83" s="1">
        <f t="shared" si="64"/>
        <v>5</v>
      </c>
      <c r="U83" s="1">
        <f t="shared" si="65"/>
        <v>18</v>
      </c>
      <c r="V83" s="1">
        <f t="shared" si="66"/>
        <v>7</v>
      </c>
      <c r="W83" s="1">
        <f t="shared" si="67"/>
        <v>1</v>
      </c>
      <c r="X83" s="1">
        <f t="shared" si="68"/>
        <v>27</v>
      </c>
      <c r="Y83" s="1">
        <f t="shared" si="69"/>
        <v>19</v>
      </c>
      <c r="Z83" s="1">
        <f t="shared" si="70"/>
        <v>4</v>
      </c>
      <c r="AA83" s="1" t="str">
        <f t="shared" si="51"/>
        <v>W</v>
      </c>
      <c r="AB83" s="1">
        <f t="shared" si="71"/>
        <v>1</v>
      </c>
      <c r="AC83" s="1" t="str">
        <f t="shared" si="52"/>
        <v>W</v>
      </c>
      <c r="AD83" s="1">
        <f t="shared" si="72"/>
        <v>7</v>
      </c>
      <c r="AE83" s="1">
        <f t="shared" si="73"/>
        <v>1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40</v>
      </c>
      <c r="J84" s="1">
        <f t="shared" si="75"/>
        <v>31</v>
      </c>
      <c r="K84" s="1">
        <f t="shared" si="75"/>
        <v>10</v>
      </c>
      <c r="L84" s="1">
        <f t="shared" si="75"/>
        <v>11</v>
      </c>
      <c r="M84" s="1">
        <f t="shared" si="75"/>
        <v>2</v>
      </c>
      <c r="N84" s="1">
        <f t="shared" si="75"/>
        <v>4</v>
      </c>
      <c r="O84" s="1">
        <f t="shared" ref="O84:Z84" si="76">IF(O2="","",MAX(O2:O83))</f>
        <v>23</v>
      </c>
      <c r="P84" s="1">
        <f t="shared" si="76"/>
        <v>12</v>
      </c>
      <c r="Q84" s="1">
        <f t="shared" si="76"/>
        <v>6</v>
      </c>
      <c r="R84" s="1">
        <f t="shared" si="76"/>
        <v>17</v>
      </c>
      <c r="S84" s="1">
        <f t="shared" si="76"/>
        <v>19</v>
      </c>
      <c r="T84" s="1">
        <f t="shared" si="76"/>
        <v>5</v>
      </c>
      <c r="U84" s="1">
        <f t="shared" si="76"/>
        <v>18</v>
      </c>
      <c r="V84" s="1">
        <f t="shared" si="76"/>
        <v>7</v>
      </c>
      <c r="W84" s="1">
        <f t="shared" si="76"/>
        <v>1</v>
      </c>
      <c r="X84" s="1">
        <f t="shared" si="76"/>
        <v>27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OTL","",LOOKUP(2,1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245</v>
      </c>
      <c r="F85" s="1">
        <f>SUM(F2:F83)</f>
        <v>265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23-12-6</v>
      </c>
      <c r="R85" s="1" t="str">
        <f>IF(R84="","0-0-0",CONCATENATE(R84,"-",S84,"-",T84))</f>
        <v>17-19-5</v>
      </c>
      <c r="U85" s="1" t="str">
        <f>IF(U84="","0-0-0",CONCATENATE(U84,"-",V84,"-",W84))</f>
        <v>18-7-1</v>
      </c>
      <c r="X85" s="1" t="str">
        <f>IF(X84="","0-0-0",CONCATENATE(X84,"-",Y84,"-",Z84))</f>
        <v>27-19-4</v>
      </c>
      <c r="AA85" s="1" t="str">
        <f>IF(AA84="","0-0",CONCATENATE(AA84,AB84))</f>
        <v>W1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C300-000000000000}">
      <formula1>$AK$1:$AK$2</formula1>
    </dataValidation>
    <dataValidation type="list" allowBlank="1" showInputMessage="1" showErrorMessage="1" sqref="C2:C83" xr:uid="{00000000-0002-0000-C300-000001000000}">
      <formula1>$AL$1:$AL$2</formula1>
    </dataValidation>
    <dataValidation type="list" allowBlank="1" showInputMessage="1" showErrorMessage="1" sqref="D2:D83" xr:uid="{00000000-0002-0000-C300-000002000000}">
      <formula1>$AM$1:$AM$31</formula1>
    </dataValidation>
  </dataValidations>
  <hyperlinks>
    <hyperlink ref="AG1" location="Index!A1" display="Home" xr:uid="{00000000-0004-0000-C3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27</v>
      </c>
      <c r="J73" s="1">
        <f t="shared" si="54"/>
        <v>37</v>
      </c>
      <c r="K73" s="1">
        <f t="shared" si="55"/>
        <v>4</v>
      </c>
      <c r="L73" s="1">
        <f t="shared" si="56"/>
        <v>8</v>
      </c>
      <c r="M73" s="1">
        <f t="shared" si="57"/>
        <v>1</v>
      </c>
      <c r="N73" s="1">
        <f t="shared" si="58"/>
        <v>0</v>
      </c>
      <c r="O73" s="1">
        <f t="shared" si="59"/>
        <v>18</v>
      </c>
      <c r="P73" s="1">
        <f t="shared" si="60"/>
        <v>15</v>
      </c>
      <c r="Q73" s="1">
        <f t="shared" si="61"/>
        <v>3</v>
      </c>
      <c r="R73" s="1">
        <f t="shared" si="62"/>
        <v>9</v>
      </c>
      <c r="S73" s="1">
        <f t="shared" si="63"/>
        <v>22</v>
      </c>
      <c r="T73" s="1">
        <f t="shared" si="64"/>
        <v>5</v>
      </c>
      <c r="U73" s="1">
        <f t="shared" si="65"/>
        <v>10</v>
      </c>
      <c r="V73" s="1">
        <f t="shared" si="66"/>
        <v>10</v>
      </c>
      <c r="W73" s="1">
        <f t="shared" si="67"/>
        <v>2</v>
      </c>
      <c r="X73" s="1">
        <f t="shared" si="68"/>
        <v>19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E74" s="1">
        <v>1</v>
      </c>
      <c r="F74" s="1">
        <v>3</v>
      </c>
      <c r="G74" s="1" t="s">
        <v>83</v>
      </c>
      <c r="H74" s="1" t="s">
        <v>83</v>
      </c>
      <c r="I74" s="1">
        <f t="shared" si="53"/>
        <v>27</v>
      </c>
      <c r="J74" s="1">
        <f t="shared" si="54"/>
        <v>38</v>
      </c>
      <c r="K74" s="1">
        <f t="shared" si="55"/>
        <v>4</v>
      </c>
      <c r="L74" s="1">
        <f t="shared" si="56"/>
        <v>8</v>
      </c>
      <c r="M74" s="1">
        <f t="shared" si="57"/>
        <v>1</v>
      </c>
      <c r="N74" s="1">
        <f t="shared" si="58"/>
        <v>0</v>
      </c>
      <c r="O74" s="1">
        <f t="shared" si="59"/>
        <v>18</v>
      </c>
      <c r="P74" s="1">
        <f t="shared" si="60"/>
        <v>16</v>
      </c>
      <c r="Q74" s="1">
        <f t="shared" si="61"/>
        <v>3</v>
      </c>
      <c r="R74" s="1">
        <f t="shared" si="62"/>
        <v>9</v>
      </c>
      <c r="S74" s="1">
        <f t="shared" si="63"/>
        <v>22</v>
      </c>
      <c r="T74" s="1">
        <f t="shared" si="64"/>
        <v>5</v>
      </c>
      <c r="U74" s="1">
        <f t="shared" si="65"/>
        <v>10</v>
      </c>
      <c r="V74" s="1">
        <f t="shared" si="66"/>
        <v>10</v>
      </c>
      <c r="W74" s="1">
        <f t="shared" si="67"/>
        <v>2</v>
      </c>
      <c r="X74" s="1">
        <f t="shared" si="68"/>
        <v>19</v>
      </c>
      <c r="Y74" s="1">
        <f t="shared" si="69"/>
        <v>22</v>
      </c>
      <c r="Z74" s="1">
        <f t="shared" si="70"/>
        <v>4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27</v>
      </c>
      <c r="J75" s="1">
        <f t="shared" si="54"/>
        <v>39</v>
      </c>
      <c r="K75" s="1">
        <f t="shared" si="55"/>
        <v>4</v>
      </c>
      <c r="L75" s="1">
        <f t="shared" si="56"/>
        <v>8</v>
      </c>
      <c r="M75" s="1">
        <f t="shared" si="57"/>
        <v>1</v>
      </c>
      <c r="N75" s="1">
        <f t="shared" si="58"/>
        <v>0</v>
      </c>
      <c r="O75" s="1">
        <f t="shared" si="59"/>
        <v>18</v>
      </c>
      <c r="P75" s="1">
        <f t="shared" si="60"/>
        <v>16</v>
      </c>
      <c r="Q75" s="1">
        <f t="shared" si="61"/>
        <v>3</v>
      </c>
      <c r="R75" s="1">
        <f t="shared" si="62"/>
        <v>9</v>
      </c>
      <c r="S75" s="1">
        <f t="shared" si="63"/>
        <v>23</v>
      </c>
      <c r="T75" s="1">
        <f t="shared" si="64"/>
        <v>5</v>
      </c>
      <c r="U75" s="1">
        <f t="shared" si="65"/>
        <v>10</v>
      </c>
      <c r="V75" s="1">
        <f t="shared" si="66"/>
        <v>10</v>
      </c>
      <c r="W75" s="1">
        <f t="shared" si="67"/>
        <v>2</v>
      </c>
      <c r="X75" s="1">
        <f t="shared" si="68"/>
        <v>19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E76" s="1">
        <v>4</v>
      </c>
      <c r="F76" s="1">
        <v>8</v>
      </c>
      <c r="G76" s="1" t="s">
        <v>83</v>
      </c>
      <c r="H76" s="1" t="s">
        <v>83</v>
      </c>
      <c r="I76" s="1">
        <f t="shared" si="53"/>
        <v>27</v>
      </c>
      <c r="J76" s="1">
        <f t="shared" si="54"/>
        <v>40</v>
      </c>
      <c r="K76" s="1">
        <f t="shared" si="55"/>
        <v>4</v>
      </c>
      <c r="L76" s="1">
        <f t="shared" si="56"/>
        <v>8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16</v>
      </c>
      <c r="Q76" s="1">
        <f t="shared" si="61"/>
        <v>3</v>
      </c>
      <c r="R76" s="1">
        <f t="shared" si="62"/>
        <v>9</v>
      </c>
      <c r="S76" s="1">
        <f t="shared" si="63"/>
        <v>24</v>
      </c>
      <c r="T76" s="1">
        <f t="shared" si="64"/>
        <v>5</v>
      </c>
      <c r="U76" s="1">
        <f t="shared" si="65"/>
        <v>10</v>
      </c>
      <c r="V76" s="1">
        <f t="shared" si="66"/>
        <v>10</v>
      </c>
      <c r="W76" s="1">
        <f t="shared" si="67"/>
        <v>2</v>
      </c>
      <c r="X76" s="1">
        <f t="shared" si="68"/>
        <v>19</v>
      </c>
      <c r="Y76" s="1">
        <f t="shared" si="69"/>
        <v>22</v>
      </c>
      <c r="Z76" s="1">
        <f t="shared" si="70"/>
        <v>4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2</v>
      </c>
      <c r="AE76" s="1">
        <f t="shared" ref="AE76:AE83" si="73">IF(AC76="","",COUNTIFS(AC67:AC76,"L"))</f>
        <v>7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27</v>
      </c>
      <c r="J77" s="1">
        <f t="shared" si="54"/>
        <v>41</v>
      </c>
      <c r="K77" s="1">
        <f t="shared" si="55"/>
        <v>4</v>
      </c>
      <c r="L77" s="1">
        <f t="shared" si="56"/>
        <v>8</v>
      </c>
      <c r="M77" s="1">
        <f t="shared" si="57"/>
        <v>1</v>
      </c>
      <c r="N77" s="1">
        <f t="shared" si="58"/>
        <v>0</v>
      </c>
      <c r="O77" s="1">
        <f t="shared" si="59"/>
        <v>18</v>
      </c>
      <c r="P77" s="1">
        <f t="shared" si="60"/>
        <v>16</v>
      </c>
      <c r="Q77" s="1">
        <f t="shared" si="61"/>
        <v>3</v>
      </c>
      <c r="R77" s="1">
        <f t="shared" si="62"/>
        <v>9</v>
      </c>
      <c r="S77" s="1">
        <f t="shared" si="63"/>
        <v>25</v>
      </c>
      <c r="T77" s="1">
        <f t="shared" si="64"/>
        <v>5</v>
      </c>
      <c r="U77" s="1">
        <f t="shared" si="65"/>
        <v>10</v>
      </c>
      <c r="V77" s="1">
        <f t="shared" si="66"/>
        <v>11</v>
      </c>
      <c r="W77" s="1">
        <f t="shared" si="67"/>
        <v>2</v>
      </c>
      <c r="X77" s="1">
        <f t="shared" si="68"/>
        <v>19</v>
      </c>
      <c r="Y77" s="1">
        <f t="shared" si="69"/>
        <v>23</v>
      </c>
      <c r="Z77" s="1">
        <f t="shared" si="70"/>
        <v>4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2</v>
      </c>
      <c r="AE77" s="1">
        <f t="shared" si="73"/>
        <v>8</v>
      </c>
      <c r="AF77" s="1">
        <f t="shared" si="74"/>
        <v>0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27</v>
      </c>
      <c r="J78" s="1">
        <f t="shared" si="54"/>
        <v>42</v>
      </c>
      <c r="K78" s="1">
        <f t="shared" si="55"/>
        <v>4</v>
      </c>
      <c r="L78" s="1">
        <f t="shared" si="56"/>
        <v>8</v>
      </c>
      <c r="M78" s="1">
        <f t="shared" si="57"/>
        <v>1</v>
      </c>
      <c r="N78" s="1">
        <f t="shared" si="58"/>
        <v>0</v>
      </c>
      <c r="O78" s="1">
        <f t="shared" si="59"/>
        <v>18</v>
      </c>
      <c r="P78" s="1">
        <f t="shared" si="60"/>
        <v>17</v>
      </c>
      <c r="Q78" s="1">
        <f t="shared" si="61"/>
        <v>3</v>
      </c>
      <c r="R78" s="1">
        <f t="shared" si="62"/>
        <v>9</v>
      </c>
      <c r="S78" s="1">
        <f t="shared" si="63"/>
        <v>25</v>
      </c>
      <c r="T78" s="1">
        <f t="shared" si="64"/>
        <v>5</v>
      </c>
      <c r="U78" s="1">
        <f t="shared" si="65"/>
        <v>10</v>
      </c>
      <c r="V78" s="1">
        <f t="shared" si="66"/>
        <v>11</v>
      </c>
      <c r="W78" s="1">
        <f t="shared" si="67"/>
        <v>2</v>
      </c>
      <c r="X78" s="1">
        <f t="shared" si="68"/>
        <v>19</v>
      </c>
      <c r="Y78" s="1">
        <f t="shared" si="69"/>
        <v>23</v>
      </c>
      <c r="Z78" s="1">
        <f t="shared" si="70"/>
        <v>4</v>
      </c>
      <c r="AA78" s="1" t="str">
        <f t="shared" si="51"/>
        <v>L</v>
      </c>
      <c r="AB78" s="1">
        <f t="shared" si="71"/>
        <v>6</v>
      </c>
      <c r="AC78" s="1" t="str">
        <f t="shared" si="52"/>
        <v>L</v>
      </c>
      <c r="AD78" s="1">
        <f t="shared" si="72"/>
        <v>2</v>
      </c>
      <c r="AE78" s="1">
        <f t="shared" si="73"/>
        <v>8</v>
      </c>
      <c r="AF78" s="1">
        <f t="shared" si="74"/>
        <v>0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E79" s="1">
        <v>7</v>
      </c>
      <c r="F79" s="1">
        <v>6</v>
      </c>
      <c r="G79" s="1" t="s">
        <v>84</v>
      </c>
      <c r="H79" s="1" t="s">
        <v>83</v>
      </c>
      <c r="I79" s="1">
        <f t="shared" si="53"/>
        <v>28</v>
      </c>
      <c r="J79" s="1">
        <f t="shared" si="54"/>
        <v>42</v>
      </c>
      <c r="K79" s="1">
        <f t="shared" si="55"/>
        <v>5</v>
      </c>
      <c r="L79" s="1">
        <f t="shared" si="56"/>
        <v>8</v>
      </c>
      <c r="M79" s="1">
        <f t="shared" si="57"/>
        <v>1</v>
      </c>
      <c r="N79" s="1">
        <f t="shared" si="58"/>
        <v>0</v>
      </c>
      <c r="O79" s="1">
        <f t="shared" si="59"/>
        <v>19</v>
      </c>
      <c r="P79" s="1">
        <f t="shared" si="60"/>
        <v>17</v>
      </c>
      <c r="Q79" s="1">
        <f t="shared" si="61"/>
        <v>3</v>
      </c>
      <c r="R79" s="1">
        <f t="shared" si="62"/>
        <v>9</v>
      </c>
      <c r="S79" s="1">
        <f t="shared" si="63"/>
        <v>25</v>
      </c>
      <c r="T79" s="1">
        <f t="shared" si="64"/>
        <v>5</v>
      </c>
      <c r="U79" s="1">
        <f t="shared" si="65"/>
        <v>10</v>
      </c>
      <c r="V79" s="1">
        <f t="shared" si="66"/>
        <v>11</v>
      </c>
      <c r="W79" s="1">
        <f t="shared" si="67"/>
        <v>2</v>
      </c>
      <c r="X79" s="1">
        <f t="shared" si="68"/>
        <v>19</v>
      </c>
      <c r="Y79" s="1">
        <f t="shared" si="69"/>
        <v>23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3</v>
      </c>
      <c r="AE79" s="1">
        <f t="shared" si="73"/>
        <v>7</v>
      </c>
      <c r="AF79" s="1">
        <f t="shared" si="74"/>
        <v>0</v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E80" s="1">
        <v>4</v>
      </c>
      <c r="F80" s="1">
        <v>3</v>
      </c>
      <c r="G80" s="1" t="s">
        <v>84</v>
      </c>
      <c r="H80" s="1" t="s">
        <v>84</v>
      </c>
      <c r="I80" s="1">
        <f t="shared" si="53"/>
        <v>29</v>
      </c>
      <c r="J80" s="1">
        <f t="shared" si="54"/>
        <v>42</v>
      </c>
      <c r="K80" s="1">
        <f t="shared" si="55"/>
        <v>6</v>
      </c>
      <c r="L80" s="1">
        <f t="shared" si="56"/>
        <v>8</v>
      </c>
      <c r="M80" s="1">
        <f t="shared" si="57"/>
        <v>2</v>
      </c>
      <c r="N80" s="1">
        <f t="shared" si="58"/>
        <v>0</v>
      </c>
      <c r="O80" s="1">
        <f t="shared" si="59"/>
        <v>19</v>
      </c>
      <c r="P80" s="1">
        <f t="shared" si="60"/>
        <v>17</v>
      </c>
      <c r="Q80" s="1">
        <f t="shared" si="61"/>
        <v>3</v>
      </c>
      <c r="R80" s="1">
        <f t="shared" si="62"/>
        <v>10</v>
      </c>
      <c r="S80" s="1">
        <f t="shared" si="63"/>
        <v>25</v>
      </c>
      <c r="T80" s="1">
        <f t="shared" si="64"/>
        <v>5</v>
      </c>
      <c r="U80" s="1">
        <f t="shared" si="65"/>
        <v>11</v>
      </c>
      <c r="V80" s="1">
        <f t="shared" si="66"/>
        <v>11</v>
      </c>
      <c r="W80" s="1">
        <f t="shared" si="67"/>
        <v>2</v>
      </c>
      <c r="X80" s="1">
        <f t="shared" si="68"/>
        <v>20</v>
      </c>
      <c r="Y80" s="1">
        <f t="shared" si="69"/>
        <v>23</v>
      </c>
      <c r="Z80" s="1">
        <f t="shared" si="70"/>
        <v>4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3</v>
      </c>
      <c r="AE80" s="1">
        <f t="shared" si="73"/>
        <v>7</v>
      </c>
      <c r="AF80" s="1">
        <f t="shared" si="74"/>
        <v>0</v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E81" s="1">
        <v>3</v>
      </c>
      <c r="F81" s="1">
        <v>5</v>
      </c>
      <c r="G81" s="1" t="s">
        <v>83</v>
      </c>
      <c r="H81" s="1" t="s">
        <v>83</v>
      </c>
      <c r="I81" s="1">
        <f t="shared" si="53"/>
        <v>29</v>
      </c>
      <c r="J81" s="1">
        <f t="shared" si="54"/>
        <v>43</v>
      </c>
      <c r="K81" s="1">
        <f t="shared" si="55"/>
        <v>6</v>
      </c>
      <c r="L81" s="1">
        <f t="shared" si="56"/>
        <v>8</v>
      </c>
      <c r="M81" s="1">
        <f t="shared" si="57"/>
        <v>2</v>
      </c>
      <c r="N81" s="1">
        <f t="shared" si="58"/>
        <v>0</v>
      </c>
      <c r="O81" s="1">
        <f t="shared" si="59"/>
        <v>19</v>
      </c>
      <c r="P81" s="1">
        <f t="shared" si="60"/>
        <v>17</v>
      </c>
      <c r="Q81" s="1">
        <f t="shared" si="61"/>
        <v>3</v>
      </c>
      <c r="R81" s="1">
        <f t="shared" si="62"/>
        <v>10</v>
      </c>
      <c r="S81" s="1">
        <f t="shared" si="63"/>
        <v>26</v>
      </c>
      <c r="T81" s="1">
        <f t="shared" si="64"/>
        <v>5</v>
      </c>
      <c r="U81" s="1">
        <f t="shared" si="65"/>
        <v>11</v>
      </c>
      <c r="V81" s="1">
        <f t="shared" si="66"/>
        <v>11</v>
      </c>
      <c r="W81" s="1">
        <f t="shared" si="67"/>
        <v>2</v>
      </c>
      <c r="X81" s="1">
        <f t="shared" si="68"/>
        <v>20</v>
      </c>
      <c r="Y81" s="1">
        <f t="shared" si="69"/>
        <v>24</v>
      </c>
      <c r="Z81" s="1">
        <f t="shared" si="70"/>
        <v>4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3</v>
      </c>
      <c r="AE81" s="1">
        <f t="shared" si="73"/>
        <v>7</v>
      </c>
      <c r="AF81" s="1">
        <f t="shared" si="74"/>
        <v>0</v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E82" s="1">
        <v>3</v>
      </c>
      <c r="F82" s="1">
        <v>7</v>
      </c>
      <c r="G82" s="1" t="s">
        <v>83</v>
      </c>
      <c r="H82" s="1" t="s">
        <v>83</v>
      </c>
      <c r="I82" s="1">
        <f t="shared" si="53"/>
        <v>29</v>
      </c>
      <c r="J82" s="1">
        <f t="shared" si="54"/>
        <v>44</v>
      </c>
      <c r="K82" s="1">
        <f t="shared" si="55"/>
        <v>6</v>
      </c>
      <c r="L82" s="1">
        <f t="shared" si="56"/>
        <v>8</v>
      </c>
      <c r="M82" s="1">
        <f t="shared" si="57"/>
        <v>2</v>
      </c>
      <c r="N82" s="1">
        <f t="shared" si="58"/>
        <v>0</v>
      </c>
      <c r="O82" s="1">
        <f t="shared" si="59"/>
        <v>19</v>
      </c>
      <c r="P82" s="1">
        <f t="shared" si="60"/>
        <v>18</v>
      </c>
      <c r="Q82" s="1">
        <f t="shared" si="61"/>
        <v>3</v>
      </c>
      <c r="R82" s="1">
        <f t="shared" si="62"/>
        <v>10</v>
      </c>
      <c r="S82" s="1">
        <f t="shared" si="63"/>
        <v>26</v>
      </c>
      <c r="T82" s="1">
        <f t="shared" si="64"/>
        <v>5</v>
      </c>
      <c r="U82" s="1">
        <f t="shared" si="65"/>
        <v>11</v>
      </c>
      <c r="V82" s="1">
        <f t="shared" si="66"/>
        <v>12</v>
      </c>
      <c r="W82" s="1">
        <f t="shared" si="67"/>
        <v>2</v>
      </c>
      <c r="X82" s="1">
        <f t="shared" si="68"/>
        <v>20</v>
      </c>
      <c r="Y82" s="1">
        <f t="shared" si="69"/>
        <v>25</v>
      </c>
      <c r="Z82" s="1">
        <f t="shared" si="70"/>
        <v>4</v>
      </c>
      <c r="AA82" s="1" t="str">
        <f t="shared" si="51"/>
        <v>L</v>
      </c>
      <c r="AB82" s="1">
        <f t="shared" si="71"/>
        <v>2</v>
      </c>
      <c r="AC82" s="1" t="str">
        <f t="shared" si="52"/>
        <v>L</v>
      </c>
      <c r="AD82" s="1">
        <f t="shared" si="72"/>
        <v>2</v>
      </c>
      <c r="AE82" s="1">
        <f t="shared" si="73"/>
        <v>8</v>
      </c>
      <c r="AF82" s="1">
        <f t="shared" si="74"/>
        <v>0</v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E83" s="1">
        <v>5</v>
      </c>
      <c r="F83" s="1">
        <v>1</v>
      </c>
      <c r="G83" s="1" t="s">
        <v>83</v>
      </c>
      <c r="H83" s="1" t="s">
        <v>83</v>
      </c>
      <c r="I83" s="1">
        <f t="shared" si="53"/>
        <v>30</v>
      </c>
      <c r="J83" s="1">
        <f t="shared" si="54"/>
        <v>44</v>
      </c>
      <c r="K83" s="1">
        <f t="shared" si="55"/>
        <v>6</v>
      </c>
      <c r="L83" s="1">
        <f t="shared" si="56"/>
        <v>8</v>
      </c>
      <c r="M83" s="1">
        <f t="shared" si="57"/>
        <v>2</v>
      </c>
      <c r="N83" s="1">
        <f t="shared" si="58"/>
        <v>0</v>
      </c>
      <c r="O83" s="1">
        <f t="shared" si="59"/>
        <v>20</v>
      </c>
      <c r="P83" s="1">
        <f t="shared" si="60"/>
        <v>18</v>
      </c>
      <c r="Q83" s="1">
        <f t="shared" si="61"/>
        <v>3</v>
      </c>
      <c r="R83" s="1">
        <f t="shared" si="62"/>
        <v>10</v>
      </c>
      <c r="S83" s="1">
        <f t="shared" si="63"/>
        <v>26</v>
      </c>
      <c r="T83" s="1">
        <f t="shared" si="64"/>
        <v>5</v>
      </c>
      <c r="U83" s="1">
        <f t="shared" si="65"/>
        <v>12</v>
      </c>
      <c r="V83" s="1">
        <f t="shared" si="66"/>
        <v>12</v>
      </c>
      <c r="W83" s="1">
        <f t="shared" si="67"/>
        <v>2</v>
      </c>
      <c r="X83" s="1">
        <f t="shared" si="68"/>
        <v>21</v>
      </c>
      <c r="Y83" s="1">
        <f t="shared" si="69"/>
        <v>25</v>
      </c>
      <c r="Z83" s="1">
        <f t="shared" si="70"/>
        <v>4</v>
      </c>
      <c r="AA83" s="1" t="str">
        <f t="shared" si="51"/>
        <v>W</v>
      </c>
      <c r="AB83" s="1">
        <f t="shared" si="71"/>
        <v>1</v>
      </c>
      <c r="AC83" s="1" t="str">
        <f t="shared" si="52"/>
        <v>W</v>
      </c>
      <c r="AD83" s="1">
        <f t="shared" si="72"/>
        <v>3</v>
      </c>
      <c r="AE83" s="1">
        <f t="shared" si="73"/>
        <v>7</v>
      </c>
      <c r="AF83" s="1">
        <f t="shared" si="74"/>
        <v>0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30</v>
      </c>
      <c r="J84" s="1">
        <f t="shared" si="75"/>
        <v>44</v>
      </c>
      <c r="K84" s="1">
        <f t="shared" si="75"/>
        <v>6</v>
      </c>
      <c r="L84" s="1">
        <f t="shared" si="75"/>
        <v>8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20</v>
      </c>
      <c r="P84" s="1">
        <f t="shared" si="76"/>
        <v>18</v>
      </c>
      <c r="Q84" s="1">
        <f t="shared" si="76"/>
        <v>3</v>
      </c>
      <c r="R84" s="1">
        <f t="shared" si="76"/>
        <v>10</v>
      </c>
      <c r="S84" s="1">
        <f t="shared" si="76"/>
        <v>26</v>
      </c>
      <c r="T84" s="1">
        <f t="shared" si="76"/>
        <v>5</v>
      </c>
      <c r="U84" s="1">
        <f t="shared" si="76"/>
        <v>12</v>
      </c>
      <c r="V84" s="1">
        <f t="shared" si="76"/>
        <v>12</v>
      </c>
      <c r="W84" s="1">
        <f t="shared" si="76"/>
        <v>2</v>
      </c>
      <c r="X84" s="1">
        <f t="shared" si="76"/>
        <v>21</v>
      </c>
      <c r="Y84" s="1">
        <f t="shared" si="76"/>
        <v>25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214</v>
      </c>
      <c r="F85" s="1">
        <f>SUM(F2:F83)</f>
        <v>274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20-18-3</v>
      </c>
      <c r="R85" s="1" t="str">
        <f>IF(R84="","0-0-0",CONCATENATE(R84,"-",S84,"-",T84))</f>
        <v>10-26-5</v>
      </c>
      <c r="U85" s="1" t="str">
        <f>IF(U84="","0-0-0",CONCATENATE(U84,"-",V84,"-",W84))</f>
        <v>12-12-2</v>
      </c>
      <c r="X85" s="1" t="str">
        <f>IF(X84="","0-0-0",CONCATENATE(X84,"-",Y84,"-",Z84))</f>
        <v>21-25-4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C500-000000000000}">
      <formula1>$AK$1:$AK$2</formula1>
    </dataValidation>
    <dataValidation type="list" allowBlank="1" showInputMessage="1" showErrorMessage="1" sqref="C2:C83" xr:uid="{00000000-0002-0000-C500-000001000000}">
      <formula1>$AL$1:$AL$2</formula1>
    </dataValidation>
    <dataValidation type="list" allowBlank="1" showInputMessage="1" showErrorMessage="1" sqref="D2:D83" xr:uid="{00000000-0002-0000-C500-000002000000}">
      <formula1>$AM$1:$AM$31</formula1>
    </dataValidation>
  </dataValidations>
  <hyperlinks>
    <hyperlink ref="AG1" location="Index!A1" display="Home" xr:uid="{00000000-0004-0000-C5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4</v>
      </c>
      <c r="L74" s="1">
        <f t="shared" si="56"/>
        <v>7</v>
      </c>
      <c r="M74" s="1">
        <f t="shared" si="57"/>
        <v>1</v>
      </c>
      <c r="N74" s="1">
        <f t="shared" si="58"/>
        <v>2</v>
      </c>
      <c r="O74" s="1">
        <f t="shared" si="59"/>
        <v>17</v>
      </c>
      <c r="P74" s="1">
        <f t="shared" si="60"/>
        <v>13</v>
      </c>
      <c r="Q74" s="1">
        <f t="shared" si="61"/>
        <v>5</v>
      </c>
      <c r="R74" s="1">
        <f t="shared" si="62"/>
        <v>21</v>
      </c>
      <c r="S74" s="1">
        <f t="shared" si="63"/>
        <v>15</v>
      </c>
      <c r="T74" s="1">
        <f t="shared" si="64"/>
        <v>2</v>
      </c>
      <c r="U74" s="1">
        <f t="shared" si="65"/>
        <v>13</v>
      </c>
      <c r="V74" s="1">
        <f t="shared" si="66"/>
        <v>7</v>
      </c>
      <c r="W74" s="1">
        <f t="shared" si="67"/>
        <v>3</v>
      </c>
      <c r="X74" s="1">
        <f t="shared" si="68"/>
        <v>24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E75" s="1">
        <v>0</v>
      </c>
      <c r="F75" s="1">
        <v>4</v>
      </c>
      <c r="G75" s="1" t="s">
        <v>83</v>
      </c>
      <c r="H75" s="1" t="s">
        <v>83</v>
      </c>
      <c r="I75" s="1">
        <f t="shared" si="53"/>
        <v>38</v>
      </c>
      <c r="J75" s="1">
        <f t="shared" si="54"/>
        <v>29</v>
      </c>
      <c r="K75" s="1">
        <f t="shared" si="55"/>
        <v>4</v>
      </c>
      <c r="L75" s="1">
        <f t="shared" si="56"/>
        <v>7</v>
      </c>
      <c r="M75" s="1">
        <f t="shared" si="57"/>
        <v>1</v>
      </c>
      <c r="N75" s="1">
        <f t="shared" si="58"/>
        <v>2</v>
      </c>
      <c r="O75" s="1">
        <f t="shared" si="59"/>
        <v>17</v>
      </c>
      <c r="P75" s="1">
        <f t="shared" si="60"/>
        <v>13</v>
      </c>
      <c r="Q75" s="1">
        <f t="shared" si="61"/>
        <v>5</v>
      </c>
      <c r="R75" s="1">
        <f t="shared" si="62"/>
        <v>21</v>
      </c>
      <c r="S75" s="1">
        <f t="shared" si="63"/>
        <v>16</v>
      </c>
      <c r="T75" s="1">
        <f t="shared" si="64"/>
        <v>2</v>
      </c>
      <c r="U75" s="1">
        <f t="shared" si="65"/>
        <v>13</v>
      </c>
      <c r="V75" s="1">
        <f t="shared" si="66"/>
        <v>7</v>
      </c>
      <c r="W75" s="1">
        <f t="shared" si="67"/>
        <v>3</v>
      </c>
      <c r="X75" s="1">
        <f t="shared" si="68"/>
        <v>24</v>
      </c>
      <c r="Y75" s="1">
        <f t="shared" si="69"/>
        <v>14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E76" s="1">
        <v>5</v>
      </c>
      <c r="F76" s="1">
        <v>2</v>
      </c>
      <c r="G76" s="1" t="s">
        <v>83</v>
      </c>
      <c r="H76" s="1" t="s">
        <v>83</v>
      </c>
      <c r="I76" s="1">
        <f t="shared" si="53"/>
        <v>39</v>
      </c>
      <c r="J76" s="1">
        <f t="shared" si="54"/>
        <v>29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2</v>
      </c>
      <c r="O76" s="1">
        <f t="shared" si="59"/>
        <v>17</v>
      </c>
      <c r="P76" s="1">
        <f t="shared" si="60"/>
        <v>13</v>
      </c>
      <c r="Q76" s="1">
        <f t="shared" si="61"/>
        <v>5</v>
      </c>
      <c r="R76" s="1">
        <f t="shared" si="62"/>
        <v>22</v>
      </c>
      <c r="S76" s="1">
        <f t="shared" si="63"/>
        <v>16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3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40</v>
      </c>
      <c r="J77" s="1">
        <f t="shared" si="54"/>
        <v>29</v>
      </c>
      <c r="K77" s="1">
        <f t="shared" si="55"/>
        <v>5</v>
      </c>
      <c r="L77" s="1">
        <f t="shared" si="56"/>
        <v>7</v>
      </c>
      <c r="M77" s="1">
        <f t="shared" si="57"/>
        <v>2</v>
      </c>
      <c r="N77" s="1">
        <f t="shared" si="58"/>
        <v>2</v>
      </c>
      <c r="O77" s="1">
        <f t="shared" si="59"/>
        <v>18</v>
      </c>
      <c r="P77" s="1">
        <f t="shared" si="60"/>
        <v>13</v>
      </c>
      <c r="Q77" s="1">
        <f t="shared" si="61"/>
        <v>5</v>
      </c>
      <c r="R77" s="1">
        <f t="shared" si="62"/>
        <v>22</v>
      </c>
      <c r="S77" s="1">
        <f t="shared" si="63"/>
        <v>16</v>
      </c>
      <c r="T77" s="1">
        <f t="shared" si="64"/>
        <v>2</v>
      </c>
      <c r="U77" s="1">
        <f t="shared" si="65"/>
        <v>13</v>
      </c>
      <c r="V77" s="1">
        <f t="shared" si="66"/>
        <v>7</v>
      </c>
      <c r="W77" s="1">
        <f t="shared" si="67"/>
        <v>3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E78" s="1">
        <v>4</v>
      </c>
      <c r="F78" s="1">
        <v>0</v>
      </c>
      <c r="G78" s="1" t="s">
        <v>83</v>
      </c>
      <c r="H78" s="1" t="s">
        <v>83</v>
      </c>
      <c r="I78" s="1">
        <f t="shared" si="53"/>
        <v>41</v>
      </c>
      <c r="J78" s="1">
        <f t="shared" si="54"/>
        <v>29</v>
      </c>
      <c r="K78" s="1">
        <f t="shared" si="55"/>
        <v>5</v>
      </c>
      <c r="L78" s="1">
        <f t="shared" si="56"/>
        <v>7</v>
      </c>
      <c r="M78" s="1">
        <f t="shared" si="57"/>
        <v>2</v>
      </c>
      <c r="N78" s="1">
        <f t="shared" si="58"/>
        <v>2</v>
      </c>
      <c r="O78" s="1">
        <f t="shared" si="59"/>
        <v>19</v>
      </c>
      <c r="P78" s="1">
        <f t="shared" si="60"/>
        <v>13</v>
      </c>
      <c r="Q78" s="1">
        <f t="shared" si="61"/>
        <v>5</v>
      </c>
      <c r="R78" s="1">
        <f t="shared" si="62"/>
        <v>22</v>
      </c>
      <c r="S78" s="1">
        <f t="shared" si="63"/>
        <v>16</v>
      </c>
      <c r="T78" s="1">
        <f t="shared" si="64"/>
        <v>2</v>
      </c>
      <c r="U78" s="1">
        <f t="shared" si="65"/>
        <v>14</v>
      </c>
      <c r="V78" s="1">
        <f t="shared" si="66"/>
        <v>7</v>
      </c>
      <c r="W78" s="1">
        <f t="shared" si="67"/>
        <v>3</v>
      </c>
      <c r="X78" s="1">
        <f t="shared" si="68"/>
        <v>25</v>
      </c>
      <c r="Y78" s="1">
        <f t="shared" si="69"/>
        <v>14</v>
      </c>
      <c r="Z78" s="1">
        <f t="shared" si="70"/>
        <v>6</v>
      </c>
      <c r="AA78" s="1" t="str">
        <f t="shared" si="51"/>
        <v>W</v>
      </c>
      <c r="AB78" s="1">
        <f t="shared" si="71"/>
        <v>3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E79" s="1">
        <v>2</v>
      </c>
      <c r="F79" s="1">
        <v>7</v>
      </c>
      <c r="G79" s="1" t="s">
        <v>83</v>
      </c>
      <c r="H79" s="1" t="s">
        <v>83</v>
      </c>
      <c r="I79" s="1">
        <f t="shared" si="53"/>
        <v>41</v>
      </c>
      <c r="J79" s="1">
        <f t="shared" si="54"/>
        <v>30</v>
      </c>
      <c r="K79" s="1">
        <f t="shared" si="55"/>
        <v>5</v>
      </c>
      <c r="L79" s="1">
        <f t="shared" si="56"/>
        <v>7</v>
      </c>
      <c r="M79" s="1">
        <f t="shared" si="57"/>
        <v>2</v>
      </c>
      <c r="N79" s="1">
        <f t="shared" si="58"/>
        <v>2</v>
      </c>
      <c r="O79" s="1">
        <f t="shared" si="59"/>
        <v>19</v>
      </c>
      <c r="P79" s="1">
        <f t="shared" si="60"/>
        <v>14</v>
      </c>
      <c r="Q79" s="1">
        <f t="shared" si="61"/>
        <v>5</v>
      </c>
      <c r="R79" s="1">
        <f t="shared" si="62"/>
        <v>22</v>
      </c>
      <c r="S79" s="1">
        <f t="shared" si="63"/>
        <v>16</v>
      </c>
      <c r="T79" s="1">
        <f t="shared" si="64"/>
        <v>2</v>
      </c>
      <c r="U79" s="1">
        <f t="shared" si="65"/>
        <v>14</v>
      </c>
      <c r="V79" s="1">
        <f t="shared" si="66"/>
        <v>7</v>
      </c>
      <c r="W79" s="1">
        <f t="shared" si="67"/>
        <v>3</v>
      </c>
      <c r="X79" s="1">
        <f t="shared" si="68"/>
        <v>25</v>
      </c>
      <c r="Y79" s="1">
        <f t="shared" si="69"/>
        <v>15</v>
      </c>
      <c r="Z79" s="1">
        <f t="shared" si="70"/>
        <v>6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E80" s="1">
        <v>2</v>
      </c>
      <c r="F80" s="1">
        <v>4</v>
      </c>
      <c r="G80" s="1" t="s">
        <v>83</v>
      </c>
      <c r="H80" s="1" t="s">
        <v>83</v>
      </c>
      <c r="I80" s="1">
        <f t="shared" si="53"/>
        <v>41</v>
      </c>
      <c r="J80" s="1">
        <f t="shared" si="54"/>
        <v>31</v>
      </c>
      <c r="K80" s="1">
        <f t="shared" si="55"/>
        <v>5</v>
      </c>
      <c r="L80" s="1">
        <f t="shared" si="56"/>
        <v>7</v>
      </c>
      <c r="M80" s="1">
        <f t="shared" si="57"/>
        <v>2</v>
      </c>
      <c r="N80" s="1">
        <f t="shared" si="58"/>
        <v>2</v>
      </c>
      <c r="O80" s="1">
        <f t="shared" si="59"/>
        <v>19</v>
      </c>
      <c r="P80" s="1">
        <f t="shared" si="60"/>
        <v>15</v>
      </c>
      <c r="Q80" s="1">
        <f t="shared" si="61"/>
        <v>5</v>
      </c>
      <c r="R80" s="1">
        <f t="shared" si="62"/>
        <v>22</v>
      </c>
      <c r="S80" s="1">
        <f t="shared" si="63"/>
        <v>16</v>
      </c>
      <c r="T80" s="1">
        <f t="shared" si="64"/>
        <v>2</v>
      </c>
      <c r="U80" s="1">
        <f t="shared" si="65"/>
        <v>14</v>
      </c>
      <c r="V80" s="1">
        <f t="shared" si="66"/>
        <v>8</v>
      </c>
      <c r="W80" s="1">
        <f t="shared" si="67"/>
        <v>3</v>
      </c>
      <c r="X80" s="1">
        <f t="shared" si="68"/>
        <v>25</v>
      </c>
      <c r="Y80" s="1">
        <f t="shared" si="69"/>
        <v>16</v>
      </c>
      <c r="Z80" s="1">
        <f t="shared" si="70"/>
        <v>6</v>
      </c>
      <c r="AA80" s="1" t="str">
        <f t="shared" si="51"/>
        <v>L</v>
      </c>
      <c r="AB80" s="1">
        <f t="shared" si="71"/>
        <v>2</v>
      </c>
      <c r="AC80" s="1" t="str">
        <f t="shared" si="52"/>
        <v>L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E81" s="1">
        <v>0</v>
      </c>
      <c r="F81" s="1">
        <v>1</v>
      </c>
      <c r="G81" s="1" t="s">
        <v>83</v>
      </c>
      <c r="H81" s="1" t="s">
        <v>83</v>
      </c>
      <c r="I81" s="1">
        <f t="shared" si="53"/>
        <v>41</v>
      </c>
      <c r="J81" s="1">
        <f t="shared" si="54"/>
        <v>32</v>
      </c>
      <c r="K81" s="1">
        <f t="shared" si="55"/>
        <v>5</v>
      </c>
      <c r="L81" s="1">
        <f t="shared" si="56"/>
        <v>7</v>
      </c>
      <c r="M81" s="1">
        <f t="shared" si="57"/>
        <v>2</v>
      </c>
      <c r="N81" s="1">
        <f t="shared" si="58"/>
        <v>2</v>
      </c>
      <c r="O81" s="1">
        <f t="shared" si="59"/>
        <v>19</v>
      </c>
      <c r="P81" s="1">
        <f t="shared" si="60"/>
        <v>16</v>
      </c>
      <c r="Q81" s="1">
        <f t="shared" si="61"/>
        <v>5</v>
      </c>
      <c r="R81" s="1">
        <f t="shared" si="62"/>
        <v>22</v>
      </c>
      <c r="S81" s="1">
        <f t="shared" si="63"/>
        <v>16</v>
      </c>
      <c r="T81" s="1">
        <f t="shared" si="64"/>
        <v>2</v>
      </c>
      <c r="U81" s="1">
        <f t="shared" si="65"/>
        <v>14</v>
      </c>
      <c r="V81" s="1">
        <f t="shared" si="66"/>
        <v>9</v>
      </c>
      <c r="W81" s="1">
        <f t="shared" si="67"/>
        <v>3</v>
      </c>
      <c r="X81" s="1">
        <f t="shared" si="68"/>
        <v>25</v>
      </c>
      <c r="Y81" s="1">
        <f t="shared" si="69"/>
        <v>17</v>
      </c>
      <c r="Z81" s="1">
        <f t="shared" si="70"/>
        <v>6</v>
      </c>
      <c r="AA81" s="1" t="str">
        <f t="shared" si="51"/>
        <v>L</v>
      </c>
      <c r="AB81" s="1">
        <f t="shared" si="71"/>
        <v>3</v>
      </c>
      <c r="AC81" s="1" t="str">
        <f t="shared" si="52"/>
        <v>L</v>
      </c>
      <c r="AD81" s="1">
        <f t="shared" si="72"/>
        <v>4</v>
      </c>
      <c r="AE81" s="1">
        <f t="shared" si="73"/>
        <v>5</v>
      </c>
      <c r="AF81" s="1">
        <f t="shared" si="74"/>
        <v>1</v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E82" s="1">
        <v>5</v>
      </c>
      <c r="F82" s="1">
        <v>4</v>
      </c>
      <c r="G82" s="1" t="s">
        <v>84</v>
      </c>
      <c r="H82" s="1" t="s">
        <v>83</v>
      </c>
      <c r="I82" s="1">
        <f t="shared" si="53"/>
        <v>42</v>
      </c>
      <c r="J82" s="1">
        <f t="shared" si="54"/>
        <v>32</v>
      </c>
      <c r="K82" s="1">
        <f t="shared" si="55"/>
        <v>6</v>
      </c>
      <c r="L82" s="1">
        <f t="shared" si="56"/>
        <v>7</v>
      </c>
      <c r="M82" s="1">
        <f t="shared" si="57"/>
        <v>2</v>
      </c>
      <c r="N82" s="1">
        <f t="shared" si="58"/>
        <v>2</v>
      </c>
      <c r="O82" s="1">
        <f t="shared" si="59"/>
        <v>19</v>
      </c>
      <c r="P82" s="1">
        <f t="shared" si="60"/>
        <v>16</v>
      </c>
      <c r="Q82" s="1">
        <f t="shared" si="61"/>
        <v>5</v>
      </c>
      <c r="R82" s="1">
        <f t="shared" si="62"/>
        <v>23</v>
      </c>
      <c r="S82" s="1">
        <f t="shared" si="63"/>
        <v>16</v>
      </c>
      <c r="T82" s="1">
        <f t="shared" si="64"/>
        <v>2</v>
      </c>
      <c r="U82" s="1">
        <f t="shared" si="65"/>
        <v>14</v>
      </c>
      <c r="V82" s="1">
        <f t="shared" si="66"/>
        <v>9</v>
      </c>
      <c r="W82" s="1">
        <f t="shared" si="67"/>
        <v>3</v>
      </c>
      <c r="X82" s="1">
        <f t="shared" si="68"/>
        <v>26</v>
      </c>
      <c r="Y82" s="1">
        <f t="shared" si="69"/>
        <v>17</v>
      </c>
      <c r="Z82" s="1">
        <f t="shared" si="70"/>
        <v>6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5</v>
      </c>
      <c r="AE82" s="1">
        <f t="shared" si="73"/>
        <v>4</v>
      </c>
      <c r="AF82" s="1">
        <f t="shared" si="74"/>
        <v>1</v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E83" s="1">
        <v>2</v>
      </c>
      <c r="F83" s="1">
        <v>5</v>
      </c>
      <c r="G83" s="1" t="s">
        <v>83</v>
      </c>
      <c r="H83" s="1" t="s">
        <v>83</v>
      </c>
      <c r="I83" s="1">
        <f t="shared" si="53"/>
        <v>42</v>
      </c>
      <c r="J83" s="1">
        <f t="shared" si="54"/>
        <v>33</v>
      </c>
      <c r="K83" s="1">
        <f t="shared" si="55"/>
        <v>6</v>
      </c>
      <c r="L83" s="1">
        <f t="shared" si="56"/>
        <v>7</v>
      </c>
      <c r="M83" s="1">
        <f t="shared" si="57"/>
        <v>2</v>
      </c>
      <c r="N83" s="1">
        <f t="shared" si="58"/>
        <v>2</v>
      </c>
      <c r="O83" s="1">
        <f t="shared" si="59"/>
        <v>19</v>
      </c>
      <c r="P83" s="1">
        <f t="shared" si="60"/>
        <v>17</v>
      </c>
      <c r="Q83" s="1">
        <f t="shared" si="61"/>
        <v>5</v>
      </c>
      <c r="R83" s="1">
        <f t="shared" si="62"/>
        <v>23</v>
      </c>
      <c r="S83" s="1">
        <f t="shared" si="63"/>
        <v>16</v>
      </c>
      <c r="T83" s="1">
        <f t="shared" si="64"/>
        <v>2</v>
      </c>
      <c r="U83" s="1">
        <f t="shared" si="65"/>
        <v>14</v>
      </c>
      <c r="V83" s="1">
        <f t="shared" si="66"/>
        <v>9</v>
      </c>
      <c r="W83" s="1">
        <f t="shared" si="67"/>
        <v>3</v>
      </c>
      <c r="X83" s="1">
        <f t="shared" si="68"/>
        <v>26</v>
      </c>
      <c r="Y83" s="1">
        <f t="shared" si="69"/>
        <v>18</v>
      </c>
      <c r="Z83" s="1">
        <f t="shared" si="70"/>
        <v>6</v>
      </c>
      <c r="AA83" s="1" t="str">
        <f t="shared" si="51"/>
        <v>L</v>
      </c>
      <c r="AB83" s="1">
        <f t="shared" si="71"/>
        <v>1</v>
      </c>
      <c r="AC83" s="1" t="str">
        <f t="shared" si="52"/>
        <v>L</v>
      </c>
      <c r="AD83" s="1">
        <f t="shared" si="72"/>
        <v>5</v>
      </c>
      <c r="AE83" s="1">
        <f t="shared" si="73"/>
        <v>5</v>
      </c>
      <c r="AF83" s="1">
        <f t="shared" si="74"/>
        <v>0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42</v>
      </c>
      <c r="J84" s="1">
        <f t="shared" si="75"/>
        <v>33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5</v>
      </c>
      <c r="R84" s="1">
        <f t="shared" si="76"/>
        <v>23</v>
      </c>
      <c r="S84" s="1">
        <f t="shared" si="76"/>
        <v>16</v>
      </c>
      <c r="T84" s="1">
        <f t="shared" si="76"/>
        <v>2</v>
      </c>
      <c r="U84" s="1">
        <f t="shared" si="76"/>
        <v>14</v>
      </c>
      <c r="V84" s="1">
        <f t="shared" si="76"/>
        <v>9</v>
      </c>
      <c r="W84" s="1">
        <f t="shared" si="76"/>
        <v>3</v>
      </c>
      <c r="X84" s="1">
        <f t="shared" si="76"/>
        <v>26</v>
      </c>
      <c r="Y84" s="1">
        <f t="shared" si="76"/>
        <v>18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242</v>
      </c>
      <c r="F85" s="1">
        <f>SUM(F2:F83)</f>
        <v>222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19-17-5</v>
      </c>
      <c r="R85" s="1" t="str">
        <f>IF(R84="","0-0-0",CONCATENATE(R84,"-",S84,"-",T84))</f>
        <v>23-16-2</v>
      </c>
      <c r="U85" s="1" t="str">
        <f>IF(U84="","0-0-0",CONCATENATE(U84,"-",V84,"-",W84))</f>
        <v>14-9-3</v>
      </c>
      <c r="X85" s="1" t="str">
        <f>IF(X84="","0-0-0",CONCATENATE(X84,"-",Y84,"-",Z84))</f>
        <v>26-18-6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C600-000000000000}">
      <formula1>$AK$1:$AK$2</formula1>
    </dataValidation>
    <dataValidation type="list" allowBlank="1" showInputMessage="1" showErrorMessage="1" sqref="C2:C83" xr:uid="{00000000-0002-0000-C600-000001000000}">
      <formula1>$AL$1:$AL$2</formula1>
    </dataValidation>
    <dataValidation type="list" allowBlank="1" showInputMessage="1" showErrorMessage="1" sqref="D2:D83" xr:uid="{00000000-0002-0000-C600-000002000000}">
      <formula1>$AM$1:$AM$31</formula1>
    </dataValidation>
  </dataValidations>
  <hyperlinks>
    <hyperlink ref="AG1" location="Index!A1" display="Home" xr:uid="{00000000-0004-0000-C6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29</v>
      </c>
      <c r="K72" s="1">
        <f t="shared" si="55"/>
        <v>7</v>
      </c>
      <c r="L72" s="1">
        <f t="shared" si="56"/>
        <v>10</v>
      </c>
      <c r="M72" s="1">
        <f t="shared" si="57"/>
        <v>2</v>
      </c>
      <c r="N72" s="1">
        <f t="shared" si="58"/>
        <v>2</v>
      </c>
      <c r="O72" s="1">
        <f t="shared" si="59"/>
        <v>17</v>
      </c>
      <c r="P72" s="1">
        <f t="shared" si="60"/>
        <v>14</v>
      </c>
      <c r="Q72" s="1">
        <f t="shared" si="61"/>
        <v>5</v>
      </c>
      <c r="R72" s="1">
        <f t="shared" si="62"/>
        <v>15</v>
      </c>
      <c r="S72" s="1">
        <f t="shared" si="63"/>
        <v>15</v>
      </c>
      <c r="T72" s="1">
        <f t="shared" si="64"/>
        <v>5</v>
      </c>
      <c r="U72" s="1">
        <f t="shared" si="65"/>
        <v>8</v>
      </c>
      <c r="V72" s="1">
        <f t="shared" si="66"/>
        <v>6</v>
      </c>
      <c r="W72" s="1">
        <f t="shared" si="67"/>
        <v>3</v>
      </c>
      <c r="X72" s="1">
        <f t="shared" si="68"/>
        <v>19</v>
      </c>
      <c r="Y72" s="1">
        <f t="shared" si="69"/>
        <v>16</v>
      </c>
      <c r="Z72" s="1">
        <f t="shared" si="70"/>
        <v>4</v>
      </c>
      <c r="AA72" s="1" t="str">
        <f t="shared" si="51"/>
        <v>L</v>
      </c>
      <c r="AB72" s="1">
        <f t="shared" si="71"/>
        <v>3</v>
      </c>
      <c r="AC72" s="1" t="str">
        <f t="shared" si="52"/>
        <v>L</v>
      </c>
      <c r="AD72" s="1">
        <f t="shared" si="48"/>
        <v>4</v>
      </c>
      <c r="AE72" s="1">
        <f t="shared" si="49"/>
        <v>3</v>
      </c>
      <c r="AF72" s="1">
        <f t="shared" si="50"/>
        <v>3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30</v>
      </c>
      <c r="K73" s="1">
        <f t="shared" si="55"/>
        <v>7</v>
      </c>
      <c r="L73" s="1">
        <f t="shared" si="56"/>
        <v>10</v>
      </c>
      <c r="M73" s="1">
        <f t="shared" si="57"/>
        <v>2</v>
      </c>
      <c r="N73" s="1">
        <f t="shared" si="58"/>
        <v>2</v>
      </c>
      <c r="O73" s="1">
        <f t="shared" si="59"/>
        <v>17</v>
      </c>
      <c r="P73" s="1">
        <f t="shared" si="60"/>
        <v>14</v>
      </c>
      <c r="Q73" s="1">
        <f t="shared" si="61"/>
        <v>5</v>
      </c>
      <c r="R73" s="1">
        <f t="shared" si="62"/>
        <v>15</v>
      </c>
      <c r="S73" s="1">
        <f t="shared" si="63"/>
        <v>16</v>
      </c>
      <c r="T73" s="1">
        <f t="shared" si="64"/>
        <v>5</v>
      </c>
      <c r="U73" s="1">
        <f t="shared" si="65"/>
        <v>8</v>
      </c>
      <c r="V73" s="1">
        <f t="shared" si="66"/>
        <v>6</v>
      </c>
      <c r="W73" s="1">
        <f t="shared" si="67"/>
        <v>3</v>
      </c>
      <c r="X73" s="1">
        <f t="shared" si="68"/>
        <v>19</v>
      </c>
      <c r="Y73" s="1">
        <f t="shared" si="69"/>
        <v>17</v>
      </c>
      <c r="Z73" s="1">
        <f t="shared" si="70"/>
        <v>4</v>
      </c>
      <c r="AA73" s="1" t="str">
        <f t="shared" si="51"/>
        <v>L</v>
      </c>
      <c r="AB73" s="1">
        <f t="shared" si="71"/>
        <v>4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E74" s="1">
        <v>4</v>
      </c>
      <c r="F74" s="1">
        <v>6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31</v>
      </c>
      <c r="K74" s="1">
        <f t="shared" si="55"/>
        <v>7</v>
      </c>
      <c r="L74" s="1">
        <f t="shared" si="56"/>
        <v>10</v>
      </c>
      <c r="M74" s="1">
        <f t="shared" si="57"/>
        <v>2</v>
      </c>
      <c r="N74" s="1">
        <f t="shared" si="58"/>
        <v>2</v>
      </c>
      <c r="O74" s="1">
        <f t="shared" si="59"/>
        <v>17</v>
      </c>
      <c r="P74" s="1">
        <f t="shared" si="60"/>
        <v>14</v>
      </c>
      <c r="Q74" s="1">
        <f t="shared" si="61"/>
        <v>5</v>
      </c>
      <c r="R74" s="1">
        <f t="shared" si="62"/>
        <v>15</v>
      </c>
      <c r="S74" s="1">
        <f t="shared" si="63"/>
        <v>17</v>
      </c>
      <c r="T74" s="1">
        <f t="shared" si="64"/>
        <v>5</v>
      </c>
      <c r="U74" s="1">
        <f t="shared" si="65"/>
        <v>8</v>
      </c>
      <c r="V74" s="1">
        <f t="shared" si="66"/>
        <v>7</v>
      </c>
      <c r="W74" s="1">
        <f t="shared" si="67"/>
        <v>3</v>
      </c>
      <c r="X74" s="1">
        <f t="shared" si="68"/>
        <v>19</v>
      </c>
      <c r="Y74" s="1">
        <f t="shared" si="69"/>
        <v>18</v>
      </c>
      <c r="Z74" s="1">
        <f t="shared" si="70"/>
        <v>4</v>
      </c>
      <c r="AA74" s="1" t="str">
        <f t="shared" si="51"/>
        <v>L</v>
      </c>
      <c r="AB74" s="1">
        <f t="shared" si="71"/>
        <v>5</v>
      </c>
      <c r="AC74" s="1" t="str">
        <f t="shared" si="52"/>
        <v>L</v>
      </c>
      <c r="AD74" s="1">
        <f t="shared" si="48"/>
        <v>3</v>
      </c>
      <c r="AE74" s="1">
        <f t="shared" si="49"/>
        <v>4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E75" s="1">
        <v>1</v>
      </c>
      <c r="F75" s="1">
        <v>4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32</v>
      </c>
      <c r="K75" s="1">
        <f t="shared" si="55"/>
        <v>7</v>
      </c>
      <c r="L75" s="1">
        <f t="shared" si="56"/>
        <v>10</v>
      </c>
      <c r="M75" s="1">
        <f t="shared" si="57"/>
        <v>2</v>
      </c>
      <c r="N75" s="1">
        <f t="shared" si="58"/>
        <v>2</v>
      </c>
      <c r="O75" s="1">
        <f t="shared" si="59"/>
        <v>17</v>
      </c>
      <c r="P75" s="1">
        <f t="shared" si="60"/>
        <v>15</v>
      </c>
      <c r="Q75" s="1">
        <f t="shared" si="61"/>
        <v>5</v>
      </c>
      <c r="R75" s="1">
        <f t="shared" si="62"/>
        <v>15</v>
      </c>
      <c r="S75" s="1">
        <f t="shared" si="63"/>
        <v>17</v>
      </c>
      <c r="T75" s="1">
        <f t="shared" si="64"/>
        <v>5</v>
      </c>
      <c r="U75" s="1">
        <f t="shared" si="65"/>
        <v>8</v>
      </c>
      <c r="V75" s="1">
        <f t="shared" si="66"/>
        <v>7</v>
      </c>
      <c r="W75" s="1">
        <f t="shared" si="67"/>
        <v>3</v>
      </c>
      <c r="X75" s="1">
        <f t="shared" si="68"/>
        <v>19</v>
      </c>
      <c r="Y75" s="1">
        <f t="shared" si="69"/>
        <v>19</v>
      </c>
      <c r="Z75" s="1">
        <f t="shared" si="70"/>
        <v>4</v>
      </c>
      <c r="AA75" s="1" t="str">
        <f t="shared" si="51"/>
        <v>L</v>
      </c>
      <c r="AB75" s="1">
        <f t="shared" si="71"/>
        <v>6</v>
      </c>
      <c r="AC75" s="1" t="str">
        <f t="shared" si="52"/>
        <v>L</v>
      </c>
      <c r="AD75" s="1">
        <f t="shared" si="48"/>
        <v>3</v>
      </c>
      <c r="AE75" s="1">
        <f t="shared" si="49"/>
        <v>4</v>
      </c>
      <c r="AF75" s="1">
        <f t="shared" si="50"/>
        <v>3</v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32</v>
      </c>
      <c r="K76" s="1">
        <f t="shared" si="55"/>
        <v>7</v>
      </c>
      <c r="L76" s="1">
        <f t="shared" si="56"/>
        <v>10</v>
      </c>
      <c r="M76" s="1">
        <f t="shared" si="57"/>
        <v>2</v>
      </c>
      <c r="N76" s="1">
        <f t="shared" si="58"/>
        <v>2</v>
      </c>
      <c r="O76" s="1">
        <f t="shared" si="59"/>
        <v>18</v>
      </c>
      <c r="P76" s="1">
        <f t="shared" si="60"/>
        <v>15</v>
      </c>
      <c r="Q76" s="1">
        <f t="shared" si="61"/>
        <v>5</v>
      </c>
      <c r="R76" s="1">
        <f t="shared" si="62"/>
        <v>15</v>
      </c>
      <c r="S76" s="1">
        <f t="shared" si="63"/>
        <v>17</v>
      </c>
      <c r="T76" s="1">
        <f t="shared" si="64"/>
        <v>5</v>
      </c>
      <c r="U76" s="1">
        <f t="shared" si="65"/>
        <v>8</v>
      </c>
      <c r="V76" s="1">
        <f t="shared" si="66"/>
        <v>7</v>
      </c>
      <c r="W76" s="1">
        <f t="shared" si="67"/>
        <v>3</v>
      </c>
      <c r="X76" s="1">
        <f t="shared" si="68"/>
        <v>19</v>
      </c>
      <c r="Y76" s="1">
        <f t="shared" si="69"/>
        <v>19</v>
      </c>
      <c r="Z76" s="1">
        <f t="shared" si="70"/>
        <v>4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E77" s="1">
        <v>4</v>
      </c>
      <c r="F77" s="1">
        <v>1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32</v>
      </c>
      <c r="K77" s="1">
        <f t="shared" si="55"/>
        <v>7</v>
      </c>
      <c r="L77" s="1">
        <f t="shared" si="56"/>
        <v>10</v>
      </c>
      <c r="M77" s="1">
        <f t="shared" si="57"/>
        <v>2</v>
      </c>
      <c r="N77" s="1">
        <f t="shared" si="58"/>
        <v>2</v>
      </c>
      <c r="O77" s="1">
        <f t="shared" si="59"/>
        <v>19</v>
      </c>
      <c r="P77" s="1">
        <f t="shared" si="60"/>
        <v>15</v>
      </c>
      <c r="Q77" s="1">
        <f t="shared" si="61"/>
        <v>5</v>
      </c>
      <c r="R77" s="1">
        <f t="shared" si="62"/>
        <v>15</v>
      </c>
      <c r="S77" s="1">
        <f t="shared" si="63"/>
        <v>17</v>
      </c>
      <c r="T77" s="1">
        <f t="shared" si="64"/>
        <v>5</v>
      </c>
      <c r="U77" s="1">
        <f t="shared" si="65"/>
        <v>9</v>
      </c>
      <c r="V77" s="1">
        <f t="shared" si="66"/>
        <v>7</v>
      </c>
      <c r="W77" s="1">
        <f t="shared" si="67"/>
        <v>3</v>
      </c>
      <c r="X77" s="1">
        <f t="shared" si="68"/>
        <v>20</v>
      </c>
      <c r="Y77" s="1">
        <f t="shared" si="69"/>
        <v>19</v>
      </c>
      <c r="Z77" s="1">
        <f t="shared" si="70"/>
        <v>4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E78" s="1">
        <v>6</v>
      </c>
      <c r="F78" s="1">
        <v>7</v>
      </c>
      <c r="G78" s="1" t="s">
        <v>84</v>
      </c>
      <c r="H78" s="1" t="s">
        <v>83</v>
      </c>
      <c r="I78" s="1">
        <f t="shared" si="53"/>
        <v>34</v>
      </c>
      <c r="J78" s="1">
        <f t="shared" si="54"/>
        <v>32</v>
      </c>
      <c r="K78" s="1">
        <f t="shared" si="55"/>
        <v>7</v>
      </c>
      <c r="L78" s="1">
        <f t="shared" si="56"/>
        <v>11</v>
      </c>
      <c r="M78" s="1">
        <f t="shared" si="57"/>
        <v>2</v>
      </c>
      <c r="N78" s="1">
        <f t="shared" si="58"/>
        <v>2</v>
      </c>
      <c r="O78" s="1">
        <f t="shared" si="59"/>
        <v>19</v>
      </c>
      <c r="P78" s="1">
        <f t="shared" si="60"/>
        <v>15</v>
      </c>
      <c r="Q78" s="1">
        <f t="shared" si="61"/>
        <v>5</v>
      </c>
      <c r="R78" s="1">
        <f t="shared" si="62"/>
        <v>15</v>
      </c>
      <c r="S78" s="1">
        <f t="shared" si="63"/>
        <v>17</v>
      </c>
      <c r="T78" s="1">
        <f t="shared" si="64"/>
        <v>6</v>
      </c>
      <c r="U78" s="1">
        <f t="shared" si="65"/>
        <v>9</v>
      </c>
      <c r="V78" s="1">
        <f t="shared" si="66"/>
        <v>7</v>
      </c>
      <c r="W78" s="1">
        <f t="shared" si="67"/>
        <v>3</v>
      </c>
      <c r="X78" s="1">
        <f t="shared" si="68"/>
        <v>20</v>
      </c>
      <c r="Y78" s="1">
        <f t="shared" si="69"/>
        <v>19</v>
      </c>
      <c r="Z78" s="1">
        <f t="shared" si="70"/>
        <v>4</v>
      </c>
      <c r="AA78" s="1" t="str">
        <f t="shared" si="51"/>
        <v>L</v>
      </c>
      <c r="AB78" s="1">
        <f t="shared" si="71"/>
        <v>1</v>
      </c>
      <c r="AC78" s="1" t="str">
        <f t="shared" si="52"/>
        <v>OTL</v>
      </c>
      <c r="AD78" s="1">
        <f t="shared" si="72"/>
        <v>3</v>
      </c>
      <c r="AE78" s="1">
        <f t="shared" si="73"/>
        <v>4</v>
      </c>
      <c r="AF78" s="1">
        <f t="shared" si="74"/>
        <v>3</v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E79" s="1">
        <v>2</v>
      </c>
      <c r="F79" s="1">
        <v>9</v>
      </c>
      <c r="G79" s="1" t="s">
        <v>83</v>
      </c>
      <c r="H79" s="1" t="s">
        <v>83</v>
      </c>
      <c r="I79" s="1">
        <f t="shared" si="53"/>
        <v>34</v>
      </c>
      <c r="J79" s="1">
        <f t="shared" si="54"/>
        <v>33</v>
      </c>
      <c r="K79" s="1">
        <f t="shared" si="55"/>
        <v>7</v>
      </c>
      <c r="L79" s="1">
        <f t="shared" si="56"/>
        <v>11</v>
      </c>
      <c r="M79" s="1">
        <f t="shared" si="57"/>
        <v>2</v>
      </c>
      <c r="N79" s="1">
        <f t="shared" si="58"/>
        <v>2</v>
      </c>
      <c r="O79" s="1">
        <f t="shared" si="59"/>
        <v>19</v>
      </c>
      <c r="P79" s="1">
        <f t="shared" si="60"/>
        <v>16</v>
      </c>
      <c r="Q79" s="1">
        <f t="shared" si="61"/>
        <v>5</v>
      </c>
      <c r="R79" s="1">
        <f t="shared" si="62"/>
        <v>15</v>
      </c>
      <c r="S79" s="1">
        <f t="shared" si="63"/>
        <v>17</v>
      </c>
      <c r="T79" s="1">
        <f t="shared" si="64"/>
        <v>6</v>
      </c>
      <c r="U79" s="1">
        <f t="shared" si="65"/>
        <v>9</v>
      </c>
      <c r="V79" s="1">
        <f t="shared" si="66"/>
        <v>8</v>
      </c>
      <c r="W79" s="1">
        <f t="shared" si="67"/>
        <v>3</v>
      </c>
      <c r="X79" s="1">
        <f t="shared" si="68"/>
        <v>20</v>
      </c>
      <c r="Y79" s="1">
        <f t="shared" si="69"/>
        <v>20</v>
      </c>
      <c r="Z79" s="1">
        <f t="shared" si="70"/>
        <v>4</v>
      </c>
      <c r="AA79" s="1" t="str">
        <f t="shared" si="51"/>
        <v>L</v>
      </c>
      <c r="AB79" s="1">
        <f t="shared" si="71"/>
        <v>2</v>
      </c>
      <c r="AC79" s="1" t="str">
        <f t="shared" si="52"/>
        <v>L</v>
      </c>
      <c r="AD79" s="1">
        <f t="shared" si="72"/>
        <v>2</v>
      </c>
      <c r="AE79" s="1">
        <f t="shared" si="73"/>
        <v>5</v>
      </c>
      <c r="AF79" s="1">
        <f t="shared" si="74"/>
        <v>3</v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E80" s="1">
        <v>3</v>
      </c>
      <c r="F80" s="1">
        <v>4</v>
      </c>
      <c r="G80" s="1" t="s">
        <v>84</v>
      </c>
      <c r="H80" s="1" t="s">
        <v>84</v>
      </c>
      <c r="I80" s="1">
        <f t="shared" si="53"/>
        <v>34</v>
      </c>
      <c r="J80" s="1">
        <f t="shared" si="54"/>
        <v>33</v>
      </c>
      <c r="K80" s="1">
        <f t="shared" si="55"/>
        <v>7</v>
      </c>
      <c r="L80" s="1">
        <f t="shared" si="56"/>
        <v>12</v>
      </c>
      <c r="M80" s="1">
        <f t="shared" si="57"/>
        <v>2</v>
      </c>
      <c r="N80" s="1">
        <f t="shared" si="58"/>
        <v>3</v>
      </c>
      <c r="O80" s="1">
        <f t="shared" si="59"/>
        <v>19</v>
      </c>
      <c r="P80" s="1">
        <f t="shared" si="60"/>
        <v>16</v>
      </c>
      <c r="Q80" s="1">
        <f t="shared" si="61"/>
        <v>5</v>
      </c>
      <c r="R80" s="1">
        <f t="shared" si="62"/>
        <v>15</v>
      </c>
      <c r="S80" s="1">
        <f t="shared" si="63"/>
        <v>17</v>
      </c>
      <c r="T80" s="1">
        <f t="shared" si="64"/>
        <v>7</v>
      </c>
      <c r="U80" s="1">
        <f t="shared" si="65"/>
        <v>9</v>
      </c>
      <c r="V80" s="1">
        <f t="shared" si="66"/>
        <v>8</v>
      </c>
      <c r="W80" s="1">
        <f t="shared" si="67"/>
        <v>4</v>
      </c>
      <c r="X80" s="1">
        <f t="shared" si="68"/>
        <v>20</v>
      </c>
      <c r="Y80" s="1">
        <f t="shared" si="69"/>
        <v>20</v>
      </c>
      <c r="Z80" s="1">
        <f t="shared" si="70"/>
        <v>5</v>
      </c>
      <c r="AA80" s="1" t="str">
        <f t="shared" si="51"/>
        <v>L</v>
      </c>
      <c r="AB80" s="1">
        <f t="shared" si="71"/>
        <v>3</v>
      </c>
      <c r="AC80" s="1" t="str">
        <f t="shared" si="52"/>
        <v>OTL</v>
      </c>
      <c r="AD80" s="1">
        <f t="shared" si="72"/>
        <v>2</v>
      </c>
      <c r="AE80" s="1">
        <f t="shared" si="73"/>
        <v>5</v>
      </c>
      <c r="AF80" s="1">
        <f t="shared" si="74"/>
        <v>3</v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E81" s="1">
        <v>1</v>
      </c>
      <c r="F81" s="1">
        <v>0</v>
      </c>
      <c r="G81" s="1" t="s">
        <v>83</v>
      </c>
      <c r="H81" s="1" t="s">
        <v>83</v>
      </c>
      <c r="I81" s="1">
        <f t="shared" si="53"/>
        <v>35</v>
      </c>
      <c r="J81" s="1">
        <f t="shared" si="54"/>
        <v>33</v>
      </c>
      <c r="K81" s="1">
        <f t="shared" si="55"/>
        <v>7</v>
      </c>
      <c r="L81" s="1">
        <f t="shared" si="56"/>
        <v>12</v>
      </c>
      <c r="M81" s="1">
        <f t="shared" si="57"/>
        <v>2</v>
      </c>
      <c r="N81" s="1">
        <f t="shared" si="58"/>
        <v>3</v>
      </c>
      <c r="O81" s="1">
        <f t="shared" si="59"/>
        <v>19</v>
      </c>
      <c r="P81" s="1">
        <f t="shared" si="60"/>
        <v>16</v>
      </c>
      <c r="Q81" s="1">
        <f t="shared" si="61"/>
        <v>5</v>
      </c>
      <c r="R81" s="1">
        <f t="shared" si="62"/>
        <v>16</v>
      </c>
      <c r="S81" s="1">
        <f t="shared" si="63"/>
        <v>17</v>
      </c>
      <c r="T81" s="1">
        <f t="shared" si="64"/>
        <v>7</v>
      </c>
      <c r="U81" s="1">
        <f t="shared" si="65"/>
        <v>10</v>
      </c>
      <c r="V81" s="1">
        <f t="shared" si="66"/>
        <v>8</v>
      </c>
      <c r="W81" s="1">
        <f t="shared" si="67"/>
        <v>4</v>
      </c>
      <c r="X81" s="1">
        <f t="shared" si="68"/>
        <v>21</v>
      </c>
      <c r="Y81" s="1">
        <f t="shared" si="69"/>
        <v>20</v>
      </c>
      <c r="Z81" s="1">
        <f t="shared" si="70"/>
        <v>5</v>
      </c>
      <c r="AA81" s="1" t="str">
        <f t="shared" si="51"/>
        <v>W</v>
      </c>
      <c r="AB81" s="1">
        <f t="shared" si="71"/>
        <v>1</v>
      </c>
      <c r="AC81" s="1" t="str">
        <f t="shared" si="52"/>
        <v>W</v>
      </c>
      <c r="AD81" s="1">
        <f t="shared" si="72"/>
        <v>3</v>
      </c>
      <c r="AE81" s="1">
        <f t="shared" si="73"/>
        <v>5</v>
      </c>
      <c r="AF81" s="1">
        <f t="shared" si="74"/>
        <v>2</v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E82" s="1">
        <v>1</v>
      </c>
      <c r="F82" s="1">
        <v>3</v>
      </c>
      <c r="G82" s="1" t="s">
        <v>83</v>
      </c>
      <c r="H82" s="1" t="s">
        <v>83</v>
      </c>
      <c r="I82" s="1">
        <f t="shared" si="53"/>
        <v>35</v>
      </c>
      <c r="J82" s="1">
        <f t="shared" si="54"/>
        <v>34</v>
      </c>
      <c r="K82" s="1">
        <f t="shared" si="55"/>
        <v>7</v>
      </c>
      <c r="L82" s="1">
        <f t="shared" si="56"/>
        <v>12</v>
      </c>
      <c r="M82" s="1">
        <f t="shared" si="57"/>
        <v>2</v>
      </c>
      <c r="N82" s="1">
        <f t="shared" si="58"/>
        <v>3</v>
      </c>
      <c r="O82" s="1">
        <f t="shared" si="59"/>
        <v>19</v>
      </c>
      <c r="P82" s="1">
        <f t="shared" si="60"/>
        <v>17</v>
      </c>
      <c r="Q82" s="1">
        <f t="shared" si="61"/>
        <v>5</v>
      </c>
      <c r="R82" s="1">
        <f t="shared" si="62"/>
        <v>16</v>
      </c>
      <c r="S82" s="1">
        <f t="shared" si="63"/>
        <v>17</v>
      </c>
      <c r="T82" s="1">
        <f t="shared" si="64"/>
        <v>7</v>
      </c>
      <c r="U82" s="1">
        <f t="shared" si="65"/>
        <v>10</v>
      </c>
      <c r="V82" s="1">
        <f t="shared" si="66"/>
        <v>9</v>
      </c>
      <c r="W82" s="1">
        <f t="shared" si="67"/>
        <v>4</v>
      </c>
      <c r="X82" s="1">
        <f t="shared" si="68"/>
        <v>21</v>
      </c>
      <c r="Y82" s="1">
        <f t="shared" si="69"/>
        <v>21</v>
      </c>
      <c r="Z82" s="1">
        <f t="shared" si="70"/>
        <v>5</v>
      </c>
      <c r="AA82" s="1" t="str">
        <f t="shared" si="51"/>
        <v>L</v>
      </c>
      <c r="AB82" s="1">
        <f t="shared" si="71"/>
        <v>1</v>
      </c>
      <c r="AC82" s="1" t="str">
        <f t="shared" si="52"/>
        <v>L</v>
      </c>
      <c r="AD82" s="1">
        <f t="shared" si="72"/>
        <v>3</v>
      </c>
      <c r="AE82" s="1">
        <f t="shared" si="73"/>
        <v>5</v>
      </c>
      <c r="AF82" s="1">
        <f t="shared" si="74"/>
        <v>2</v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E83" s="1">
        <v>1</v>
      </c>
      <c r="F83" s="1">
        <v>6</v>
      </c>
      <c r="G83" s="1" t="s">
        <v>83</v>
      </c>
      <c r="H83" s="1" t="s">
        <v>83</v>
      </c>
      <c r="I83" s="1">
        <f t="shared" si="53"/>
        <v>35</v>
      </c>
      <c r="J83" s="1">
        <f t="shared" si="54"/>
        <v>35</v>
      </c>
      <c r="K83" s="1">
        <f t="shared" si="55"/>
        <v>7</v>
      </c>
      <c r="L83" s="1">
        <f t="shared" si="56"/>
        <v>12</v>
      </c>
      <c r="M83" s="1">
        <f t="shared" si="57"/>
        <v>2</v>
      </c>
      <c r="N83" s="1">
        <f t="shared" si="58"/>
        <v>3</v>
      </c>
      <c r="O83" s="1">
        <f t="shared" si="59"/>
        <v>19</v>
      </c>
      <c r="P83" s="1">
        <f t="shared" si="60"/>
        <v>17</v>
      </c>
      <c r="Q83" s="1">
        <f t="shared" si="61"/>
        <v>5</v>
      </c>
      <c r="R83" s="1">
        <f t="shared" si="62"/>
        <v>16</v>
      </c>
      <c r="S83" s="1">
        <f t="shared" si="63"/>
        <v>18</v>
      </c>
      <c r="T83" s="1">
        <f t="shared" si="64"/>
        <v>7</v>
      </c>
      <c r="U83" s="1">
        <f t="shared" si="65"/>
        <v>10</v>
      </c>
      <c r="V83" s="1">
        <f t="shared" si="66"/>
        <v>10</v>
      </c>
      <c r="W83" s="1">
        <f t="shared" si="67"/>
        <v>4</v>
      </c>
      <c r="X83" s="1">
        <f t="shared" si="68"/>
        <v>21</v>
      </c>
      <c r="Y83" s="1">
        <f t="shared" si="69"/>
        <v>22</v>
      </c>
      <c r="Z83" s="1">
        <f t="shared" si="70"/>
        <v>5</v>
      </c>
      <c r="AA83" s="1" t="str">
        <f t="shared" si="51"/>
        <v>L</v>
      </c>
      <c r="AB83" s="1">
        <f t="shared" si="71"/>
        <v>2</v>
      </c>
      <c r="AC83" s="1" t="str">
        <f t="shared" si="52"/>
        <v>L</v>
      </c>
      <c r="AD83" s="1">
        <f t="shared" si="72"/>
        <v>3</v>
      </c>
      <c r="AE83" s="1">
        <f t="shared" si="73"/>
        <v>5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35</v>
      </c>
      <c r="J84" s="1">
        <f t="shared" si="75"/>
        <v>35</v>
      </c>
      <c r="K84" s="1">
        <f t="shared" si="75"/>
        <v>7</v>
      </c>
      <c r="L84" s="1">
        <f t="shared" si="75"/>
        <v>12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5</v>
      </c>
      <c r="R84" s="1">
        <f t="shared" si="76"/>
        <v>16</v>
      </c>
      <c r="S84" s="1">
        <f t="shared" si="76"/>
        <v>18</v>
      </c>
      <c r="T84" s="1">
        <f t="shared" si="76"/>
        <v>7</v>
      </c>
      <c r="U84" s="1">
        <f t="shared" si="76"/>
        <v>10</v>
      </c>
      <c r="V84" s="1">
        <f t="shared" si="76"/>
        <v>10</v>
      </c>
      <c r="W84" s="1">
        <f t="shared" si="76"/>
        <v>4</v>
      </c>
      <c r="X84" s="1">
        <f t="shared" si="76"/>
        <v>21</v>
      </c>
      <c r="Y84" s="1">
        <f t="shared" si="76"/>
        <v>22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224</v>
      </c>
      <c r="F85" s="1">
        <f>SUM(F2:F83)</f>
        <v>260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19-17-5</v>
      </c>
      <c r="R85" s="1" t="str">
        <f>IF(R84="","0-0-0",CONCATENATE(R84,"-",S84,"-",T84))</f>
        <v>16-18-7</v>
      </c>
      <c r="U85" s="1" t="str">
        <f>IF(U84="","0-0-0",CONCATENATE(U84,"-",V84,"-",W84))</f>
        <v>10-10-4</v>
      </c>
      <c r="X85" s="1" t="str">
        <f>IF(X84="","0-0-0",CONCATENATE(X84,"-",Y84,"-",Z84))</f>
        <v>21-22-5</v>
      </c>
      <c r="AA85" s="1" t="str">
        <f>IF(AA84="","0-0",CONCATENATE(AA84,AB84))</f>
        <v>L2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C700-000000000000}">
      <formula1>$AK$1:$AK$2</formula1>
    </dataValidation>
    <dataValidation type="list" allowBlank="1" showInputMessage="1" showErrorMessage="1" sqref="C2:C83" xr:uid="{00000000-0002-0000-C700-000001000000}">
      <formula1>$AL$1:$AL$2</formula1>
    </dataValidation>
    <dataValidation type="list" allowBlank="1" showInputMessage="1" showErrorMessage="1" sqref="D2:D83" xr:uid="{00000000-0002-0000-C700-000002000000}">
      <formula1>$AM$1:$AM$31</formula1>
    </dataValidation>
  </dataValidations>
  <hyperlinks>
    <hyperlink ref="AG1" location="Index!A1" display="Home" xr:uid="{00000000-0004-0000-C7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32</v>
      </c>
      <c r="K73" s="1">
        <f t="shared" si="55"/>
        <v>3</v>
      </c>
      <c r="L73" s="1">
        <f t="shared" si="56"/>
        <v>6</v>
      </c>
      <c r="M73" s="1">
        <f t="shared" si="57"/>
        <v>1</v>
      </c>
      <c r="N73" s="1">
        <f t="shared" si="58"/>
        <v>0</v>
      </c>
      <c r="O73" s="1">
        <f t="shared" si="59"/>
        <v>17</v>
      </c>
      <c r="P73" s="1">
        <f t="shared" si="60"/>
        <v>17</v>
      </c>
      <c r="Q73" s="1">
        <f t="shared" si="61"/>
        <v>3</v>
      </c>
      <c r="R73" s="1">
        <f t="shared" si="62"/>
        <v>17</v>
      </c>
      <c r="S73" s="1">
        <f t="shared" si="63"/>
        <v>15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22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E74" s="1">
        <v>4</v>
      </c>
      <c r="F74" s="1">
        <v>5</v>
      </c>
      <c r="G74" s="1" t="s">
        <v>84</v>
      </c>
      <c r="H74" s="1" t="s">
        <v>83</v>
      </c>
      <c r="I74" s="1">
        <f t="shared" si="53"/>
        <v>34</v>
      </c>
      <c r="J74" s="1">
        <f t="shared" si="54"/>
        <v>32</v>
      </c>
      <c r="K74" s="1">
        <f t="shared" si="55"/>
        <v>3</v>
      </c>
      <c r="L74" s="1">
        <f t="shared" si="56"/>
        <v>7</v>
      </c>
      <c r="M74" s="1">
        <f t="shared" si="57"/>
        <v>1</v>
      </c>
      <c r="N74" s="1">
        <f t="shared" si="58"/>
        <v>0</v>
      </c>
      <c r="O74" s="1">
        <f t="shared" si="59"/>
        <v>17</v>
      </c>
      <c r="P74" s="1">
        <f t="shared" si="60"/>
        <v>17</v>
      </c>
      <c r="Q74" s="1">
        <f t="shared" si="61"/>
        <v>3</v>
      </c>
      <c r="R74" s="1">
        <f t="shared" si="62"/>
        <v>17</v>
      </c>
      <c r="S74" s="1">
        <f t="shared" si="63"/>
        <v>15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L</v>
      </c>
      <c r="AB74" s="1">
        <f t="shared" si="71"/>
        <v>2</v>
      </c>
      <c r="AC74" s="1" t="str">
        <f t="shared" si="52"/>
        <v>OTL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E75" s="1">
        <v>6</v>
      </c>
      <c r="F75" s="1">
        <v>1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32</v>
      </c>
      <c r="K75" s="1">
        <f t="shared" si="55"/>
        <v>3</v>
      </c>
      <c r="L75" s="1">
        <f t="shared" si="56"/>
        <v>7</v>
      </c>
      <c r="M75" s="1">
        <f t="shared" si="57"/>
        <v>1</v>
      </c>
      <c r="N75" s="1">
        <f t="shared" si="58"/>
        <v>0</v>
      </c>
      <c r="O75" s="1">
        <f t="shared" si="59"/>
        <v>17</v>
      </c>
      <c r="P75" s="1">
        <f t="shared" si="60"/>
        <v>17</v>
      </c>
      <c r="Q75" s="1">
        <f t="shared" si="61"/>
        <v>3</v>
      </c>
      <c r="R75" s="1">
        <f t="shared" si="62"/>
        <v>18</v>
      </c>
      <c r="S75" s="1">
        <f t="shared" si="63"/>
        <v>15</v>
      </c>
      <c r="T75" s="1">
        <f t="shared" si="64"/>
        <v>4</v>
      </c>
      <c r="U75" s="1">
        <f t="shared" si="65"/>
        <v>11</v>
      </c>
      <c r="V75" s="1">
        <f t="shared" si="66"/>
        <v>10</v>
      </c>
      <c r="W75" s="1">
        <f t="shared" si="67"/>
        <v>1</v>
      </c>
      <c r="X75" s="1">
        <f t="shared" si="68"/>
        <v>22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E76" s="1">
        <v>5</v>
      </c>
      <c r="F76" s="1">
        <v>4</v>
      </c>
      <c r="G76" s="1" t="s">
        <v>84</v>
      </c>
      <c r="H76" s="1" t="s">
        <v>83</v>
      </c>
      <c r="I76" s="1">
        <f t="shared" si="53"/>
        <v>36</v>
      </c>
      <c r="J76" s="1">
        <f t="shared" si="54"/>
        <v>32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17</v>
      </c>
      <c r="Q76" s="1">
        <f t="shared" si="61"/>
        <v>3</v>
      </c>
      <c r="R76" s="1">
        <f t="shared" si="62"/>
        <v>18</v>
      </c>
      <c r="S76" s="1">
        <f t="shared" si="63"/>
        <v>15</v>
      </c>
      <c r="T76" s="1">
        <f t="shared" si="64"/>
        <v>4</v>
      </c>
      <c r="U76" s="1">
        <f t="shared" si="65"/>
        <v>11</v>
      </c>
      <c r="V76" s="1">
        <f t="shared" si="66"/>
        <v>10</v>
      </c>
      <c r="W76" s="1">
        <f t="shared" si="67"/>
        <v>1</v>
      </c>
      <c r="X76" s="1">
        <f t="shared" si="68"/>
        <v>22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E77" s="1">
        <v>0</v>
      </c>
      <c r="F77" s="1">
        <v>4</v>
      </c>
      <c r="G77" s="1" t="s">
        <v>83</v>
      </c>
      <c r="H77" s="1" t="s">
        <v>83</v>
      </c>
      <c r="I77" s="1">
        <f t="shared" si="53"/>
        <v>36</v>
      </c>
      <c r="J77" s="1">
        <f t="shared" si="54"/>
        <v>33</v>
      </c>
      <c r="K77" s="1">
        <f t="shared" si="55"/>
        <v>4</v>
      </c>
      <c r="L77" s="1">
        <f t="shared" si="56"/>
        <v>7</v>
      </c>
      <c r="M77" s="1">
        <f t="shared" si="57"/>
        <v>1</v>
      </c>
      <c r="N77" s="1">
        <f t="shared" si="58"/>
        <v>0</v>
      </c>
      <c r="O77" s="1">
        <f t="shared" si="59"/>
        <v>18</v>
      </c>
      <c r="P77" s="1">
        <f t="shared" si="60"/>
        <v>17</v>
      </c>
      <c r="Q77" s="1">
        <f t="shared" si="61"/>
        <v>3</v>
      </c>
      <c r="R77" s="1">
        <f t="shared" si="62"/>
        <v>18</v>
      </c>
      <c r="S77" s="1">
        <f t="shared" si="63"/>
        <v>16</v>
      </c>
      <c r="T77" s="1">
        <f t="shared" si="64"/>
        <v>4</v>
      </c>
      <c r="U77" s="1">
        <f t="shared" si="65"/>
        <v>11</v>
      </c>
      <c r="V77" s="1">
        <f t="shared" si="66"/>
        <v>11</v>
      </c>
      <c r="W77" s="1">
        <f t="shared" si="67"/>
        <v>1</v>
      </c>
      <c r="X77" s="1">
        <f t="shared" si="68"/>
        <v>22</v>
      </c>
      <c r="Y77" s="1">
        <f t="shared" si="69"/>
        <v>19</v>
      </c>
      <c r="Z77" s="1">
        <f t="shared" si="70"/>
        <v>3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E78" s="1">
        <v>1</v>
      </c>
      <c r="F78" s="1">
        <v>5</v>
      </c>
      <c r="G78" s="1" t="s">
        <v>83</v>
      </c>
      <c r="H78" s="1" t="s">
        <v>83</v>
      </c>
      <c r="I78" s="1">
        <f t="shared" si="53"/>
        <v>36</v>
      </c>
      <c r="J78" s="1">
        <f t="shared" si="54"/>
        <v>34</v>
      </c>
      <c r="K78" s="1">
        <f t="shared" si="55"/>
        <v>4</v>
      </c>
      <c r="L78" s="1">
        <f t="shared" si="56"/>
        <v>7</v>
      </c>
      <c r="M78" s="1">
        <f t="shared" si="57"/>
        <v>1</v>
      </c>
      <c r="N78" s="1">
        <f t="shared" si="58"/>
        <v>0</v>
      </c>
      <c r="O78" s="1">
        <f t="shared" si="59"/>
        <v>18</v>
      </c>
      <c r="P78" s="1">
        <f t="shared" si="60"/>
        <v>18</v>
      </c>
      <c r="Q78" s="1">
        <f t="shared" si="61"/>
        <v>3</v>
      </c>
      <c r="R78" s="1">
        <f t="shared" si="62"/>
        <v>18</v>
      </c>
      <c r="S78" s="1">
        <f t="shared" si="63"/>
        <v>16</v>
      </c>
      <c r="T78" s="1">
        <f t="shared" si="64"/>
        <v>4</v>
      </c>
      <c r="U78" s="1">
        <f t="shared" si="65"/>
        <v>11</v>
      </c>
      <c r="V78" s="1">
        <f t="shared" si="66"/>
        <v>11</v>
      </c>
      <c r="W78" s="1">
        <f t="shared" si="67"/>
        <v>1</v>
      </c>
      <c r="X78" s="1">
        <f t="shared" si="68"/>
        <v>22</v>
      </c>
      <c r="Y78" s="1">
        <f t="shared" si="69"/>
        <v>20</v>
      </c>
      <c r="Z78" s="1">
        <f t="shared" si="70"/>
        <v>3</v>
      </c>
      <c r="AA78" s="1" t="str">
        <f t="shared" si="51"/>
        <v>L</v>
      </c>
      <c r="AB78" s="1">
        <f t="shared" si="71"/>
        <v>2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E79" s="1">
        <v>5</v>
      </c>
      <c r="F79" s="1">
        <v>8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35</v>
      </c>
      <c r="K79" s="1">
        <f t="shared" si="55"/>
        <v>4</v>
      </c>
      <c r="L79" s="1">
        <f t="shared" si="56"/>
        <v>7</v>
      </c>
      <c r="M79" s="1">
        <f t="shared" si="57"/>
        <v>1</v>
      </c>
      <c r="N79" s="1">
        <f t="shared" si="58"/>
        <v>0</v>
      </c>
      <c r="O79" s="1">
        <f t="shared" si="59"/>
        <v>18</v>
      </c>
      <c r="P79" s="1">
        <f t="shared" si="60"/>
        <v>19</v>
      </c>
      <c r="Q79" s="1">
        <f t="shared" si="61"/>
        <v>3</v>
      </c>
      <c r="R79" s="1">
        <f t="shared" si="62"/>
        <v>18</v>
      </c>
      <c r="S79" s="1">
        <f t="shared" si="63"/>
        <v>16</v>
      </c>
      <c r="T79" s="1">
        <f t="shared" si="64"/>
        <v>4</v>
      </c>
      <c r="U79" s="1">
        <f t="shared" si="65"/>
        <v>11</v>
      </c>
      <c r="V79" s="1">
        <f t="shared" si="66"/>
        <v>12</v>
      </c>
      <c r="W79" s="1">
        <f t="shared" si="67"/>
        <v>1</v>
      </c>
      <c r="X79" s="1">
        <f t="shared" si="68"/>
        <v>22</v>
      </c>
      <c r="Y79" s="1">
        <f t="shared" si="69"/>
        <v>21</v>
      </c>
      <c r="Z79" s="1">
        <f t="shared" si="70"/>
        <v>3</v>
      </c>
      <c r="AA79" s="1" t="str">
        <f t="shared" si="51"/>
        <v>L</v>
      </c>
      <c r="AB79" s="1">
        <f t="shared" si="71"/>
        <v>3</v>
      </c>
      <c r="AC79" s="1" t="str">
        <f t="shared" si="52"/>
        <v>L</v>
      </c>
      <c r="AD79" s="1">
        <f t="shared" si="72"/>
        <v>3</v>
      </c>
      <c r="AE79" s="1">
        <f t="shared" si="73"/>
        <v>6</v>
      </c>
      <c r="AF79" s="1">
        <f t="shared" si="74"/>
        <v>1</v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E80" s="1">
        <v>9</v>
      </c>
      <c r="F80" s="1">
        <v>2</v>
      </c>
      <c r="G80" s="1" t="s">
        <v>83</v>
      </c>
      <c r="H80" s="1" t="s">
        <v>83</v>
      </c>
      <c r="I80" s="1">
        <f t="shared" si="53"/>
        <v>37</v>
      </c>
      <c r="J80" s="1">
        <f t="shared" si="54"/>
        <v>35</v>
      </c>
      <c r="K80" s="1">
        <f t="shared" si="55"/>
        <v>4</v>
      </c>
      <c r="L80" s="1">
        <f t="shared" si="56"/>
        <v>7</v>
      </c>
      <c r="M80" s="1">
        <f t="shared" si="57"/>
        <v>1</v>
      </c>
      <c r="N80" s="1">
        <f t="shared" si="58"/>
        <v>0</v>
      </c>
      <c r="O80" s="1">
        <f t="shared" si="59"/>
        <v>18</v>
      </c>
      <c r="P80" s="1">
        <f t="shared" si="60"/>
        <v>19</v>
      </c>
      <c r="Q80" s="1">
        <f t="shared" si="61"/>
        <v>3</v>
      </c>
      <c r="R80" s="1">
        <f t="shared" si="62"/>
        <v>19</v>
      </c>
      <c r="S80" s="1">
        <f t="shared" si="63"/>
        <v>16</v>
      </c>
      <c r="T80" s="1">
        <f t="shared" si="64"/>
        <v>4</v>
      </c>
      <c r="U80" s="1">
        <f t="shared" si="65"/>
        <v>12</v>
      </c>
      <c r="V80" s="1">
        <f t="shared" si="66"/>
        <v>12</v>
      </c>
      <c r="W80" s="1">
        <f t="shared" si="67"/>
        <v>1</v>
      </c>
      <c r="X80" s="1">
        <f t="shared" si="68"/>
        <v>23</v>
      </c>
      <c r="Y80" s="1">
        <f t="shared" si="69"/>
        <v>21</v>
      </c>
      <c r="Z80" s="1">
        <f t="shared" si="70"/>
        <v>3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E81" s="1">
        <v>3</v>
      </c>
      <c r="F81" s="1">
        <v>7</v>
      </c>
      <c r="G81" s="1" t="s">
        <v>83</v>
      </c>
      <c r="H81" s="1" t="s">
        <v>83</v>
      </c>
      <c r="I81" s="1">
        <f t="shared" si="53"/>
        <v>37</v>
      </c>
      <c r="J81" s="1">
        <f t="shared" si="54"/>
        <v>36</v>
      </c>
      <c r="K81" s="1">
        <f t="shared" si="55"/>
        <v>4</v>
      </c>
      <c r="L81" s="1">
        <f t="shared" si="56"/>
        <v>7</v>
      </c>
      <c r="M81" s="1">
        <f t="shared" si="57"/>
        <v>1</v>
      </c>
      <c r="N81" s="1">
        <f t="shared" si="58"/>
        <v>0</v>
      </c>
      <c r="O81" s="1">
        <f t="shared" si="59"/>
        <v>18</v>
      </c>
      <c r="P81" s="1">
        <f t="shared" si="60"/>
        <v>19</v>
      </c>
      <c r="Q81" s="1">
        <f t="shared" si="61"/>
        <v>3</v>
      </c>
      <c r="R81" s="1">
        <f t="shared" si="62"/>
        <v>19</v>
      </c>
      <c r="S81" s="1">
        <f t="shared" si="63"/>
        <v>17</v>
      </c>
      <c r="T81" s="1">
        <f t="shared" si="64"/>
        <v>4</v>
      </c>
      <c r="U81" s="1">
        <f t="shared" si="65"/>
        <v>12</v>
      </c>
      <c r="V81" s="1">
        <f t="shared" si="66"/>
        <v>13</v>
      </c>
      <c r="W81" s="1">
        <f t="shared" si="67"/>
        <v>1</v>
      </c>
      <c r="X81" s="1">
        <f t="shared" si="68"/>
        <v>23</v>
      </c>
      <c r="Y81" s="1">
        <f t="shared" si="69"/>
        <v>22</v>
      </c>
      <c r="Z81" s="1">
        <f t="shared" si="70"/>
        <v>3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4</v>
      </c>
      <c r="AE81" s="1">
        <f t="shared" si="73"/>
        <v>5</v>
      </c>
      <c r="AF81" s="1">
        <f t="shared" si="74"/>
        <v>1</v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E82" s="1">
        <v>5</v>
      </c>
      <c r="F82" s="1">
        <v>3</v>
      </c>
      <c r="G82" s="1" t="s">
        <v>83</v>
      </c>
      <c r="H82" s="1" t="s">
        <v>83</v>
      </c>
      <c r="I82" s="1">
        <f t="shared" si="53"/>
        <v>38</v>
      </c>
      <c r="J82" s="1">
        <f t="shared" si="54"/>
        <v>36</v>
      </c>
      <c r="K82" s="1">
        <f t="shared" si="55"/>
        <v>4</v>
      </c>
      <c r="L82" s="1">
        <f t="shared" si="56"/>
        <v>7</v>
      </c>
      <c r="M82" s="1">
        <f t="shared" si="57"/>
        <v>1</v>
      </c>
      <c r="N82" s="1">
        <f t="shared" si="58"/>
        <v>0</v>
      </c>
      <c r="O82" s="1">
        <f t="shared" si="59"/>
        <v>18</v>
      </c>
      <c r="P82" s="1">
        <f t="shared" si="60"/>
        <v>19</v>
      </c>
      <c r="Q82" s="1">
        <f t="shared" si="61"/>
        <v>3</v>
      </c>
      <c r="R82" s="1">
        <f t="shared" si="62"/>
        <v>20</v>
      </c>
      <c r="S82" s="1">
        <f t="shared" si="63"/>
        <v>17</v>
      </c>
      <c r="T82" s="1">
        <f t="shared" si="64"/>
        <v>4</v>
      </c>
      <c r="U82" s="1">
        <f t="shared" si="65"/>
        <v>12</v>
      </c>
      <c r="V82" s="1">
        <f t="shared" si="66"/>
        <v>13</v>
      </c>
      <c r="W82" s="1">
        <f t="shared" si="67"/>
        <v>1</v>
      </c>
      <c r="X82" s="1">
        <f t="shared" si="68"/>
        <v>24</v>
      </c>
      <c r="Y82" s="1">
        <f t="shared" si="69"/>
        <v>22</v>
      </c>
      <c r="Z82" s="1">
        <f t="shared" si="70"/>
        <v>3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4</v>
      </c>
      <c r="AE82" s="1">
        <f t="shared" si="73"/>
        <v>5</v>
      </c>
      <c r="AF82" s="1">
        <f t="shared" si="74"/>
        <v>1</v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E83" s="1">
        <v>4</v>
      </c>
      <c r="F83" s="1">
        <v>0</v>
      </c>
      <c r="G83" s="1" t="s">
        <v>83</v>
      </c>
      <c r="H83" s="1" t="s">
        <v>83</v>
      </c>
      <c r="I83" s="1">
        <f t="shared" si="53"/>
        <v>39</v>
      </c>
      <c r="J83" s="1">
        <f t="shared" si="54"/>
        <v>36</v>
      </c>
      <c r="K83" s="1">
        <f t="shared" si="55"/>
        <v>4</v>
      </c>
      <c r="L83" s="1">
        <f t="shared" si="56"/>
        <v>7</v>
      </c>
      <c r="M83" s="1">
        <f t="shared" si="57"/>
        <v>1</v>
      </c>
      <c r="N83" s="1">
        <f t="shared" si="58"/>
        <v>0</v>
      </c>
      <c r="O83" s="1">
        <f t="shared" si="59"/>
        <v>19</v>
      </c>
      <c r="P83" s="1">
        <f t="shared" si="60"/>
        <v>19</v>
      </c>
      <c r="Q83" s="1">
        <f t="shared" si="61"/>
        <v>3</v>
      </c>
      <c r="R83" s="1">
        <f t="shared" si="62"/>
        <v>20</v>
      </c>
      <c r="S83" s="1">
        <f t="shared" si="63"/>
        <v>17</v>
      </c>
      <c r="T83" s="1">
        <f t="shared" si="64"/>
        <v>4</v>
      </c>
      <c r="U83" s="1">
        <f t="shared" si="65"/>
        <v>12</v>
      </c>
      <c r="V83" s="1">
        <f t="shared" si="66"/>
        <v>13</v>
      </c>
      <c r="W83" s="1">
        <f t="shared" si="67"/>
        <v>1</v>
      </c>
      <c r="X83" s="1">
        <f t="shared" si="68"/>
        <v>25</v>
      </c>
      <c r="Y83" s="1">
        <f t="shared" si="69"/>
        <v>22</v>
      </c>
      <c r="Z83" s="1">
        <f t="shared" si="70"/>
        <v>3</v>
      </c>
      <c r="AA83" s="1" t="str">
        <f t="shared" si="51"/>
        <v>W</v>
      </c>
      <c r="AB83" s="1">
        <f t="shared" si="71"/>
        <v>2</v>
      </c>
      <c r="AC83" s="1" t="str">
        <f t="shared" si="52"/>
        <v>W</v>
      </c>
      <c r="AD83" s="1">
        <f t="shared" si="72"/>
        <v>5</v>
      </c>
      <c r="AE83" s="1">
        <f t="shared" si="73"/>
        <v>4</v>
      </c>
      <c r="AF83" s="1">
        <f t="shared" si="74"/>
        <v>1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39</v>
      </c>
      <c r="J84" s="1">
        <f t="shared" si="75"/>
        <v>36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19</v>
      </c>
      <c r="Q84" s="1">
        <f t="shared" si="76"/>
        <v>3</v>
      </c>
      <c r="R84" s="1">
        <f t="shared" si="76"/>
        <v>20</v>
      </c>
      <c r="S84" s="1">
        <f t="shared" si="76"/>
        <v>17</v>
      </c>
      <c r="T84" s="1">
        <f t="shared" si="76"/>
        <v>4</v>
      </c>
      <c r="U84" s="1">
        <f t="shared" si="76"/>
        <v>12</v>
      </c>
      <c r="V84" s="1">
        <f t="shared" si="76"/>
        <v>13</v>
      </c>
      <c r="W84" s="1">
        <f t="shared" si="76"/>
        <v>1</v>
      </c>
      <c r="X84" s="1">
        <f t="shared" si="76"/>
        <v>25</v>
      </c>
      <c r="Y84" s="1">
        <f t="shared" si="76"/>
        <v>22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256</v>
      </c>
      <c r="F85" s="1">
        <f>SUM(F2:F83)</f>
        <v>255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19-19-3</v>
      </c>
      <c r="R85" s="1" t="str">
        <f>IF(R84="","0-0-0",CONCATENATE(R84,"-",S84,"-",T84))</f>
        <v>20-17-4</v>
      </c>
      <c r="U85" s="1" t="str">
        <f>IF(U84="","0-0-0",CONCATENATE(U84,"-",V84,"-",W84))</f>
        <v>12-13-1</v>
      </c>
      <c r="X85" s="1" t="str">
        <f>IF(X84="","0-0-0",CONCATENATE(X84,"-",Y84,"-",Z84))</f>
        <v>25-22-3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C800-000000000000}">
      <formula1>$AK$1:$AK$2</formula1>
    </dataValidation>
    <dataValidation type="list" allowBlank="1" showInputMessage="1" showErrorMessage="1" sqref="C2:C83" xr:uid="{00000000-0002-0000-C800-000001000000}">
      <formula1>$AL$1:$AL$2</formula1>
    </dataValidation>
    <dataValidation type="list" allowBlank="1" showInputMessage="1" showErrorMessage="1" sqref="D2:D83" xr:uid="{00000000-0002-0000-C800-000002000000}">
      <formula1>$AM$1:$AM$31</formula1>
    </dataValidation>
  </dataValidations>
  <hyperlinks>
    <hyperlink ref="AG1" location="Index!A1" display="Home" xr:uid="{00000000-0004-0000-C8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38</v>
      </c>
      <c r="J72" s="1">
        <f t="shared" si="54"/>
        <v>28</v>
      </c>
      <c r="K72" s="1">
        <f t="shared" si="55"/>
        <v>9</v>
      </c>
      <c r="L72" s="1">
        <f t="shared" si="56"/>
        <v>5</v>
      </c>
      <c r="M72" s="1">
        <f t="shared" si="57"/>
        <v>1</v>
      </c>
      <c r="N72" s="1">
        <f t="shared" si="58"/>
        <v>2</v>
      </c>
      <c r="O72" s="1">
        <f t="shared" si="59"/>
        <v>20</v>
      </c>
      <c r="P72" s="1">
        <f t="shared" si="60"/>
        <v>10</v>
      </c>
      <c r="Q72" s="1">
        <f t="shared" si="61"/>
        <v>2</v>
      </c>
      <c r="R72" s="1">
        <f t="shared" si="62"/>
        <v>18</v>
      </c>
      <c r="S72" s="1">
        <f t="shared" si="63"/>
        <v>18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20</v>
      </c>
      <c r="Y72" s="1">
        <f t="shared" si="69"/>
        <v>16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7</v>
      </c>
      <c r="AE72" s="1">
        <f t="shared" si="49"/>
        <v>3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E73" s="1">
        <v>3</v>
      </c>
      <c r="F73" s="1">
        <v>2</v>
      </c>
      <c r="G73" s="1" t="s">
        <v>83</v>
      </c>
      <c r="H73" s="1" t="s">
        <v>83</v>
      </c>
      <c r="I73" s="1">
        <f t="shared" si="53"/>
        <v>39</v>
      </c>
      <c r="J73" s="1">
        <f t="shared" si="54"/>
        <v>28</v>
      </c>
      <c r="K73" s="1">
        <f t="shared" si="55"/>
        <v>9</v>
      </c>
      <c r="L73" s="1">
        <f t="shared" si="56"/>
        <v>5</v>
      </c>
      <c r="M73" s="1">
        <f t="shared" si="57"/>
        <v>1</v>
      </c>
      <c r="N73" s="1">
        <f t="shared" si="58"/>
        <v>2</v>
      </c>
      <c r="O73" s="1">
        <f t="shared" si="59"/>
        <v>21</v>
      </c>
      <c r="P73" s="1">
        <f t="shared" si="60"/>
        <v>10</v>
      </c>
      <c r="Q73" s="1">
        <f t="shared" si="61"/>
        <v>2</v>
      </c>
      <c r="R73" s="1">
        <f t="shared" si="62"/>
        <v>18</v>
      </c>
      <c r="S73" s="1">
        <f t="shared" si="63"/>
        <v>18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20</v>
      </c>
      <c r="Y73" s="1">
        <f t="shared" si="69"/>
        <v>16</v>
      </c>
      <c r="Z73" s="1">
        <f t="shared" si="70"/>
        <v>4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E74" s="1">
        <v>0</v>
      </c>
      <c r="F74" s="1">
        <v>1</v>
      </c>
      <c r="G74" s="1" t="s">
        <v>84</v>
      </c>
      <c r="H74" s="1" t="s">
        <v>83</v>
      </c>
      <c r="I74" s="1">
        <f t="shared" si="53"/>
        <v>39</v>
      </c>
      <c r="J74" s="1">
        <f t="shared" si="54"/>
        <v>28</v>
      </c>
      <c r="K74" s="1">
        <f t="shared" si="55"/>
        <v>9</v>
      </c>
      <c r="L74" s="1">
        <f t="shared" si="56"/>
        <v>6</v>
      </c>
      <c r="M74" s="1">
        <f t="shared" si="57"/>
        <v>1</v>
      </c>
      <c r="N74" s="1">
        <f t="shared" si="58"/>
        <v>2</v>
      </c>
      <c r="O74" s="1">
        <f t="shared" si="59"/>
        <v>21</v>
      </c>
      <c r="P74" s="1">
        <f t="shared" si="60"/>
        <v>10</v>
      </c>
      <c r="Q74" s="1">
        <f t="shared" si="61"/>
        <v>2</v>
      </c>
      <c r="R74" s="1">
        <f t="shared" si="62"/>
        <v>18</v>
      </c>
      <c r="S74" s="1">
        <f t="shared" si="63"/>
        <v>18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20</v>
      </c>
      <c r="Y74" s="1">
        <f t="shared" si="69"/>
        <v>16</v>
      </c>
      <c r="Z74" s="1">
        <f t="shared" si="70"/>
        <v>5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29</v>
      </c>
      <c r="K75" s="1">
        <f t="shared" si="55"/>
        <v>9</v>
      </c>
      <c r="L75" s="1">
        <f t="shared" si="56"/>
        <v>6</v>
      </c>
      <c r="M75" s="1">
        <f t="shared" si="57"/>
        <v>1</v>
      </c>
      <c r="N75" s="1">
        <f t="shared" si="58"/>
        <v>2</v>
      </c>
      <c r="O75" s="1">
        <f t="shared" si="59"/>
        <v>21</v>
      </c>
      <c r="P75" s="1">
        <f t="shared" si="60"/>
        <v>11</v>
      </c>
      <c r="Q75" s="1">
        <f t="shared" si="61"/>
        <v>2</v>
      </c>
      <c r="R75" s="1">
        <f t="shared" si="62"/>
        <v>18</v>
      </c>
      <c r="S75" s="1">
        <f t="shared" si="63"/>
        <v>18</v>
      </c>
      <c r="T75" s="1">
        <f t="shared" si="64"/>
        <v>4</v>
      </c>
      <c r="U75" s="1">
        <f t="shared" si="65"/>
        <v>11</v>
      </c>
      <c r="V75" s="1">
        <f t="shared" si="66"/>
        <v>11</v>
      </c>
      <c r="W75" s="1">
        <f t="shared" si="67"/>
        <v>1</v>
      </c>
      <c r="X75" s="1">
        <f t="shared" si="68"/>
        <v>20</v>
      </c>
      <c r="Y75" s="1">
        <f t="shared" si="69"/>
        <v>17</v>
      </c>
      <c r="Z75" s="1">
        <f t="shared" si="70"/>
        <v>5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29</v>
      </c>
      <c r="K76" s="1">
        <f t="shared" si="55"/>
        <v>9</v>
      </c>
      <c r="L76" s="1">
        <f t="shared" si="56"/>
        <v>6</v>
      </c>
      <c r="M76" s="1">
        <f t="shared" si="57"/>
        <v>1</v>
      </c>
      <c r="N76" s="1">
        <f t="shared" si="58"/>
        <v>2</v>
      </c>
      <c r="O76" s="1">
        <f t="shared" si="59"/>
        <v>22</v>
      </c>
      <c r="P76" s="1">
        <f t="shared" si="60"/>
        <v>11</v>
      </c>
      <c r="Q76" s="1">
        <f t="shared" si="61"/>
        <v>2</v>
      </c>
      <c r="R76" s="1">
        <f t="shared" si="62"/>
        <v>18</v>
      </c>
      <c r="S76" s="1">
        <f t="shared" si="63"/>
        <v>18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1</v>
      </c>
      <c r="X76" s="1">
        <f t="shared" si="68"/>
        <v>21</v>
      </c>
      <c r="Y76" s="1">
        <f t="shared" si="69"/>
        <v>17</v>
      </c>
      <c r="Z76" s="1">
        <f t="shared" si="70"/>
        <v>5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E77" s="1">
        <v>3</v>
      </c>
      <c r="F77" s="1">
        <v>0</v>
      </c>
      <c r="G77" s="1" t="s">
        <v>83</v>
      </c>
      <c r="H77" s="1" t="s">
        <v>83</v>
      </c>
      <c r="I77" s="1">
        <f t="shared" si="53"/>
        <v>41</v>
      </c>
      <c r="J77" s="1">
        <f t="shared" si="54"/>
        <v>29</v>
      </c>
      <c r="K77" s="1">
        <f t="shared" si="55"/>
        <v>9</v>
      </c>
      <c r="L77" s="1">
        <f t="shared" si="56"/>
        <v>6</v>
      </c>
      <c r="M77" s="1">
        <f t="shared" si="57"/>
        <v>1</v>
      </c>
      <c r="N77" s="1">
        <f t="shared" si="58"/>
        <v>2</v>
      </c>
      <c r="O77" s="1">
        <f t="shared" si="59"/>
        <v>23</v>
      </c>
      <c r="P77" s="1">
        <f t="shared" si="60"/>
        <v>11</v>
      </c>
      <c r="Q77" s="1">
        <f t="shared" si="61"/>
        <v>2</v>
      </c>
      <c r="R77" s="1">
        <f t="shared" si="62"/>
        <v>18</v>
      </c>
      <c r="S77" s="1">
        <f t="shared" si="63"/>
        <v>18</v>
      </c>
      <c r="T77" s="1">
        <f t="shared" si="64"/>
        <v>4</v>
      </c>
      <c r="U77" s="1">
        <f t="shared" si="65"/>
        <v>13</v>
      </c>
      <c r="V77" s="1">
        <f t="shared" si="66"/>
        <v>11</v>
      </c>
      <c r="W77" s="1">
        <f t="shared" si="67"/>
        <v>1</v>
      </c>
      <c r="X77" s="1">
        <f t="shared" si="68"/>
        <v>22</v>
      </c>
      <c r="Y77" s="1">
        <f t="shared" si="69"/>
        <v>17</v>
      </c>
      <c r="Z77" s="1">
        <f t="shared" si="70"/>
        <v>5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E78" s="1">
        <v>4</v>
      </c>
      <c r="F78" s="1">
        <v>0</v>
      </c>
      <c r="G78" s="1" t="s">
        <v>83</v>
      </c>
      <c r="H78" s="1" t="s">
        <v>83</v>
      </c>
      <c r="I78" s="1">
        <f t="shared" si="53"/>
        <v>42</v>
      </c>
      <c r="J78" s="1">
        <f t="shared" si="54"/>
        <v>29</v>
      </c>
      <c r="K78" s="1">
        <f t="shared" si="55"/>
        <v>9</v>
      </c>
      <c r="L78" s="1">
        <f t="shared" si="56"/>
        <v>6</v>
      </c>
      <c r="M78" s="1">
        <f t="shared" si="57"/>
        <v>1</v>
      </c>
      <c r="N78" s="1">
        <f t="shared" si="58"/>
        <v>2</v>
      </c>
      <c r="O78" s="1">
        <f t="shared" si="59"/>
        <v>24</v>
      </c>
      <c r="P78" s="1">
        <f t="shared" si="60"/>
        <v>11</v>
      </c>
      <c r="Q78" s="1">
        <f t="shared" si="61"/>
        <v>2</v>
      </c>
      <c r="R78" s="1">
        <f t="shared" si="62"/>
        <v>18</v>
      </c>
      <c r="S78" s="1">
        <f t="shared" si="63"/>
        <v>18</v>
      </c>
      <c r="T78" s="1">
        <f t="shared" si="64"/>
        <v>4</v>
      </c>
      <c r="U78" s="1">
        <f t="shared" si="65"/>
        <v>13</v>
      </c>
      <c r="V78" s="1">
        <f t="shared" si="66"/>
        <v>11</v>
      </c>
      <c r="W78" s="1">
        <f t="shared" si="67"/>
        <v>1</v>
      </c>
      <c r="X78" s="1">
        <f t="shared" si="68"/>
        <v>23</v>
      </c>
      <c r="Y78" s="1">
        <f t="shared" si="69"/>
        <v>17</v>
      </c>
      <c r="Z78" s="1">
        <f t="shared" si="70"/>
        <v>5</v>
      </c>
      <c r="AA78" s="1" t="str">
        <f t="shared" si="51"/>
        <v>W</v>
      </c>
      <c r="AB78" s="1">
        <f t="shared" si="71"/>
        <v>3</v>
      </c>
      <c r="AC78" s="1" t="str">
        <f t="shared" si="52"/>
        <v>W</v>
      </c>
      <c r="AD78" s="1">
        <f t="shared" si="72"/>
        <v>6</v>
      </c>
      <c r="AE78" s="1">
        <f t="shared" si="73"/>
        <v>3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E79" s="1">
        <v>2</v>
      </c>
      <c r="F79" s="1">
        <v>5</v>
      </c>
      <c r="G79" s="1" t="s">
        <v>83</v>
      </c>
      <c r="H79" s="1" t="s">
        <v>83</v>
      </c>
      <c r="I79" s="1">
        <f t="shared" si="53"/>
        <v>42</v>
      </c>
      <c r="J79" s="1">
        <f t="shared" si="54"/>
        <v>30</v>
      </c>
      <c r="K79" s="1">
        <f t="shared" si="55"/>
        <v>9</v>
      </c>
      <c r="L79" s="1">
        <f t="shared" si="56"/>
        <v>6</v>
      </c>
      <c r="M79" s="1">
        <f t="shared" si="57"/>
        <v>1</v>
      </c>
      <c r="N79" s="1">
        <f t="shared" si="58"/>
        <v>2</v>
      </c>
      <c r="O79" s="1">
        <f t="shared" si="59"/>
        <v>24</v>
      </c>
      <c r="P79" s="1">
        <f t="shared" si="60"/>
        <v>11</v>
      </c>
      <c r="Q79" s="1">
        <f t="shared" si="61"/>
        <v>2</v>
      </c>
      <c r="R79" s="1">
        <f t="shared" si="62"/>
        <v>18</v>
      </c>
      <c r="S79" s="1">
        <f t="shared" si="63"/>
        <v>19</v>
      </c>
      <c r="T79" s="1">
        <f t="shared" si="64"/>
        <v>4</v>
      </c>
      <c r="U79" s="1">
        <f t="shared" si="65"/>
        <v>13</v>
      </c>
      <c r="V79" s="1">
        <f t="shared" si="66"/>
        <v>11</v>
      </c>
      <c r="W79" s="1">
        <f t="shared" si="67"/>
        <v>1</v>
      </c>
      <c r="X79" s="1">
        <f t="shared" si="68"/>
        <v>23</v>
      </c>
      <c r="Y79" s="1">
        <f t="shared" si="69"/>
        <v>18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E80" s="1">
        <v>5</v>
      </c>
      <c r="F80" s="1">
        <v>2</v>
      </c>
      <c r="G80" s="1" t="s">
        <v>83</v>
      </c>
      <c r="H80" s="1" t="s">
        <v>83</v>
      </c>
      <c r="I80" s="1">
        <f t="shared" si="53"/>
        <v>43</v>
      </c>
      <c r="J80" s="1">
        <f t="shared" si="54"/>
        <v>30</v>
      </c>
      <c r="K80" s="1">
        <f t="shared" si="55"/>
        <v>9</v>
      </c>
      <c r="L80" s="1">
        <f t="shared" si="56"/>
        <v>6</v>
      </c>
      <c r="M80" s="1">
        <f t="shared" si="57"/>
        <v>1</v>
      </c>
      <c r="N80" s="1">
        <f t="shared" si="58"/>
        <v>2</v>
      </c>
      <c r="O80" s="1">
        <f t="shared" si="59"/>
        <v>25</v>
      </c>
      <c r="P80" s="1">
        <f t="shared" si="60"/>
        <v>11</v>
      </c>
      <c r="Q80" s="1">
        <f t="shared" si="61"/>
        <v>2</v>
      </c>
      <c r="R80" s="1">
        <f t="shared" si="62"/>
        <v>18</v>
      </c>
      <c r="S80" s="1">
        <f t="shared" si="63"/>
        <v>19</v>
      </c>
      <c r="T80" s="1">
        <f t="shared" si="64"/>
        <v>4</v>
      </c>
      <c r="U80" s="1">
        <f t="shared" si="65"/>
        <v>14</v>
      </c>
      <c r="V80" s="1">
        <f t="shared" si="66"/>
        <v>11</v>
      </c>
      <c r="W80" s="1">
        <f t="shared" si="67"/>
        <v>1</v>
      </c>
      <c r="X80" s="1">
        <f t="shared" si="68"/>
        <v>24</v>
      </c>
      <c r="Y80" s="1">
        <f t="shared" si="69"/>
        <v>18</v>
      </c>
      <c r="Z80" s="1">
        <f t="shared" si="70"/>
        <v>5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6</v>
      </c>
      <c r="AE80" s="1">
        <f t="shared" si="73"/>
        <v>3</v>
      </c>
      <c r="AF80" s="1">
        <f t="shared" si="74"/>
        <v>1</v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E81" s="1">
        <v>4</v>
      </c>
      <c r="F81" s="1">
        <v>3</v>
      </c>
      <c r="G81" s="1" t="s">
        <v>84</v>
      </c>
      <c r="H81" s="1" t="s">
        <v>83</v>
      </c>
      <c r="I81" s="1">
        <f t="shared" si="53"/>
        <v>44</v>
      </c>
      <c r="J81" s="1">
        <f t="shared" si="54"/>
        <v>30</v>
      </c>
      <c r="K81" s="1">
        <f t="shared" si="55"/>
        <v>10</v>
      </c>
      <c r="L81" s="1">
        <f t="shared" si="56"/>
        <v>6</v>
      </c>
      <c r="M81" s="1">
        <f t="shared" si="57"/>
        <v>1</v>
      </c>
      <c r="N81" s="1">
        <f t="shared" si="58"/>
        <v>2</v>
      </c>
      <c r="O81" s="1">
        <f t="shared" si="59"/>
        <v>26</v>
      </c>
      <c r="P81" s="1">
        <f t="shared" si="60"/>
        <v>11</v>
      </c>
      <c r="Q81" s="1">
        <f t="shared" si="61"/>
        <v>2</v>
      </c>
      <c r="R81" s="1">
        <f t="shared" si="62"/>
        <v>18</v>
      </c>
      <c r="S81" s="1">
        <f t="shared" si="63"/>
        <v>19</v>
      </c>
      <c r="T81" s="1">
        <f t="shared" si="64"/>
        <v>4</v>
      </c>
      <c r="U81" s="1">
        <f t="shared" si="65"/>
        <v>14</v>
      </c>
      <c r="V81" s="1">
        <f t="shared" si="66"/>
        <v>11</v>
      </c>
      <c r="W81" s="1">
        <f t="shared" si="67"/>
        <v>1</v>
      </c>
      <c r="X81" s="1">
        <f t="shared" si="68"/>
        <v>25</v>
      </c>
      <c r="Y81" s="1">
        <f t="shared" si="69"/>
        <v>18</v>
      </c>
      <c r="Z81" s="1">
        <f t="shared" si="70"/>
        <v>5</v>
      </c>
      <c r="AA81" s="1" t="str">
        <f t="shared" si="51"/>
        <v>W</v>
      </c>
      <c r="AB81" s="1">
        <f t="shared" si="71"/>
        <v>2</v>
      </c>
      <c r="AC81" s="1" t="str">
        <f t="shared" si="52"/>
        <v>W</v>
      </c>
      <c r="AD81" s="1">
        <f t="shared" si="72"/>
        <v>7</v>
      </c>
      <c r="AE81" s="1">
        <f t="shared" si="73"/>
        <v>2</v>
      </c>
      <c r="AF81" s="1">
        <f t="shared" si="74"/>
        <v>1</v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E82" s="1">
        <v>3</v>
      </c>
      <c r="F82" s="1">
        <v>4</v>
      </c>
      <c r="G82" s="1" t="s">
        <v>84</v>
      </c>
      <c r="H82" s="1" t="s">
        <v>83</v>
      </c>
      <c r="I82" s="1">
        <f t="shared" si="53"/>
        <v>44</v>
      </c>
      <c r="J82" s="1">
        <f t="shared" si="54"/>
        <v>30</v>
      </c>
      <c r="K82" s="1">
        <f t="shared" si="55"/>
        <v>10</v>
      </c>
      <c r="L82" s="1">
        <f t="shared" si="56"/>
        <v>7</v>
      </c>
      <c r="M82" s="1">
        <f t="shared" si="57"/>
        <v>1</v>
      </c>
      <c r="N82" s="1">
        <f t="shared" si="58"/>
        <v>2</v>
      </c>
      <c r="O82" s="1">
        <f t="shared" si="59"/>
        <v>26</v>
      </c>
      <c r="P82" s="1">
        <f t="shared" si="60"/>
        <v>11</v>
      </c>
      <c r="Q82" s="1">
        <f t="shared" si="61"/>
        <v>3</v>
      </c>
      <c r="R82" s="1">
        <f t="shared" si="62"/>
        <v>18</v>
      </c>
      <c r="S82" s="1">
        <f t="shared" si="63"/>
        <v>19</v>
      </c>
      <c r="T82" s="1">
        <f t="shared" si="64"/>
        <v>4</v>
      </c>
      <c r="U82" s="1">
        <f t="shared" si="65"/>
        <v>14</v>
      </c>
      <c r="V82" s="1">
        <f t="shared" si="66"/>
        <v>11</v>
      </c>
      <c r="W82" s="1">
        <f t="shared" si="67"/>
        <v>1</v>
      </c>
      <c r="X82" s="1">
        <f t="shared" si="68"/>
        <v>25</v>
      </c>
      <c r="Y82" s="1">
        <f t="shared" si="69"/>
        <v>18</v>
      </c>
      <c r="Z82" s="1">
        <f t="shared" si="70"/>
        <v>5</v>
      </c>
      <c r="AA82" s="1" t="str">
        <f t="shared" si="51"/>
        <v>L</v>
      </c>
      <c r="AB82" s="1">
        <f t="shared" si="71"/>
        <v>1</v>
      </c>
      <c r="AC82" s="1" t="str">
        <f t="shared" si="52"/>
        <v>OTL</v>
      </c>
      <c r="AD82" s="1">
        <f t="shared" si="72"/>
        <v>6</v>
      </c>
      <c r="AE82" s="1">
        <f t="shared" si="73"/>
        <v>2</v>
      </c>
      <c r="AF82" s="1">
        <f t="shared" si="74"/>
        <v>2</v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E83" s="1">
        <v>7</v>
      </c>
      <c r="F83" s="1">
        <v>5</v>
      </c>
      <c r="G83" s="1" t="s">
        <v>83</v>
      </c>
      <c r="H83" s="1" t="s">
        <v>83</v>
      </c>
      <c r="I83" s="1">
        <f t="shared" si="53"/>
        <v>45</v>
      </c>
      <c r="J83" s="1">
        <f t="shared" si="54"/>
        <v>30</v>
      </c>
      <c r="K83" s="1">
        <f t="shared" si="55"/>
        <v>10</v>
      </c>
      <c r="L83" s="1">
        <f t="shared" si="56"/>
        <v>7</v>
      </c>
      <c r="M83" s="1">
        <f t="shared" si="57"/>
        <v>1</v>
      </c>
      <c r="N83" s="1">
        <f t="shared" si="58"/>
        <v>2</v>
      </c>
      <c r="O83" s="1">
        <f t="shared" si="59"/>
        <v>27</v>
      </c>
      <c r="P83" s="1">
        <f t="shared" si="60"/>
        <v>11</v>
      </c>
      <c r="Q83" s="1">
        <f t="shared" si="61"/>
        <v>3</v>
      </c>
      <c r="R83" s="1">
        <f t="shared" si="62"/>
        <v>18</v>
      </c>
      <c r="S83" s="1">
        <f t="shared" si="63"/>
        <v>19</v>
      </c>
      <c r="T83" s="1">
        <f t="shared" si="64"/>
        <v>4</v>
      </c>
      <c r="U83" s="1">
        <f t="shared" si="65"/>
        <v>14</v>
      </c>
      <c r="V83" s="1">
        <f t="shared" si="66"/>
        <v>11</v>
      </c>
      <c r="W83" s="1">
        <f t="shared" si="67"/>
        <v>1</v>
      </c>
      <c r="X83" s="1">
        <f t="shared" si="68"/>
        <v>26</v>
      </c>
      <c r="Y83" s="1">
        <f t="shared" si="69"/>
        <v>18</v>
      </c>
      <c r="Z83" s="1">
        <f t="shared" si="70"/>
        <v>5</v>
      </c>
      <c r="AA83" s="1" t="str">
        <f t="shared" si="51"/>
        <v>W</v>
      </c>
      <c r="AB83" s="1">
        <f t="shared" si="71"/>
        <v>1</v>
      </c>
      <c r="AC83" s="1" t="str">
        <f t="shared" si="52"/>
        <v>W</v>
      </c>
      <c r="AD83" s="1">
        <f t="shared" si="72"/>
        <v>6</v>
      </c>
      <c r="AE83" s="1">
        <f t="shared" si="73"/>
        <v>2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45</v>
      </c>
      <c r="J84" s="1">
        <f t="shared" si="75"/>
        <v>30</v>
      </c>
      <c r="K84" s="1">
        <f t="shared" si="75"/>
        <v>10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11</v>
      </c>
      <c r="Q84" s="1">
        <f t="shared" si="76"/>
        <v>3</v>
      </c>
      <c r="R84" s="1">
        <f t="shared" si="76"/>
        <v>18</v>
      </c>
      <c r="S84" s="1">
        <f t="shared" si="76"/>
        <v>19</v>
      </c>
      <c r="T84" s="1">
        <f t="shared" si="76"/>
        <v>4</v>
      </c>
      <c r="U84" s="1">
        <f t="shared" si="76"/>
        <v>14</v>
      </c>
      <c r="V84" s="1">
        <f t="shared" si="76"/>
        <v>11</v>
      </c>
      <c r="W84" s="1">
        <f t="shared" si="76"/>
        <v>1</v>
      </c>
      <c r="X84" s="1">
        <f t="shared" si="76"/>
        <v>26</v>
      </c>
      <c r="Y84" s="1">
        <f t="shared" si="76"/>
        <v>18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243</v>
      </c>
      <c r="F85" s="1">
        <f>SUM(F2:F83)</f>
        <v>234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27-11-3</v>
      </c>
      <c r="R85" s="1" t="str">
        <f>IF(R84="","0-0-0",CONCATENATE(R84,"-",S84,"-",T84))</f>
        <v>18-19-4</v>
      </c>
      <c r="U85" s="1" t="str">
        <f>IF(U84="","0-0-0",CONCATENATE(U84,"-",V84,"-",W84))</f>
        <v>14-11-1</v>
      </c>
      <c r="X85" s="1" t="str">
        <f>IF(X84="","0-0-0",CONCATENATE(X84,"-",Y84,"-",Z84))</f>
        <v>26-18-5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C900-000000000000}">
      <formula1>$AK$1:$AK$2</formula1>
    </dataValidation>
    <dataValidation type="list" allowBlank="1" showInputMessage="1" showErrorMessage="1" sqref="C2:C83" xr:uid="{00000000-0002-0000-C900-000001000000}">
      <formula1>$AL$1:$AL$2</formula1>
    </dataValidation>
    <dataValidation type="list" allowBlank="1" showInputMessage="1" showErrorMessage="1" sqref="D2:D83" xr:uid="{00000000-0002-0000-C900-000002000000}">
      <formula1>$AM$1:$AM$31</formula1>
    </dataValidation>
  </dataValidations>
  <hyperlinks>
    <hyperlink ref="AG1" location="Index!A1" display="Home" xr:uid="{00000000-0004-0000-C900-000000000000}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E75" s="1">
        <v>6</v>
      </c>
      <c r="F75" s="1">
        <v>4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36</v>
      </c>
      <c r="K75" s="1">
        <f t="shared" si="55"/>
        <v>11</v>
      </c>
      <c r="L75" s="1">
        <f t="shared" si="56"/>
        <v>9</v>
      </c>
      <c r="M75" s="1">
        <f t="shared" si="57"/>
        <v>5</v>
      </c>
      <c r="N75" s="1">
        <f t="shared" si="58"/>
        <v>3</v>
      </c>
      <c r="O75" s="1">
        <f t="shared" si="59"/>
        <v>17</v>
      </c>
      <c r="P75" s="1">
        <f t="shared" si="60"/>
        <v>19</v>
      </c>
      <c r="Q75" s="1">
        <f t="shared" si="61"/>
        <v>1</v>
      </c>
      <c r="R75" s="1">
        <f t="shared" si="62"/>
        <v>12</v>
      </c>
      <c r="S75" s="1">
        <f t="shared" si="63"/>
        <v>17</v>
      </c>
      <c r="T75" s="1">
        <f t="shared" si="64"/>
        <v>8</v>
      </c>
      <c r="U75" s="1">
        <f t="shared" si="65"/>
        <v>8</v>
      </c>
      <c r="V75" s="1">
        <f t="shared" si="66"/>
        <v>13</v>
      </c>
      <c r="W75" s="1">
        <f t="shared" si="67"/>
        <v>2</v>
      </c>
      <c r="X75" s="1">
        <f t="shared" si="68"/>
        <v>17</v>
      </c>
      <c r="Y75" s="1">
        <f t="shared" si="69"/>
        <v>21</v>
      </c>
      <c r="Z75" s="1">
        <f t="shared" si="70"/>
        <v>5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E76" s="1">
        <v>7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11</v>
      </c>
      <c r="L76" s="1">
        <f t="shared" si="56"/>
        <v>9</v>
      </c>
      <c r="M76" s="1">
        <f t="shared" si="57"/>
        <v>5</v>
      </c>
      <c r="N76" s="1">
        <f t="shared" si="58"/>
        <v>3</v>
      </c>
      <c r="O76" s="1">
        <f t="shared" si="59"/>
        <v>18</v>
      </c>
      <c r="P76" s="1">
        <f t="shared" si="60"/>
        <v>19</v>
      </c>
      <c r="Q76" s="1">
        <f t="shared" si="61"/>
        <v>1</v>
      </c>
      <c r="R76" s="1">
        <f t="shared" si="62"/>
        <v>12</v>
      </c>
      <c r="S76" s="1">
        <f t="shared" si="63"/>
        <v>17</v>
      </c>
      <c r="T76" s="1">
        <f t="shared" si="64"/>
        <v>8</v>
      </c>
      <c r="U76" s="1">
        <f t="shared" si="65"/>
        <v>8</v>
      </c>
      <c r="V76" s="1">
        <f t="shared" si="66"/>
        <v>13</v>
      </c>
      <c r="W76" s="1">
        <f t="shared" si="67"/>
        <v>2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31</v>
      </c>
      <c r="J77" s="1">
        <f t="shared" si="54"/>
        <v>36</v>
      </c>
      <c r="K77" s="1">
        <f t="shared" si="55"/>
        <v>11</v>
      </c>
      <c r="L77" s="1">
        <f t="shared" si="56"/>
        <v>9</v>
      </c>
      <c r="M77" s="1">
        <f t="shared" si="57"/>
        <v>5</v>
      </c>
      <c r="N77" s="1">
        <f t="shared" si="58"/>
        <v>3</v>
      </c>
      <c r="O77" s="1">
        <f t="shared" si="59"/>
        <v>19</v>
      </c>
      <c r="P77" s="1">
        <f t="shared" si="60"/>
        <v>19</v>
      </c>
      <c r="Q77" s="1">
        <f t="shared" si="61"/>
        <v>1</v>
      </c>
      <c r="R77" s="1">
        <f t="shared" si="62"/>
        <v>12</v>
      </c>
      <c r="S77" s="1">
        <f t="shared" si="63"/>
        <v>17</v>
      </c>
      <c r="T77" s="1">
        <f t="shared" si="64"/>
        <v>8</v>
      </c>
      <c r="U77" s="1">
        <f t="shared" si="65"/>
        <v>8</v>
      </c>
      <c r="V77" s="1">
        <f t="shared" si="66"/>
        <v>13</v>
      </c>
      <c r="W77" s="1">
        <f t="shared" si="67"/>
        <v>2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W</v>
      </c>
      <c r="AB77" s="1">
        <f t="shared" si="71"/>
        <v>3</v>
      </c>
      <c r="AC77" s="1" t="str">
        <f t="shared" si="52"/>
        <v>W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37</v>
      </c>
      <c r="K78" s="1">
        <f t="shared" si="55"/>
        <v>11</v>
      </c>
      <c r="L78" s="1">
        <f t="shared" si="56"/>
        <v>9</v>
      </c>
      <c r="M78" s="1">
        <f t="shared" si="57"/>
        <v>5</v>
      </c>
      <c r="N78" s="1">
        <f t="shared" si="58"/>
        <v>3</v>
      </c>
      <c r="O78" s="1">
        <f t="shared" si="59"/>
        <v>19</v>
      </c>
      <c r="P78" s="1">
        <f t="shared" si="60"/>
        <v>19</v>
      </c>
      <c r="Q78" s="1">
        <f t="shared" si="61"/>
        <v>1</v>
      </c>
      <c r="R78" s="1">
        <f t="shared" si="62"/>
        <v>12</v>
      </c>
      <c r="S78" s="1">
        <f t="shared" si="63"/>
        <v>18</v>
      </c>
      <c r="T78" s="1">
        <f t="shared" si="64"/>
        <v>8</v>
      </c>
      <c r="U78" s="1">
        <f t="shared" si="65"/>
        <v>8</v>
      </c>
      <c r="V78" s="1">
        <f t="shared" si="66"/>
        <v>13</v>
      </c>
      <c r="W78" s="1">
        <f t="shared" si="67"/>
        <v>2</v>
      </c>
      <c r="X78" s="1">
        <f t="shared" si="68"/>
        <v>18</v>
      </c>
      <c r="Y78" s="1">
        <f t="shared" si="69"/>
        <v>22</v>
      </c>
      <c r="Z78" s="1">
        <f t="shared" si="70"/>
        <v>5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E79" s="1">
        <v>8</v>
      </c>
      <c r="F79" s="1">
        <v>5</v>
      </c>
      <c r="G79" s="1" t="s">
        <v>83</v>
      </c>
      <c r="H79" s="1" t="s">
        <v>83</v>
      </c>
      <c r="I79" s="1">
        <f t="shared" si="53"/>
        <v>32</v>
      </c>
      <c r="J79" s="1">
        <f t="shared" si="54"/>
        <v>37</v>
      </c>
      <c r="K79" s="1">
        <f t="shared" si="55"/>
        <v>11</v>
      </c>
      <c r="L79" s="1">
        <f t="shared" si="56"/>
        <v>9</v>
      </c>
      <c r="M79" s="1">
        <f t="shared" si="57"/>
        <v>5</v>
      </c>
      <c r="N79" s="1">
        <f t="shared" si="58"/>
        <v>3</v>
      </c>
      <c r="O79" s="1">
        <f t="shared" si="59"/>
        <v>19</v>
      </c>
      <c r="P79" s="1">
        <f t="shared" si="60"/>
        <v>19</v>
      </c>
      <c r="Q79" s="1">
        <f t="shared" si="61"/>
        <v>1</v>
      </c>
      <c r="R79" s="1">
        <f t="shared" si="62"/>
        <v>13</v>
      </c>
      <c r="S79" s="1">
        <f t="shared" si="63"/>
        <v>18</v>
      </c>
      <c r="T79" s="1">
        <f t="shared" si="64"/>
        <v>8</v>
      </c>
      <c r="U79" s="1">
        <f t="shared" si="65"/>
        <v>9</v>
      </c>
      <c r="V79" s="1">
        <f t="shared" si="66"/>
        <v>13</v>
      </c>
      <c r="W79" s="1">
        <f t="shared" si="67"/>
        <v>2</v>
      </c>
      <c r="X79" s="1">
        <f t="shared" si="68"/>
        <v>19</v>
      </c>
      <c r="Y79" s="1">
        <f t="shared" si="69"/>
        <v>22</v>
      </c>
      <c r="Z79" s="1">
        <f t="shared" si="70"/>
        <v>5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E80" s="1">
        <v>4</v>
      </c>
      <c r="F80" s="1">
        <v>3</v>
      </c>
      <c r="G80" s="1" t="s">
        <v>84</v>
      </c>
      <c r="H80" s="1" t="s">
        <v>84</v>
      </c>
      <c r="I80" s="1">
        <f t="shared" si="53"/>
        <v>33</v>
      </c>
      <c r="J80" s="1">
        <f t="shared" si="54"/>
        <v>37</v>
      </c>
      <c r="K80" s="1">
        <f t="shared" si="55"/>
        <v>12</v>
      </c>
      <c r="L80" s="1">
        <f t="shared" si="56"/>
        <v>9</v>
      </c>
      <c r="M80" s="1">
        <f t="shared" si="57"/>
        <v>6</v>
      </c>
      <c r="N80" s="1">
        <f t="shared" si="58"/>
        <v>3</v>
      </c>
      <c r="O80" s="1">
        <f t="shared" si="59"/>
        <v>20</v>
      </c>
      <c r="P80" s="1">
        <f t="shared" si="60"/>
        <v>19</v>
      </c>
      <c r="Q80" s="1">
        <f t="shared" si="61"/>
        <v>1</v>
      </c>
      <c r="R80" s="1">
        <f t="shared" si="62"/>
        <v>13</v>
      </c>
      <c r="S80" s="1">
        <f t="shared" si="63"/>
        <v>18</v>
      </c>
      <c r="T80" s="1">
        <f t="shared" si="64"/>
        <v>8</v>
      </c>
      <c r="U80" s="1">
        <f t="shared" si="65"/>
        <v>10</v>
      </c>
      <c r="V80" s="1">
        <f t="shared" si="66"/>
        <v>13</v>
      </c>
      <c r="W80" s="1">
        <f t="shared" si="67"/>
        <v>2</v>
      </c>
      <c r="X80" s="1">
        <f t="shared" si="68"/>
        <v>20</v>
      </c>
      <c r="Y80" s="1">
        <f t="shared" si="69"/>
        <v>22</v>
      </c>
      <c r="Z80" s="1">
        <f t="shared" si="70"/>
        <v>5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5</v>
      </c>
      <c r="AE80" s="1">
        <f t="shared" si="73"/>
        <v>4</v>
      </c>
      <c r="AF80" s="1">
        <f t="shared" si="74"/>
        <v>1</v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E81" s="1">
        <v>3</v>
      </c>
      <c r="F81" s="1">
        <v>4</v>
      </c>
      <c r="G81" s="1" t="s">
        <v>84</v>
      </c>
      <c r="H81" s="1" t="s">
        <v>83</v>
      </c>
      <c r="I81" s="1">
        <f t="shared" si="53"/>
        <v>33</v>
      </c>
      <c r="J81" s="1">
        <f t="shared" si="54"/>
        <v>37</v>
      </c>
      <c r="K81" s="1">
        <f t="shared" si="55"/>
        <v>12</v>
      </c>
      <c r="L81" s="1">
        <f t="shared" si="56"/>
        <v>10</v>
      </c>
      <c r="M81" s="1">
        <f t="shared" si="57"/>
        <v>6</v>
      </c>
      <c r="N81" s="1">
        <f t="shared" si="58"/>
        <v>3</v>
      </c>
      <c r="O81" s="1">
        <f t="shared" si="59"/>
        <v>20</v>
      </c>
      <c r="P81" s="1">
        <f t="shared" si="60"/>
        <v>19</v>
      </c>
      <c r="Q81" s="1">
        <f t="shared" si="61"/>
        <v>1</v>
      </c>
      <c r="R81" s="1">
        <f t="shared" si="62"/>
        <v>13</v>
      </c>
      <c r="S81" s="1">
        <f t="shared" si="63"/>
        <v>18</v>
      </c>
      <c r="T81" s="1">
        <f t="shared" si="64"/>
        <v>9</v>
      </c>
      <c r="U81" s="1">
        <f t="shared" si="65"/>
        <v>10</v>
      </c>
      <c r="V81" s="1">
        <f t="shared" si="66"/>
        <v>13</v>
      </c>
      <c r="W81" s="1">
        <f t="shared" si="67"/>
        <v>2</v>
      </c>
      <c r="X81" s="1">
        <f t="shared" si="68"/>
        <v>20</v>
      </c>
      <c r="Y81" s="1">
        <f t="shared" si="69"/>
        <v>22</v>
      </c>
      <c r="Z81" s="1">
        <f t="shared" si="70"/>
        <v>6</v>
      </c>
      <c r="AA81" s="1" t="str">
        <f t="shared" si="51"/>
        <v>L</v>
      </c>
      <c r="AB81" s="1">
        <f t="shared" si="71"/>
        <v>1</v>
      </c>
      <c r="AC81" s="1" t="str">
        <f t="shared" si="52"/>
        <v>OTL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E82" s="1">
        <v>0</v>
      </c>
      <c r="F82" s="1">
        <v>3</v>
      </c>
      <c r="G82" s="1" t="s">
        <v>83</v>
      </c>
      <c r="H82" s="1" t="s">
        <v>83</v>
      </c>
      <c r="I82" s="1">
        <f t="shared" si="53"/>
        <v>33</v>
      </c>
      <c r="J82" s="1">
        <f t="shared" si="54"/>
        <v>38</v>
      </c>
      <c r="K82" s="1">
        <f t="shared" si="55"/>
        <v>12</v>
      </c>
      <c r="L82" s="1">
        <f t="shared" si="56"/>
        <v>10</v>
      </c>
      <c r="M82" s="1">
        <f t="shared" si="57"/>
        <v>6</v>
      </c>
      <c r="N82" s="1">
        <f t="shared" si="58"/>
        <v>3</v>
      </c>
      <c r="O82" s="1">
        <f t="shared" si="59"/>
        <v>20</v>
      </c>
      <c r="P82" s="1">
        <f t="shared" si="60"/>
        <v>20</v>
      </c>
      <c r="Q82" s="1">
        <f t="shared" si="61"/>
        <v>1</v>
      </c>
      <c r="R82" s="1">
        <f t="shared" si="62"/>
        <v>13</v>
      </c>
      <c r="S82" s="1">
        <f t="shared" si="63"/>
        <v>18</v>
      </c>
      <c r="T82" s="1">
        <f t="shared" si="64"/>
        <v>9</v>
      </c>
      <c r="U82" s="1">
        <f t="shared" si="65"/>
        <v>10</v>
      </c>
      <c r="V82" s="1">
        <f t="shared" si="66"/>
        <v>14</v>
      </c>
      <c r="W82" s="1">
        <f t="shared" si="67"/>
        <v>2</v>
      </c>
      <c r="X82" s="1">
        <f t="shared" si="68"/>
        <v>20</v>
      </c>
      <c r="Y82" s="1">
        <f t="shared" si="69"/>
        <v>23</v>
      </c>
      <c r="Z82" s="1">
        <f t="shared" si="70"/>
        <v>6</v>
      </c>
      <c r="AA82" s="1" t="str">
        <f t="shared" si="51"/>
        <v>L</v>
      </c>
      <c r="AB82" s="1">
        <f t="shared" si="71"/>
        <v>2</v>
      </c>
      <c r="AC82" s="1" t="str">
        <f t="shared" si="52"/>
        <v>L</v>
      </c>
      <c r="AD82" s="1">
        <f t="shared" si="72"/>
        <v>5</v>
      </c>
      <c r="AE82" s="1">
        <f t="shared" si="73"/>
        <v>4</v>
      </c>
      <c r="AF82" s="1">
        <f t="shared" si="74"/>
        <v>1</v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E83" s="1">
        <v>4</v>
      </c>
      <c r="F83" s="1">
        <v>5</v>
      </c>
      <c r="G83" s="1" t="s">
        <v>83</v>
      </c>
      <c r="H83" s="1" t="s">
        <v>83</v>
      </c>
      <c r="I83" s="1">
        <f t="shared" si="53"/>
        <v>33</v>
      </c>
      <c r="J83" s="1">
        <f t="shared" si="54"/>
        <v>39</v>
      </c>
      <c r="K83" s="1">
        <f t="shared" si="55"/>
        <v>12</v>
      </c>
      <c r="L83" s="1">
        <f t="shared" si="56"/>
        <v>10</v>
      </c>
      <c r="M83" s="1">
        <f t="shared" si="57"/>
        <v>6</v>
      </c>
      <c r="N83" s="1">
        <f t="shared" si="58"/>
        <v>3</v>
      </c>
      <c r="O83" s="1">
        <f t="shared" si="59"/>
        <v>20</v>
      </c>
      <c r="P83" s="1">
        <f t="shared" si="60"/>
        <v>20</v>
      </c>
      <c r="Q83" s="1">
        <f t="shared" si="61"/>
        <v>1</v>
      </c>
      <c r="R83" s="1">
        <f t="shared" si="62"/>
        <v>13</v>
      </c>
      <c r="S83" s="1">
        <f t="shared" si="63"/>
        <v>19</v>
      </c>
      <c r="T83" s="1">
        <f t="shared" si="64"/>
        <v>9</v>
      </c>
      <c r="U83" s="1">
        <f t="shared" si="65"/>
        <v>10</v>
      </c>
      <c r="V83" s="1">
        <f t="shared" si="66"/>
        <v>14</v>
      </c>
      <c r="W83" s="1">
        <f t="shared" si="67"/>
        <v>2</v>
      </c>
      <c r="X83" s="1">
        <f t="shared" si="68"/>
        <v>20</v>
      </c>
      <c r="Y83" s="1">
        <f t="shared" si="69"/>
        <v>24</v>
      </c>
      <c r="Z83" s="1">
        <f t="shared" si="70"/>
        <v>6</v>
      </c>
      <c r="AA83" s="1" t="str">
        <f t="shared" si="51"/>
        <v>L</v>
      </c>
      <c r="AB83" s="1">
        <f t="shared" si="71"/>
        <v>3</v>
      </c>
      <c r="AC83" s="1" t="str">
        <f t="shared" si="52"/>
        <v>L</v>
      </c>
      <c r="AD83" s="1">
        <f t="shared" si="72"/>
        <v>5</v>
      </c>
      <c r="AE83" s="1">
        <f t="shared" si="73"/>
        <v>4</v>
      </c>
      <c r="AF83" s="1">
        <f t="shared" si="74"/>
        <v>1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33</v>
      </c>
      <c r="J84" s="1">
        <f t="shared" si="75"/>
        <v>39</v>
      </c>
      <c r="K84" s="1">
        <f t="shared" si="75"/>
        <v>12</v>
      </c>
      <c r="L84" s="1">
        <f t="shared" si="75"/>
        <v>10</v>
      </c>
      <c r="M84" s="1">
        <f t="shared" si="75"/>
        <v>6</v>
      </c>
      <c r="N84" s="1">
        <f t="shared" si="75"/>
        <v>3</v>
      </c>
      <c r="O84" s="1">
        <f t="shared" ref="O84:Z84" si="76">IF(O2="","",MAX(O2:O83))</f>
        <v>20</v>
      </c>
      <c r="P84" s="1">
        <f t="shared" si="76"/>
        <v>20</v>
      </c>
      <c r="Q84" s="1">
        <f t="shared" si="76"/>
        <v>1</v>
      </c>
      <c r="R84" s="1">
        <f t="shared" si="76"/>
        <v>13</v>
      </c>
      <c r="S84" s="1">
        <f t="shared" si="76"/>
        <v>19</v>
      </c>
      <c r="T84" s="1">
        <f t="shared" si="76"/>
        <v>9</v>
      </c>
      <c r="U84" s="1">
        <f t="shared" si="76"/>
        <v>10</v>
      </c>
      <c r="V84" s="1">
        <f t="shared" si="76"/>
        <v>14</v>
      </c>
      <c r="W84" s="1">
        <f t="shared" si="76"/>
        <v>2</v>
      </c>
      <c r="X84" s="1">
        <f t="shared" si="76"/>
        <v>20</v>
      </c>
      <c r="Y84" s="1">
        <f t="shared" si="76"/>
        <v>24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238</v>
      </c>
      <c r="F85" s="1">
        <f>SUM(F2:F83)</f>
        <v>286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20-20-1</v>
      </c>
      <c r="R85" s="1" t="str">
        <f>IF(R84="","0-0-0",CONCATENATE(R84,"-",S84,"-",T84))</f>
        <v>13-19-9</v>
      </c>
      <c r="U85" s="1" t="str">
        <f>IF(U84="","0-0-0",CONCATENATE(U84,"-",V84,"-",W84))</f>
        <v>10-14-2</v>
      </c>
      <c r="X85" s="1" t="str">
        <f>IF(X84="","0-0-0",CONCATENATE(X84,"-",Y84,"-",Z84))</f>
        <v>20-24-6</v>
      </c>
      <c r="AA85" s="1" t="str">
        <f>IF(AA84="","0-0",CONCATENATE(AA84,AB84))</f>
        <v>L3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CA00-000000000000}">
      <formula1>$AK$1:$AK$2</formula1>
    </dataValidation>
    <dataValidation type="list" allowBlank="1" showInputMessage="1" showErrorMessage="1" sqref="C2:C83" xr:uid="{00000000-0002-0000-CA00-000001000000}">
      <formula1>$AL$1:$AL$2</formula1>
    </dataValidation>
    <dataValidation type="list" allowBlank="1" showInputMessage="1" showErrorMessage="1" sqref="D2:D83" xr:uid="{00000000-0002-0000-CA00-000002000000}">
      <formula1>$AM$1:$AM$31</formula1>
    </dataValidation>
  </dataValidations>
  <hyperlinks>
    <hyperlink ref="AG1" location="Index!A1" display="Home" xr:uid="{00000000-0004-0000-CA00-000000000000}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34</v>
      </c>
      <c r="K75" s="1">
        <f t="shared" si="55"/>
        <v>8</v>
      </c>
      <c r="L75" s="1">
        <f t="shared" si="56"/>
        <v>11</v>
      </c>
      <c r="M75" s="1">
        <f t="shared" si="57"/>
        <v>1</v>
      </c>
      <c r="N75" s="1">
        <f t="shared" si="58"/>
        <v>6</v>
      </c>
      <c r="O75" s="1">
        <f t="shared" si="59"/>
        <v>18</v>
      </c>
      <c r="P75" s="1">
        <f t="shared" si="60"/>
        <v>14</v>
      </c>
      <c r="Q75" s="1">
        <f t="shared" si="61"/>
        <v>5</v>
      </c>
      <c r="R75" s="1">
        <f t="shared" si="62"/>
        <v>11</v>
      </c>
      <c r="S75" s="1">
        <f t="shared" si="63"/>
        <v>20</v>
      </c>
      <c r="T75" s="1">
        <f t="shared" si="64"/>
        <v>6</v>
      </c>
      <c r="U75" s="1">
        <f t="shared" si="65"/>
        <v>7</v>
      </c>
      <c r="V75" s="1">
        <f t="shared" si="66"/>
        <v>13</v>
      </c>
      <c r="W75" s="1">
        <f t="shared" si="67"/>
        <v>4</v>
      </c>
      <c r="X75" s="1">
        <f t="shared" si="68"/>
        <v>16</v>
      </c>
      <c r="Y75" s="1">
        <f t="shared" si="69"/>
        <v>20</v>
      </c>
      <c r="Z75" s="1">
        <f t="shared" si="70"/>
        <v>10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E76" s="1">
        <v>1</v>
      </c>
      <c r="F76" s="1">
        <v>0</v>
      </c>
      <c r="G76" s="1" t="s">
        <v>84</v>
      </c>
      <c r="H76" s="1" t="s">
        <v>83</v>
      </c>
      <c r="I76" s="1">
        <f t="shared" si="53"/>
        <v>30</v>
      </c>
      <c r="J76" s="1">
        <f t="shared" si="54"/>
        <v>34</v>
      </c>
      <c r="K76" s="1">
        <f t="shared" si="55"/>
        <v>9</v>
      </c>
      <c r="L76" s="1">
        <f t="shared" si="56"/>
        <v>11</v>
      </c>
      <c r="M76" s="1">
        <f t="shared" si="57"/>
        <v>1</v>
      </c>
      <c r="N76" s="1">
        <f t="shared" si="58"/>
        <v>6</v>
      </c>
      <c r="O76" s="1">
        <f t="shared" si="59"/>
        <v>19</v>
      </c>
      <c r="P76" s="1">
        <f t="shared" si="60"/>
        <v>14</v>
      </c>
      <c r="Q76" s="1">
        <f t="shared" si="61"/>
        <v>5</v>
      </c>
      <c r="R76" s="1">
        <f t="shared" si="62"/>
        <v>11</v>
      </c>
      <c r="S76" s="1">
        <f t="shared" si="63"/>
        <v>20</v>
      </c>
      <c r="T76" s="1">
        <f t="shared" si="64"/>
        <v>6</v>
      </c>
      <c r="U76" s="1">
        <f t="shared" si="65"/>
        <v>7</v>
      </c>
      <c r="V76" s="1">
        <f t="shared" si="66"/>
        <v>13</v>
      </c>
      <c r="W76" s="1">
        <f t="shared" si="67"/>
        <v>4</v>
      </c>
      <c r="X76" s="1">
        <f t="shared" si="68"/>
        <v>17</v>
      </c>
      <c r="Y76" s="1">
        <f t="shared" si="69"/>
        <v>20</v>
      </c>
      <c r="Z76" s="1">
        <f t="shared" si="70"/>
        <v>10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30</v>
      </c>
      <c r="J77" s="1">
        <f t="shared" si="54"/>
        <v>34</v>
      </c>
      <c r="K77" s="1">
        <f t="shared" si="55"/>
        <v>9</v>
      </c>
      <c r="L77" s="1">
        <f t="shared" si="56"/>
        <v>12</v>
      </c>
      <c r="M77" s="1">
        <f t="shared" si="57"/>
        <v>1</v>
      </c>
      <c r="N77" s="1">
        <f t="shared" si="58"/>
        <v>6</v>
      </c>
      <c r="O77" s="1">
        <f t="shared" si="59"/>
        <v>19</v>
      </c>
      <c r="P77" s="1">
        <f t="shared" si="60"/>
        <v>14</v>
      </c>
      <c r="Q77" s="1">
        <f t="shared" si="61"/>
        <v>5</v>
      </c>
      <c r="R77" s="1">
        <f t="shared" si="62"/>
        <v>11</v>
      </c>
      <c r="S77" s="1">
        <f t="shared" si="63"/>
        <v>20</v>
      </c>
      <c r="T77" s="1">
        <f t="shared" si="64"/>
        <v>7</v>
      </c>
      <c r="U77" s="1">
        <f t="shared" si="65"/>
        <v>7</v>
      </c>
      <c r="V77" s="1">
        <f t="shared" si="66"/>
        <v>13</v>
      </c>
      <c r="W77" s="1">
        <f t="shared" si="67"/>
        <v>4</v>
      </c>
      <c r="X77" s="1">
        <f t="shared" si="68"/>
        <v>17</v>
      </c>
      <c r="Y77" s="1">
        <f t="shared" si="69"/>
        <v>20</v>
      </c>
      <c r="Z77" s="1">
        <f t="shared" si="70"/>
        <v>10</v>
      </c>
      <c r="AA77" s="1" t="str">
        <f t="shared" si="51"/>
        <v>L</v>
      </c>
      <c r="AB77" s="1">
        <f t="shared" si="71"/>
        <v>1</v>
      </c>
      <c r="AC77" s="1" t="str">
        <f t="shared" si="52"/>
        <v>OTL</v>
      </c>
      <c r="AD77" s="1">
        <f t="shared" si="72"/>
        <v>5</v>
      </c>
      <c r="AE77" s="1">
        <f t="shared" si="73"/>
        <v>3</v>
      </c>
      <c r="AF77" s="1">
        <f t="shared" si="74"/>
        <v>2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E78" s="1">
        <v>5</v>
      </c>
      <c r="F78" s="1">
        <v>3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34</v>
      </c>
      <c r="K78" s="1">
        <f t="shared" si="55"/>
        <v>9</v>
      </c>
      <c r="L78" s="1">
        <f t="shared" si="56"/>
        <v>12</v>
      </c>
      <c r="M78" s="1">
        <f t="shared" si="57"/>
        <v>1</v>
      </c>
      <c r="N78" s="1">
        <f t="shared" si="58"/>
        <v>6</v>
      </c>
      <c r="O78" s="1">
        <f t="shared" si="59"/>
        <v>19</v>
      </c>
      <c r="P78" s="1">
        <f t="shared" si="60"/>
        <v>14</v>
      </c>
      <c r="Q78" s="1">
        <f t="shared" si="61"/>
        <v>5</v>
      </c>
      <c r="R78" s="1">
        <f t="shared" si="62"/>
        <v>12</v>
      </c>
      <c r="S78" s="1">
        <f t="shared" si="63"/>
        <v>20</v>
      </c>
      <c r="T78" s="1">
        <f t="shared" si="64"/>
        <v>7</v>
      </c>
      <c r="U78" s="1">
        <f t="shared" si="65"/>
        <v>7</v>
      </c>
      <c r="V78" s="1">
        <f t="shared" si="66"/>
        <v>13</v>
      </c>
      <c r="W78" s="1">
        <f t="shared" si="67"/>
        <v>4</v>
      </c>
      <c r="X78" s="1">
        <f t="shared" si="68"/>
        <v>17</v>
      </c>
      <c r="Y78" s="1">
        <f t="shared" si="69"/>
        <v>20</v>
      </c>
      <c r="Z78" s="1">
        <f t="shared" si="70"/>
        <v>10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3</v>
      </c>
      <c r="AF78" s="1">
        <f t="shared" si="74"/>
        <v>2</v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E79" s="1">
        <v>1</v>
      </c>
      <c r="F79" s="1">
        <v>3</v>
      </c>
      <c r="G79" s="1" t="s">
        <v>83</v>
      </c>
      <c r="H79" s="1" t="s">
        <v>83</v>
      </c>
      <c r="I79" s="1">
        <f t="shared" si="53"/>
        <v>31</v>
      </c>
      <c r="J79" s="1">
        <f t="shared" si="54"/>
        <v>35</v>
      </c>
      <c r="K79" s="1">
        <f t="shared" si="55"/>
        <v>9</v>
      </c>
      <c r="L79" s="1">
        <f t="shared" si="56"/>
        <v>12</v>
      </c>
      <c r="M79" s="1">
        <f t="shared" si="57"/>
        <v>1</v>
      </c>
      <c r="N79" s="1">
        <f t="shared" si="58"/>
        <v>6</v>
      </c>
      <c r="O79" s="1">
        <f t="shared" si="59"/>
        <v>19</v>
      </c>
      <c r="P79" s="1">
        <f t="shared" si="60"/>
        <v>14</v>
      </c>
      <c r="Q79" s="1">
        <f t="shared" si="61"/>
        <v>5</v>
      </c>
      <c r="R79" s="1">
        <f t="shared" si="62"/>
        <v>12</v>
      </c>
      <c r="S79" s="1">
        <f t="shared" si="63"/>
        <v>21</v>
      </c>
      <c r="T79" s="1">
        <f t="shared" si="64"/>
        <v>7</v>
      </c>
      <c r="U79" s="1">
        <f t="shared" si="65"/>
        <v>7</v>
      </c>
      <c r="V79" s="1">
        <f t="shared" si="66"/>
        <v>13</v>
      </c>
      <c r="W79" s="1">
        <f t="shared" si="67"/>
        <v>4</v>
      </c>
      <c r="X79" s="1">
        <f t="shared" si="68"/>
        <v>17</v>
      </c>
      <c r="Y79" s="1">
        <f t="shared" si="69"/>
        <v>20</v>
      </c>
      <c r="Z79" s="1">
        <f t="shared" si="70"/>
        <v>10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E80" s="1">
        <v>5</v>
      </c>
      <c r="F80" s="1">
        <v>0</v>
      </c>
      <c r="G80" s="1" t="s">
        <v>83</v>
      </c>
      <c r="H80" s="1" t="s">
        <v>83</v>
      </c>
      <c r="I80" s="1">
        <f t="shared" si="53"/>
        <v>32</v>
      </c>
      <c r="J80" s="1">
        <f t="shared" si="54"/>
        <v>35</v>
      </c>
      <c r="K80" s="1">
        <f t="shared" si="55"/>
        <v>9</v>
      </c>
      <c r="L80" s="1">
        <f t="shared" si="56"/>
        <v>12</v>
      </c>
      <c r="M80" s="1">
        <f t="shared" si="57"/>
        <v>1</v>
      </c>
      <c r="N80" s="1">
        <f t="shared" si="58"/>
        <v>6</v>
      </c>
      <c r="O80" s="1">
        <f t="shared" si="59"/>
        <v>20</v>
      </c>
      <c r="P80" s="1">
        <f t="shared" si="60"/>
        <v>14</v>
      </c>
      <c r="Q80" s="1">
        <f t="shared" si="61"/>
        <v>5</v>
      </c>
      <c r="R80" s="1">
        <f t="shared" si="62"/>
        <v>12</v>
      </c>
      <c r="S80" s="1">
        <f t="shared" si="63"/>
        <v>21</v>
      </c>
      <c r="T80" s="1">
        <f t="shared" si="64"/>
        <v>7</v>
      </c>
      <c r="U80" s="1">
        <f t="shared" si="65"/>
        <v>7</v>
      </c>
      <c r="V80" s="1">
        <f t="shared" si="66"/>
        <v>13</v>
      </c>
      <c r="W80" s="1">
        <f t="shared" si="67"/>
        <v>4</v>
      </c>
      <c r="X80" s="1">
        <f t="shared" si="68"/>
        <v>17</v>
      </c>
      <c r="Y80" s="1">
        <f t="shared" si="69"/>
        <v>20</v>
      </c>
      <c r="Z80" s="1">
        <f t="shared" si="70"/>
        <v>10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4</v>
      </c>
      <c r="AE80" s="1">
        <f t="shared" si="73"/>
        <v>4</v>
      </c>
      <c r="AF80" s="1">
        <f t="shared" si="74"/>
        <v>2</v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E81" s="1">
        <v>4</v>
      </c>
      <c r="F81" s="1">
        <v>2</v>
      </c>
      <c r="G81" s="1" t="s">
        <v>83</v>
      </c>
      <c r="H81" s="1" t="s">
        <v>83</v>
      </c>
      <c r="I81" s="1">
        <f t="shared" si="53"/>
        <v>33</v>
      </c>
      <c r="J81" s="1">
        <f t="shared" si="54"/>
        <v>35</v>
      </c>
      <c r="K81" s="1">
        <f t="shared" si="55"/>
        <v>9</v>
      </c>
      <c r="L81" s="1">
        <f t="shared" si="56"/>
        <v>12</v>
      </c>
      <c r="M81" s="1">
        <f t="shared" si="57"/>
        <v>1</v>
      </c>
      <c r="N81" s="1">
        <f t="shared" si="58"/>
        <v>6</v>
      </c>
      <c r="O81" s="1">
        <f t="shared" si="59"/>
        <v>20</v>
      </c>
      <c r="P81" s="1">
        <f t="shared" si="60"/>
        <v>14</v>
      </c>
      <c r="Q81" s="1">
        <f t="shared" si="61"/>
        <v>5</v>
      </c>
      <c r="R81" s="1">
        <f t="shared" si="62"/>
        <v>13</v>
      </c>
      <c r="S81" s="1">
        <f t="shared" si="63"/>
        <v>21</v>
      </c>
      <c r="T81" s="1">
        <f t="shared" si="64"/>
        <v>7</v>
      </c>
      <c r="U81" s="1">
        <f t="shared" si="65"/>
        <v>8</v>
      </c>
      <c r="V81" s="1">
        <f t="shared" si="66"/>
        <v>13</v>
      </c>
      <c r="W81" s="1">
        <f t="shared" si="67"/>
        <v>4</v>
      </c>
      <c r="X81" s="1">
        <f t="shared" si="68"/>
        <v>18</v>
      </c>
      <c r="Y81" s="1">
        <f t="shared" si="69"/>
        <v>20</v>
      </c>
      <c r="Z81" s="1">
        <f t="shared" si="70"/>
        <v>10</v>
      </c>
      <c r="AA81" s="1" t="str">
        <f t="shared" si="51"/>
        <v>W</v>
      </c>
      <c r="AB81" s="1">
        <f t="shared" si="71"/>
        <v>2</v>
      </c>
      <c r="AC81" s="1" t="str">
        <f t="shared" si="52"/>
        <v>W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E82" s="1">
        <v>1</v>
      </c>
      <c r="F82" s="1">
        <v>4</v>
      </c>
      <c r="G82" s="1" t="s">
        <v>83</v>
      </c>
      <c r="H82" s="1" t="s">
        <v>83</v>
      </c>
      <c r="I82" s="1">
        <f t="shared" si="53"/>
        <v>33</v>
      </c>
      <c r="J82" s="1">
        <f t="shared" si="54"/>
        <v>36</v>
      </c>
      <c r="K82" s="1">
        <f t="shared" si="55"/>
        <v>9</v>
      </c>
      <c r="L82" s="1">
        <f t="shared" si="56"/>
        <v>12</v>
      </c>
      <c r="M82" s="1">
        <f t="shared" si="57"/>
        <v>1</v>
      </c>
      <c r="N82" s="1">
        <f t="shared" si="58"/>
        <v>6</v>
      </c>
      <c r="O82" s="1">
        <f t="shared" si="59"/>
        <v>20</v>
      </c>
      <c r="P82" s="1">
        <f t="shared" si="60"/>
        <v>15</v>
      </c>
      <c r="Q82" s="1">
        <f t="shared" si="61"/>
        <v>5</v>
      </c>
      <c r="R82" s="1">
        <f t="shared" si="62"/>
        <v>13</v>
      </c>
      <c r="S82" s="1">
        <f t="shared" si="63"/>
        <v>21</v>
      </c>
      <c r="T82" s="1">
        <f t="shared" si="64"/>
        <v>7</v>
      </c>
      <c r="U82" s="1">
        <f t="shared" si="65"/>
        <v>8</v>
      </c>
      <c r="V82" s="1">
        <f t="shared" si="66"/>
        <v>13</v>
      </c>
      <c r="W82" s="1">
        <f t="shared" si="67"/>
        <v>4</v>
      </c>
      <c r="X82" s="1">
        <f t="shared" si="68"/>
        <v>18</v>
      </c>
      <c r="Y82" s="1">
        <f t="shared" si="69"/>
        <v>21</v>
      </c>
      <c r="Z82" s="1">
        <f t="shared" si="70"/>
        <v>10</v>
      </c>
      <c r="AA82" s="1" t="str">
        <f t="shared" si="51"/>
        <v>L</v>
      </c>
      <c r="AB82" s="1">
        <f t="shared" si="71"/>
        <v>1</v>
      </c>
      <c r="AC82" s="1" t="str">
        <f t="shared" si="52"/>
        <v>L</v>
      </c>
      <c r="AD82" s="1">
        <f t="shared" si="72"/>
        <v>4</v>
      </c>
      <c r="AE82" s="1">
        <f t="shared" si="73"/>
        <v>4</v>
      </c>
      <c r="AF82" s="1">
        <f t="shared" si="74"/>
        <v>2</v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E83" s="1">
        <v>5</v>
      </c>
      <c r="F83" s="1">
        <v>2</v>
      </c>
      <c r="G83" s="1" t="s">
        <v>83</v>
      </c>
      <c r="H83" s="1" t="s">
        <v>83</v>
      </c>
      <c r="I83" s="1">
        <f t="shared" si="53"/>
        <v>34</v>
      </c>
      <c r="J83" s="1">
        <f t="shared" si="54"/>
        <v>36</v>
      </c>
      <c r="K83" s="1">
        <f t="shared" si="55"/>
        <v>9</v>
      </c>
      <c r="L83" s="1">
        <f t="shared" si="56"/>
        <v>12</v>
      </c>
      <c r="M83" s="1">
        <f t="shared" si="57"/>
        <v>1</v>
      </c>
      <c r="N83" s="1">
        <f t="shared" si="58"/>
        <v>6</v>
      </c>
      <c r="O83" s="1">
        <f t="shared" si="59"/>
        <v>21</v>
      </c>
      <c r="P83" s="1">
        <f t="shared" si="60"/>
        <v>15</v>
      </c>
      <c r="Q83" s="1">
        <f t="shared" si="61"/>
        <v>5</v>
      </c>
      <c r="R83" s="1">
        <f t="shared" si="62"/>
        <v>13</v>
      </c>
      <c r="S83" s="1">
        <f t="shared" si="63"/>
        <v>21</v>
      </c>
      <c r="T83" s="1">
        <f t="shared" si="64"/>
        <v>7</v>
      </c>
      <c r="U83" s="1">
        <f t="shared" si="65"/>
        <v>9</v>
      </c>
      <c r="V83" s="1">
        <f t="shared" si="66"/>
        <v>13</v>
      </c>
      <c r="W83" s="1">
        <f t="shared" si="67"/>
        <v>4</v>
      </c>
      <c r="X83" s="1">
        <f t="shared" si="68"/>
        <v>19</v>
      </c>
      <c r="Y83" s="1">
        <f t="shared" si="69"/>
        <v>21</v>
      </c>
      <c r="Z83" s="1">
        <f t="shared" si="70"/>
        <v>10</v>
      </c>
      <c r="AA83" s="1" t="str">
        <f t="shared" si="51"/>
        <v>W</v>
      </c>
      <c r="AB83" s="1">
        <f t="shared" si="71"/>
        <v>1</v>
      </c>
      <c r="AC83" s="1" t="str">
        <f t="shared" si="52"/>
        <v>W</v>
      </c>
      <c r="AD83" s="1">
        <f t="shared" si="72"/>
        <v>5</v>
      </c>
      <c r="AE83" s="1">
        <f t="shared" si="73"/>
        <v>4</v>
      </c>
      <c r="AF83" s="1">
        <f t="shared" si="74"/>
        <v>1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34</v>
      </c>
      <c r="J84" s="1">
        <f t="shared" si="75"/>
        <v>36</v>
      </c>
      <c r="K84" s="1">
        <f t="shared" si="75"/>
        <v>9</v>
      </c>
      <c r="L84" s="1">
        <f t="shared" si="75"/>
        <v>12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21</v>
      </c>
      <c r="P84" s="1">
        <f t="shared" si="76"/>
        <v>15</v>
      </c>
      <c r="Q84" s="1">
        <f t="shared" si="76"/>
        <v>5</v>
      </c>
      <c r="R84" s="1">
        <f t="shared" si="76"/>
        <v>13</v>
      </c>
      <c r="S84" s="1">
        <f t="shared" si="76"/>
        <v>21</v>
      </c>
      <c r="T84" s="1">
        <f t="shared" si="76"/>
        <v>7</v>
      </c>
      <c r="U84" s="1">
        <f t="shared" si="76"/>
        <v>9</v>
      </c>
      <c r="V84" s="1">
        <f t="shared" si="76"/>
        <v>13</v>
      </c>
      <c r="W84" s="1">
        <f t="shared" si="76"/>
        <v>4</v>
      </c>
      <c r="X84" s="1">
        <f t="shared" si="76"/>
        <v>19</v>
      </c>
      <c r="Y84" s="1">
        <f t="shared" si="76"/>
        <v>21</v>
      </c>
      <c r="Z84" s="1">
        <f t="shared" si="76"/>
        <v>10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243</v>
      </c>
      <c r="F85" s="1">
        <f>SUM(F2:F83)</f>
        <v>293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21-15-5</v>
      </c>
      <c r="R85" s="1" t="str">
        <f>IF(R84="","0-0-0",CONCATENATE(R84,"-",S84,"-",T84))</f>
        <v>13-21-7</v>
      </c>
      <c r="U85" s="1" t="str">
        <f>IF(U84="","0-0-0",CONCATENATE(U84,"-",V84,"-",W84))</f>
        <v>9-13-4</v>
      </c>
      <c r="X85" s="1" t="str">
        <f>IF(X84="","0-0-0",CONCATENATE(X84,"-",Y84,"-",Z84))</f>
        <v>19-21-10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CB00-000000000000}">
      <formula1>$AK$1:$AK$2</formula1>
    </dataValidation>
    <dataValidation type="list" allowBlank="1" showInputMessage="1" showErrorMessage="1" sqref="C2:C83" xr:uid="{00000000-0002-0000-CB00-000001000000}">
      <formula1>$AL$1:$AL$2</formula1>
    </dataValidation>
    <dataValidation type="list" allowBlank="1" showInputMessage="1" showErrorMessage="1" sqref="D2:D83" xr:uid="{00000000-0002-0000-CB00-000002000000}">
      <formula1>$AM$1:$AM$31</formula1>
    </dataValidation>
  </dataValidations>
  <hyperlinks>
    <hyperlink ref="AG1" location="Index!A1" display="Home" xr:uid="{00000000-0004-0000-CB00-000000000000}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E72" s="1">
        <v>6</v>
      </c>
      <c r="F72" s="1">
        <v>5</v>
      </c>
      <c r="G72" s="1" t="s">
        <v>84</v>
      </c>
      <c r="H72" s="1" t="s">
        <v>84</v>
      </c>
      <c r="I72" s="1">
        <f t="shared" si="53"/>
        <v>20</v>
      </c>
      <c r="J72" s="1">
        <f t="shared" si="54"/>
        <v>42</v>
      </c>
      <c r="K72" s="1">
        <f t="shared" si="55"/>
        <v>6</v>
      </c>
      <c r="L72" s="1">
        <f t="shared" si="56"/>
        <v>9</v>
      </c>
      <c r="M72" s="1">
        <f t="shared" si="57"/>
        <v>2</v>
      </c>
      <c r="N72" s="1">
        <f t="shared" si="58"/>
        <v>4</v>
      </c>
      <c r="O72" s="1">
        <f t="shared" si="59"/>
        <v>12</v>
      </c>
      <c r="P72" s="1">
        <f t="shared" si="60"/>
        <v>22</v>
      </c>
      <c r="Q72" s="1">
        <f t="shared" si="61"/>
        <v>2</v>
      </c>
      <c r="R72" s="1">
        <f t="shared" si="62"/>
        <v>8</v>
      </c>
      <c r="S72" s="1">
        <f t="shared" si="63"/>
        <v>20</v>
      </c>
      <c r="T72" s="1">
        <f t="shared" si="64"/>
        <v>7</v>
      </c>
      <c r="U72" s="1">
        <f t="shared" si="65"/>
        <v>4</v>
      </c>
      <c r="V72" s="1">
        <f t="shared" si="66"/>
        <v>11</v>
      </c>
      <c r="W72" s="1">
        <f t="shared" si="67"/>
        <v>2</v>
      </c>
      <c r="X72" s="1">
        <f t="shared" si="68"/>
        <v>8</v>
      </c>
      <c r="Y72" s="1">
        <f t="shared" si="69"/>
        <v>26</v>
      </c>
      <c r="Z72" s="1">
        <f t="shared" si="70"/>
        <v>6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20</v>
      </c>
      <c r="J73" s="1">
        <f t="shared" si="54"/>
        <v>43</v>
      </c>
      <c r="K73" s="1">
        <f t="shared" si="55"/>
        <v>6</v>
      </c>
      <c r="L73" s="1">
        <f t="shared" si="56"/>
        <v>9</v>
      </c>
      <c r="M73" s="1">
        <f t="shared" si="57"/>
        <v>2</v>
      </c>
      <c r="N73" s="1">
        <f t="shared" si="58"/>
        <v>4</v>
      </c>
      <c r="O73" s="1">
        <f t="shared" si="59"/>
        <v>12</v>
      </c>
      <c r="P73" s="1">
        <f t="shared" si="60"/>
        <v>23</v>
      </c>
      <c r="Q73" s="1">
        <f t="shared" si="61"/>
        <v>2</v>
      </c>
      <c r="R73" s="1">
        <f t="shared" si="62"/>
        <v>8</v>
      </c>
      <c r="S73" s="1">
        <f t="shared" si="63"/>
        <v>20</v>
      </c>
      <c r="T73" s="1">
        <f t="shared" si="64"/>
        <v>7</v>
      </c>
      <c r="U73" s="1">
        <f t="shared" si="65"/>
        <v>4</v>
      </c>
      <c r="V73" s="1">
        <f t="shared" si="66"/>
        <v>11</v>
      </c>
      <c r="W73" s="1">
        <f t="shared" si="67"/>
        <v>2</v>
      </c>
      <c r="X73" s="1">
        <f t="shared" si="68"/>
        <v>8</v>
      </c>
      <c r="Y73" s="1">
        <f t="shared" si="69"/>
        <v>26</v>
      </c>
      <c r="Z73" s="1">
        <f t="shared" si="70"/>
        <v>6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6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E74" s="1">
        <v>1</v>
      </c>
      <c r="F74" s="1">
        <v>8</v>
      </c>
      <c r="G74" s="1" t="s">
        <v>83</v>
      </c>
      <c r="H74" s="1" t="s">
        <v>83</v>
      </c>
      <c r="I74" s="1">
        <f t="shared" si="53"/>
        <v>20</v>
      </c>
      <c r="J74" s="1">
        <f t="shared" si="54"/>
        <v>44</v>
      </c>
      <c r="K74" s="1">
        <f t="shared" si="55"/>
        <v>6</v>
      </c>
      <c r="L74" s="1">
        <f t="shared" si="56"/>
        <v>9</v>
      </c>
      <c r="M74" s="1">
        <f t="shared" si="57"/>
        <v>2</v>
      </c>
      <c r="N74" s="1">
        <f t="shared" si="58"/>
        <v>4</v>
      </c>
      <c r="O74" s="1">
        <f t="shared" si="59"/>
        <v>12</v>
      </c>
      <c r="P74" s="1">
        <f t="shared" si="60"/>
        <v>23</v>
      </c>
      <c r="Q74" s="1">
        <f t="shared" si="61"/>
        <v>2</v>
      </c>
      <c r="R74" s="1">
        <f t="shared" si="62"/>
        <v>8</v>
      </c>
      <c r="S74" s="1">
        <f t="shared" si="63"/>
        <v>21</v>
      </c>
      <c r="T74" s="1">
        <f t="shared" si="64"/>
        <v>7</v>
      </c>
      <c r="U74" s="1">
        <f t="shared" si="65"/>
        <v>4</v>
      </c>
      <c r="V74" s="1">
        <f t="shared" si="66"/>
        <v>12</v>
      </c>
      <c r="W74" s="1">
        <f t="shared" si="67"/>
        <v>2</v>
      </c>
      <c r="X74" s="1">
        <f t="shared" si="68"/>
        <v>8</v>
      </c>
      <c r="Y74" s="1">
        <f t="shared" si="69"/>
        <v>27</v>
      </c>
      <c r="Z74" s="1">
        <f t="shared" si="70"/>
        <v>6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7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E75" s="1">
        <v>3</v>
      </c>
      <c r="F75" s="1">
        <v>4</v>
      </c>
      <c r="G75" s="1" t="s">
        <v>84</v>
      </c>
      <c r="H75" s="1" t="s">
        <v>84</v>
      </c>
      <c r="I75" s="1">
        <f t="shared" si="53"/>
        <v>20</v>
      </c>
      <c r="J75" s="1">
        <f t="shared" si="54"/>
        <v>44</v>
      </c>
      <c r="K75" s="1">
        <f t="shared" si="55"/>
        <v>6</v>
      </c>
      <c r="L75" s="1">
        <f t="shared" si="56"/>
        <v>10</v>
      </c>
      <c r="M75" s="1">
        <f t="shared" si="57"/>
        <v>2</v>
      </c>
      <c r="N75" s="1">
        <f t="shared" si="58"/>
        <v>5</v>
      </c>
      <c r="O75" s="1">
        <f t="shared" si="59"/>
        <v>12</v>
      </c>
      <c r="P75" s="1">
        <f t="shared" si="60"/>
        <v>23</v>
      </c>
      <c r="Q75" s="1">
        <f t="shared" si="61"/>
        <v>2</v>
      </c>
      <c r="R75" s="1">
        <f t="shared" si="62"/>
        <v>8</v>
      </c>
      <c r="S75" s="1">
        <f t="shared" si="63"/>
        <v>21</v>
      </c>
      <c r="T75" s="1">
        <f t="shared" si="64"/>
        <v>8</v>
      </c>
      <c r="U75" s="1">
        <f t="shared" si="65"/>
        <v>4</v>
      </c>
      <c r="V75" s="1">
        <f t="shared" si="66"/>
        <v>12</v>
      </c>
      <c r="W75" s="1">
        <f t="shared" si="67"/>
        <v>3</v>
      </c>
      <c r="X75" s="1">
        <f t="shared" si="68"/>
        <v>8</v>
      </c>
      <c r="Y75" s="1">
        <f t="shared" si="69"/>
        <v>27</v>
      </c>
      <c r="Z75" s="1">
        <f t="shared" si="70"/>
        <v>7</v>
      </c>
      <c r="AA75" s="1" t="str">
        <f t="shared" si="51"/>
        <v>L</v>
      </c>
      <c r="AB75" s="1">
        <f t="shared" si="71"/>
        <v>3</v>
      </c>
      <c r="AC75" s="1" t="str">
        <f t="shared" si="52"/>
        <v>OTL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20</v>
      </c>
      <c r="J76" s="1">
        <f t="shared" si="54"/>
        <v>45</v>
      </c>
      <c r="K76" s="1">
        <f t="shared" si="55"/>
        <v>6</v>
      </c>
      <c r="L76" s="1">
        <f t="shared" si="56"/>
        <v>10</v>
      </c>
      <c r="M76" s="1">
        <f t="shared" si="57"/>
        <v>2</v>
      </c>
      <c r="N76" s="1">
        <f t="shared" si="58"/>
        <v>5</v>
      </c>
      <c r="O76" s="1">
        <f t="shared" si="59"/>
        <v>12</v>
      </c>
      <c r="P76" s="1">
        <f t="shared" si="60"/>
        <v>24</v>
      </c>
      <c r="Q76" s="1">
        <f t="shared" si="61"/>
        <v>2</v>
      </c>
      <c r="R76" s="1">
        <f t="shared" si="62"/>
        <v>8</v>
      </c>
      <c r="S76" s="1">
        <f t="shared" si="63"/>
        <v>21</v>
      </c>
      <c r="T76" s="1">
        <f t="shared" si="64"/>
        <v>8</v>
      </c>
      <c r="U76" s="1">
        <f t="shared" si="65"/>
        <v>4</v>
      </c>
      <c r="V76" s="1">
        <f t="shared" si="66"/>
        <v>13</v>
      </c>
      <c r="W76" s="1">
        <f t="shared" si="67"/>
        <v>3</v>
      </c>
      <c r="X76" s="1">
        <f t="shared" si="68"/>
        <v>8</v>
      </c>
      <c r="Y76" s="1">
        <f t="shared" si="69"/>
        <v>28</v>
      </c>
      <c r="Z76" s="1">
        <f t="shared" si="70"/>
        <v>7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20</v>
      </c>
      <c r="J77" s="1">
        <f t="shared" si="54"/>
        <v>46</v>
      </c>
      <c r="K77" s="1">
        <f t="shared" si="55"/>
        <v>6</v>
      </c>
      <c r="L77" s="1">
        <f t="shared" si="56"/>
        <v>10</v>
      </c>
      <c r="M77" s="1">
        <f t="shared" si="57"/>
        <v>2</v>
      </c>
      <c r="N77" s="1">
        <f t="shared" si="58"/>
        <v>5</v>
      </c>
      <c r="O77" s="1">
        <f t="shared" si="59"/>
        <v>12</v>
      </c>
      <c r="P77" s="1">
        <f t="shared" si="60"/>
        <v>25</v>
      </c>
      <c r="Q77" s="1">
        <f t="shared" si="61"/>
        <v>2</v>
      </c>
      <c r="R77" s="1">
        <f t="shared" si="62"/>
        <v>8</v>
      </c>
      <c r="S77" s="1">
        <f t="shared" si="63"/>
        <v>21</v>
      </c>
      <c r="T77" s="1">
        <f t="shared" si="64"/>
        <v>8</v>
      </c>
      <c r="U77" s="1">
        <f t="shared" si="65"/>
        <v>4</v>
      </c>
      <c r="V77" s="1">
        <f t="shared" si="66"/>
        <v>14</v>
      </c>
      <c r="W77" s="1">
        <f t="shared" si="67"/>
        <v>3</v>
      </c>
      <c r="X77" s="1">
        <f t="shared" si="68"/>
        <v>8</v>
      </c>
      <c r="Y77" s="1">
        <f t="shared" si="69"/>
        <v>29</v>
      </c>
      <c r="Z77" s="1">
        <f t="shared" si="70"/>
        <v>7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20</v>
      </c>
      <c r="J78" s="1">
        <f t="shared" si="54"/>
        <v>47</v>
      </c>
      <c r="K78" s="1">
        <f t="shared" si="55"/>
        <v>6</v>
      </c>
      <c r="L78" s="1">
        <f t="shared" si="56"/>
        <v>10</v>
      </c>
      <c r="M78" s="1">
        <f t="shared" si="57"/>
        <v>2</v>
      </c>
      <c r="N78" s="1">
        <f t="shared" si="58"/>
        <v>5</v>
      </c>
      <c r="O78" s="1">
        <f t="shared" si="59"/>
        <v>12</v>
      </c>
      <c r="P78" s="1">
        <f t="shared" si="60"/>
        <v>26</v>
      </c>
      <c r="Q78" s="1">
        <f t="shared" si="61"/>
        <v>2</v>
      </c>
      <c r="R78" s="1">
        <f t="shared" si="62"/>
        <v>8</v>
      </c>
      <c r="S78" s="1">
        <f t="shared" si="63"/>
        <v>21</v>
      </c>
      <c r="T78" s="1">
        <f t="shared" si="64"/>
        <v>8</v>
      </c>
      <c r="U78" s="1">
        <f t="shared" si="65"/>
        <v>4</v>
      </c>
      <c r="V78" s="1">
        <f t="shared" si="66"/>
        <v>15</v>
      </c>
      <c r="W78" s="1">
        <f t="shared" si="67"/>
        <v>3</v>
      </c>
      <c r="X78" s="1">
        <f t="shared" si="68"/>
        <v>8</v>
      </c>
      <c r="Y78" s="1">
        <f t="shared" si="69"/>
        <v>30</v>
      </c>
      <c r="Z78" s="1">
        <f t="shared" si="70"/>
        <v>7</v>
      </c>
      <c r="AA78" s="1" t="str">
        <f t="shared" si="51"/>
        <v>L</v>
      </c>
      <c r="AB78" s="1">
        <f t="shared" si="71"/>
        <v>6</v>
      </c>
      <c r="AC78" s="1" t="str">
        <f t="shared" si="52"/>
        <v>L</v>
      </c>
      <c r="AD78" s="1">
        <f t="shared" si="72"/>
        <v>2</v>
      </c>
      <c r="AE78" s="1">
        <f t="shared" si="73"/>
        <v>7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E79" s="1">
        <v>7</v>
      </c>
      <c r="F79" s="1">
        <v>8</v>
      </c>
      <c r="G79" s="1" t="s">
        <v>84</v>
      </c>
      <c r="H79" s="1" t="s">
        <v>83</v>
      </c>
      <c r="I79" s="1">
        <f t="shared" si="53"/>
        <v>20</v>
      </c>
      <c r="J79" s="1">
        <f t="shared" si="54"/>
        <v>47</v>
      </c>
      <c r="K79" s="1">
        <f t="shared" si="55"/>
        <v>6</v>
      </c>
      <c r="L79" s="1">
        <f t="shared" si="56"/>
        <v>11</v>
      </c>
      <c r="M79" s="1">
        <f t="shared" si="57"/>
        <v>2</v>
      </c>
      <c r="N79" s="1">
        <f t="shared" si="58"/>
        <v>5</v>
      </c>
      <c r="O79" s="1">
        <f t="shared" si="59"/>
        <v>12</v>
      </c>
      <c r="P79" s="1">
        <f t="shared" si="60"/>
        <v>26</v>
      </c>
      <c r="Q79" s="1">
        <f t="shared" si="61"/>
        <v>2</v>
      </c>
      <c r="R79" s="1">
        <f t="shared" si="62"/>
        <v>8</v>
      </c>
      <c r="S79" s="1">
        <f t="shared" si="63"/>
        <v>21</v>
      </c>
      <c r="T79" s="1">
        <f t="shared" si="64"/>
        <v>9</v>
      </c>
      <c r="U79" s="1">
        <f t="shared" si="65"/>
        <v>4</v>
      </c>
      <c r="V79" s="1">
        <f t="shared" si="66"/>
        <v>15</v>
      </c>
      <c r="W79" s="1">
        <f t="shared" si="67"/>
        <v>3</v>
      </c>
      <c r="X79" s="1">
        <f t="shared" si="68"/>
        <v>8</v>
      </c>
      <c r="Y79" s="1">
        <f t="shared" si="69"/>
        <v>30</v>
      </c>
      <c r="Z79" s="1">
        <f t="shared" si="70"/>
        <v>8</v>
      </c>
      <c r="AA79" s="1" t="str">
        <f t="shared" si="51"/>
        <v>L</v>
      </c>
      <c r="AB79" s="1">
        <f t="shared" si="71"/>
        <v>7</v>
      </c>
      <c r="AC79" s="1" t="str">
        <f t="shared" si="52"/>
        <v>OTL</v>
      </c>
      <c r="AD79" s="1">
        <f t="shared" si="72"/>
        <v>2</v>
      </c>
      <c r="AE79" s="1">
        <f t="shared" si="73"/>
        <v>6</v>
      </c>
      <c r="AF79" s="1">
        <f t="shared" si="74"/>
        <v>2</v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E80" s="1">
        <v>2</v>
      </c>
      <c r="F80" s="1">
        <v>4</v>
      </c>
      <c r="G80" s="1" t="s">
        <v>83</v>
      </c>
      <c r="H80" s="1" t="s">
        <v>83</v>
      </c>
      <c r="I80" s="1">
        <f t="shared" si="53"/>
        <v>20</v>
      </c>
      <c r="J80" s="1">
        <f t="shared" si="54"/>
        <v>48</v>
      </c>
      <c r="K80" s="1">
        <f t="shared" si="55"/>
        <v>6</v>
      </c>
      <c r="L80" s="1">
        <f t="shared" si="56"/>
        <v>11</v>
      </c>
      <c r="M80" s="1">
        <f t="shared" si="57"/>
        <v>2</v>
      </c>
      <c r="N80" s="1">
        <f t="shared" si="58"/>
        <v>5</v>
      </c>
      <c r="O80" s="1">
        <f t="shared" si="59"/>
        <v>12</v>
      </c>
      <c r="P80" s="1">
        <f t="shared" si="60"/>
        <v>26</v>
      </c>
      <c r="Q80" s="1">
        <f t="shared" si="61"/>
        <v>2</v>
      </c>
      <c r="R80" s="1">
        <f t="shared" si="62"/>
        <v>8</v>
      </c>
      <c r="S80" s="1">
        <f t="shared" si="63"/>
        <v>22</v>
      </c>
      <c r="T80" s="1">
        <f t="shared" si="64"/>
        <v>9</v>
      </c>
      <c r="U80" s="1">
        <f t="shared" si="65"/>
        <v>4</v>
      </c>
      <c r="V80" s="1">
        <f t="shared" si="66"/>
        <v>16</v>
      </c>
      <c r="W80" s="1">
        <f t="shared" si="67"/>
        <v>3</v>
      </c>
      <c r="X80" s="1">
        <f t="shared" si="68"/>
        <v>8</v>
      </c>
      <c r="Y80" s="1">
        <f t="shared" si="69"/>
        <v>31</v>
      </c>
      <c r="Z80" s="1">
        <f t="shared" si="70"/>
        <v>8</v>
      </c>
      <c r="AA80" s="1" t="str">
        <f t="shared" si="51"/>
        <v>L</v>
      </c>
      <c r="AB80" s="1">
        <f t="shared" si="71"/>
        <v>8</v>
      </c>
      <c r="AC80" s="1" t="str">
        <f t="shared" si="52"/>
        <v>L</v>
      </c>
      <c r="AD80" s="1">
        <f t="shared" si="72"/>
        <v>2</v>
      </c>
      <c r="AE80" s="1">
        <f t="shared" si="73"/>
        <v>6</v>
      </c>
      <c r="AF80" s="1">
        <f t="shared" si="74"/>
        <v>2</v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E81" s="1">
        <v>2</v>
      </c>
      <c r="F81" s="1">
        <v>5</v>
      </c>
      <c r="G81" s="1" t="s">
        <v>83</v>
      </c>
      <c r="H81" s="1" t="s">
        <v>83</v>
      </c>
      <c r="I81" s="1">
        <f t="shared" si="53"/>
        <v>20</v>
      </c>
      <c r="J81" s="1">
        <f t="shared" si="54"/>
        <v>49</v>
      </c>
      <c r="K81" s="1">
        <f t="shared" si="55"/>
        <v>6</v>
      </c>
      <c r="L81" s="1">
        <f t="shared" si="56"/>
        <v>11</v>
      </c>
      <c r="M81" s="1">
        <f t="shared" si="57"/>
        <v>2</v>
      </c>
      <c r="N81" s="1">
        <f t="shared" si="58"/>
        <v>5</v>
      </c>
      <c r="O81" s="1">
        <f t="shared" si="59"/>
        <v>12</v>
      </c>
      <c r="P81" s="1">
        <f t="shared" si="60"/>
        <v>26</v>
      </c>
      <c r="Q81" s="1">
        <f t="shared" si="61"/>
        <v>2</v>
      </c>
      <c r="R81" s="1">
        <f t="shared" si="62"/>
        <v>8</v>
      </c>
      <c r="S81" s="1">
        <f t="shared" si="63"/>
        <v>23</v>
      </c>
      <c r="T81" s="1">
        <f t="shared" si="64"/>
        <v>9</v>
      </c>
      <c r="U81" s="1">
        <f t="shared" si="65"/>
        <v>4</v>
      </c>
      <c r="V81" s="1">
        <f t="shared" si="66"/>
        <v>17</v>
      </c>
      <c r="W81" s="1">
        <f t="shared" si="67"/>
        <v>3</v>
      </c>
      <c r="X81" s="1">
        <f t="shared" si="68"/>
        <v>8</v>
      </c>
      <c r="Y81" s="1">
        <f t="shared" si="69"/>
        <v>32</v>
      </c>
      <c r="Z81" s="1">
        <f t="shared" si="70"/>
        <v>8</v>
      </c>
      <c r="AA81" s="1" t="str">
        <f t="shared" si="51"/>
        <v>L</v>
      </c>
      <c r="AB81" s="1">
        <f t="shared" si="71"/>
        <v>9</v>
      </c>
      <c r="AC81" s="1" t="str">
        <f t="shared" si="52"/>
        <v>L</v>
      </c>
      <c r="AD81" s="1">
        <f t="shared" si="72"/>
        <v>1</v>
      </c>
      <c r="AE81" s="1">
        <f t="shared" si="73"/>
        <v>7</v>
      </c>
      <c r="AF81" s="1">
        <f t="shared" si="74"/>
        <v>2</v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E82" s="1">
        <v>1</v>
      </c>
      <c r="F82" s="1">
        <v>2</v>
      </c>
      <c r="G82" s="1" t="s">
        <v>84</v>
      </c>
      <c r="H82" s="1" t="s">
        <v>83</v>
      </c>
      <c r="I82" s="1">
        <f t="shared" si="53"/>
        <v>20</v>
      </c>
      <c r="J82" s="1">
        <f t="shared" si="54"/>
        <v>49</v>
      </c>
      <c r="K82" s="1">
        <f t="shared" si="55"/>
        <v>6</v>
      </c>
      <c r="L82" s="1">
        <f t="shared" si="56"/>
        <v>12</v>
      </c>
      <c r="M82" s="1">
        <f t="shared" si="57"/>
        <v>2</v>
      </c>
      <c r="N82" s="1">
        <f t="shared" si="58"/>
        <v>5</v>
      </c>
      <c r="O82" s="1">
        <f t="shared" si="59"/>
        <v>12</v>
      </c>
      <c r="P82" s="1">
        <f t="shared" si="60"/>
        <v>26</v>
      </c>
      <c r="Q82" s="1">
        <f t="shared" si="61"/>
        <v>2</v>
      </c>
      <c r="R82" s="1">
        <f t="shared" si="62"/>
        <v>8</v>
      </c>
      <c r="S82" s="1">
        <f t="shared" si="63"/>
        <v>23</v>
      </c>
      <c r="T82" s="1">
        <f t="shared" si="64"/>
        <v>10</v>
      </c>
      <c r="U82" s="1">
        <f t="shared" si="65"/>
        <v>4</v>
      </c>
      <c r="V82" s="1">
        <f t="shared" si="66"/>
        <v>17</v>
      </c>
      <c r="W82" s="1">
        <f t="shared" si="67"/>
        <v>4</v>
      </c>
      <c r="X82" s="1">
        <f t="shared" si="68"/>
        <v>8</v>
      </c>
      <c r="Y82" s="1">
        <f t="shared" si="69"/>
        <v>32</v>
      </c>
      <c r="Z82" s="1">
        <f t="shared" si="70"/>
        <v>9</v>
      </c>
      <c r="AA82" s="1" t="str">
        <f t="shared" si="51"/>
        <v>L</v>
      </c>
      <c r="AB82" s="1">
        <f t="shared" si="71"/>
        <v>10</v>
      </c>
      <c r="AC82" s="1" t="str">
        <f t="shared" si="52"/>
        <v>OTL</v>
      </c>
      <c r="AD82" s="1">
        <f t="shared" si="72"/>
        <v>0</v>
      </c>
      <c r="AE82" s="1">
        <f t="shared" si="73"/>
        <v>7</v>
      </c>
      <c r="AF82" s="1">
        <f t="shared" si="74"/>
        <v>3</v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E83" s="1">
        <v>0</v>
      </c>
      <c r="F83" s="1">
        <v>3</v>
      </c>
      <c r="G83" s="1" t="s">
        <v>83</v>
      </c>
      <c r="H83" s="1" t="s">
        <v>83</v>
      </c>
      <c r="I83" s="1">
        <f t="shared" si="53"/>
        <v>20</v>
      </c>
      <c r="J83" s="1">
        <f t="shared" si="54"/>
        <v>50</v>
      </c>
      <c r="K83" s="1">
        <f t="shared" si="55"/>
        <v>6</v>
      </c>
      <c r="L83" s="1">
        <f t="shared" si="56"/>
        <v>12</v>
      </c>
      <c r="M83" s="1">
        <f t="shared" si="57"/>
        <v>2</v>
      </c>
      <c r="N83" s="1">
        <f t="shared" si="58"/>
        <v>5</v>
      </c>
      <c r="O83" s="1">
        <f t="shared" si="59"/>
        <v>12</v>
      </c>
      <c r="P83" s="1">
        <f t="shared" si="60"/>
        <v>27</v>
      </c>
      <c r="Q83" s="1">
        <f t="shared" si="61"/>
        <v>2</v>
      </c>
      <c r="R83" s="1">
        <f t="shared" si="62"/>
        <v>8</v>
      </c>
      <c r="S83" s="1">
        <f t="shared" si="63"/>
        <v>23</v>
      </c>
      <c r="T83" s="1">
        <f t="shared" si="64"/>
        <v>10</v>
      </c>
      <c r="U83" s="1">
        <f t="shared" si="65"/>
        <v>4</v>
      </c>
      <c r="V83" s="1">
        <f t="shared" si="66"/>
        <v>18</v>
      </c>
      <c r="W83" s="1">
        <f t="shared" si="67"/>
        <v>4</v>
      </c>
      <c r="X83" s="1">
        <f t="shared" si="68"/>
        <v>8</v>
      </c>
      <c r="Y83" s="1">
        <f t="shared" si="69"/>
        <v>33</v>
      </c>
      <c r="Z83" s="1">
        <f t="shared" si="70"/>
        <v>9</v>
      </c>
      <c r="AA83" s="1" t="str">
        <f t="shared" si="51"/>
        <v>L</v>
      </c>
      <c r="AB83" s="1">
        <f t="shared" si="71"/>
        <v>11</v>
      </c>
      <c r="AC83" s="1" t="str">
        <f t="shared" si="52"/>
        <v>L</v>
      </c>
      <c r="AD83" s="1">
        <f t="shared" si="72"/>
        <v>0</v>
      </c>
      <c r="AE83" s="1">
        <f t="shared" si="73"/>
        <v>7</v>
      </c>
      <c r="AF83" s="1">
        <f t="shared" si="74"/>
        <v>3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20</v>
      </c>
      <c r="J84" s="1">
        <f t="shared" si="75"/>
        <v>50</v>
      </c>
      <c r="K84" s="1">
        <f t="shared" si="75"/>
        <v>6</v>
      </c>
      <c r="L84" s="1">
        <f t="shared" si="75"/>
        <v>12</v>
      </c>
      <c r="M84" s="1">
        <f t="shared" si="75"/>
        <v>2</v>
      </c>
      <c r="N84" s="1">
        <f t="shared" si="75"/>
        <v>5</v>
      </c>
      <c r="O84" s="1">
        <f t="shared" ref="O84:Z84" si="76">IF(O2="","",MAX(O2:O83))</f>
        <v>12</v>
      </c>
      <c r="P84" s="1">
        <f t="shared" si="76"/>
        <v>27</v>
      </c>
      <c r="Q84" s="1">
        <f t="shared" si="76"/>
        <v>2</v>
      </c>
      <c r="R84" s="1">
        <f t="shared" si="76"/>
        <v>8</v>
      </c>
      <c r="S84" s="1">
        <f t="shared" si="76"/>
        <v>23</v>
      </c>
      <c r="T84" s="1">
        <f t="shared" si="76"/>
        <v>10</v>
      </c>
      <c r="U84" s="1">
        <f t="shared" si="76"/>
        <v>4</v>
      </c>
      <c r="V84" s="1">
        <f t="shared" si="76"/>
        <v>18</v>
      </c>
      <c r="W84" s="1">
        <f t="shared" si="76"/>
        <v>4</v>
      </c>
      <c r="X84" s="1">
        <f t="shared" si="76"/>
        <v>8</v>
      </c>
      <c r="Y84" s="1">
        <f t="shared" si="76"/>
        <v>33</v>
      </c>
      <c r="Z84" s="1">
        <f t="shared" si="76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11</v>
      </c>
      <c r="AD84" s="1">
        <f>IF(LOOKUP(2,1 / (AD1:AD83 &lt;&gt; ""),AD1:AD83)="L10 W","",LOOKUP(2,1 / (AD1:AD83 &lt;&gt; ""),AD1:AD83))</f>
        <v>0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210</v>
      </c>
      <c r="F85" s="1">
        <f>SUM(F2:F83)</f>
        <v>315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12-27-2</v>
      </c>
      <c r="R85" s="1" t="str">
        <f>IF(R84="","0-0-0",CONCATENATE(R84,"-",S84,"-",T84))</f>
        <v>8-23-10</v>
      </c>
      <c r="U85" s="1" t="str">
        <f>IF(U84="","0-0-0",CONCATENATE(U84,"-",V84,"-",W84))</f>
        <v>4-18-4</v>
      </c>
      <c r="X85" s="1" t="str">
        <f>IF(X84="","0-0-0",CONCATENATE(X84,"-",Y84,"-",Z84))</f>
        <v>8-33-9</v>
      </c>
      <c r="AA85" s="1" t="str">
        <f>IF(AA84="","0-0",CONCATENATE(AA84,AB84))</f>
        <v>L11</v>
      </c>
      <c r="AD85" s="1" t="str">
        <f>IF(AD84="","0-0-0",CONCATENATE(AD84,"-",AE84,"-",AF84))</f>
        <v>0-7-3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CC00-000000000000}">
      <formula1>$AK$1:$AK$2</formula1>
    </dataValidation>
    <dataValidation type="list" allowBlank="1" showInputMessage="1" showErrorMessage="1" sqref="C2:C83" xr:uid="{00000000-0002-0000-CC00-000001000000}">
      <formula1>$AL$1:$AL$2</formula1>
    </dataValidation>
    <dataValidation type="list" allowBlank="1" showInputMessage="1" showErrorMessage="1" sqref="D2:D83" xr:uid="{00000000-0002-0000-CC00-000002000000}">
      <formula1>$AM$1:$AM$31</formula1>
    </dataValidation>
  </dataValidations>
  <hyperlinks>
    <hyperlink ref="AG1" location="Index!A1" display="Home" xr:uid="{00000000-0004-0000-CC00-000000000000}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1</v>
      </c>
      <c r="N74" s="1">
        <f t="shared" si="58"/>
        <v>3</v>
      </c>
      <c r="O74" s="1">
        <f t="shared" si="59"/>
        <v>17</v>
      </c>
      <c r="P74" s="1">
        <f t="shared" si="60"/>
        <v>15</v>
      </c>
      <c r="Q74" s="1">
        <f t="shared" si="61"/>
        <v>5</v>
      </c>
      <c r="R74" s="1">
        <f t="shared" si="62"/>
        <v>14</v>
      </c>
      <c r="S74" s="1">
        <f t="shared" si="63"/>
        <v>21</v>
      </c>
      <c r="T74" s="1">
        <f t="shared" si="64"/>
        <v>1</v>
      </c>
      <c r="U74" s="1">
        <f t="shared" si="65"/>
        <v>9</v>
      </c>
      <c r="V74" s="1">
        <f t="shared" si="66"/>
        <v>10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E75" s="1">
        <v>1</v>
      </c>
      <c r="F75" s="1">
        <v>5</v>
      </c>
      <c r="G75" s="1" t="s">
        <v>83</v>
      </c>
      <c r="H75" s="1" t="s">
        <v>83</v>
      </c>
      <c r="I75" s="1">
        <f t="shared" si="53"/>
        <v>31</v>
      </c>
      <c r="J75" s="1">
        <f t="shared" si="54"/>
        <v>37</v>
      </c>
      <c r="K75" s="1">
        <f t="shared" si="55"/>
        <v>6</v>
      </c>
      <c r="L75" s="1">
        <f t="shared" si="56"/>
        <v>6</v>
      </c>
      <c r="M75" s="1">
        <f t="shared" si="57"/>
        <v>1</v>
      </c>
      <c r="N75" s="1">
        <f t="shared" si="58"/>
        <v>3</v>
      </c>
      <c r="O75" s="1">
        <f t="shared" si="59"/>
        <v>17</v>
      </c>
      <c r="P75" s="1">
        <f t="shared" si="60"/>
        <v>16</v>
      </c>
      <c r="Q75" s="1">
        <f t="shared" si="61"/>
        <v>5</v>
      </c>
      <c r="R75" s="1">
        <f t="shared" si="62"/>
        <v>14</v>
      </c>
      <c r="S75" s="1">
        <f t="shared" si="63"/>
        <v>21</v>
      </c>
      <c r="T75" s="1">
        <f t="shared" si="64"/>
        <v>1</v>
      </c>
      <c r="U75" s="1">
        <f t="shared" si="65"/>
        <v>9</v>
      </c>
      <c r="V75" s="1">
        <f t="shared" si="66"/>
        <v>10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4</v>
      </c>
      <c r="AE75" s="1">
        <f t="shared" si="49"/>
        <v>4</v>
      </c>
      <c r="AF75" s="1">
        <f t="shared" si="50"/>
        <v>2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E76" s="1">
        <v>1</v>
      </c>
      <c r="F76" s="1">
        <v>3</v>
      </c>
      <c r="G76" s="1" t="s">
        <v>83</v>
      </c>
      <c r="H76" s="1" t="s">
        <v>83</v>
      </c>
      <c r="I76" s="1">
        <f t="shared" si="53"/>
        <v>31</v>
      </c>
      <c r="J76" s="1">
        <f t="shared" si="54"/>
        <v>38</v>
      </c>
      <c r="K76" s="1">
        <f t="shared" si="55"/>
        <v>6</v>
      </c>
      <c r="L76" s="1">
        <f t="shared" si="56"/>
        <v>6</v>
      </c>
      <c r="M76" s="1">
        <f t="shared" si="57"/>
        <v>1</v>
      </c>
      <c r="N76" s="1">
        <f t="shared" si="58"/>
        <v>3</v>
      </c>
      <c r="O76" s="1">
        <f t="shared" si="59"/>
        <v>17</v>
      </c>
      <c r="P76" s="1">
        <f t="shared" si="60"/>
        <v>17</v>
      </c>
      <c r="Q76" s="1">
        <f t="shared" si="61"/>
        <v>5</v>
      </c>
      <c r="R76" s="1">
        <f t="shared" si="62"/>
        <v>14</v>
      </c>
      <c r="S76" s="1">
        <f t="shared" si="63"/>
        <v>21</v>
      </c>
      <c r="T76" s="1">
        <f t="shared" si="64"/>
        <v>1</v>
      </c>
      <c r="U76" s="1">
        <f t="shared" si="65"/>
        <v>9</v>
      </c>
      <c r="V76" s="1">
        <f t="shared" si="66"/>
        <v>10</v>
      </c>
      <c r="W76" s="1">
        <f t="shared" si="67"/>
        <v>2</v>
      </c>
      <c r="X76" s="1">
        <f t="shared" si="68"/>
        <v>16</v>
      </c>
      <c r="Y76" s="1">
        <f t="shared" si="69"/>
        <v>23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32</v>
      </c>
      <c r="J77" s="1">
        <f t="shared" si="54"/>
        <v>38</v>
      </c>
      <c r="K77" s="1">
        <f t="shared" si="55"/>
        <v>6</v>
      </c>
      <c r="L77" s="1">
        <f t="shared" si="56"/>
        <v>6</v>
      </c>
      <c r="M77" s="1">
        <f t="shared" si="57"/>
        <v>1</v>
      </c>
      <c r="N77" s="1">
        <f t="shared" si="58"/>
        <v>3</v>
      </c>
      <c r="O77" s="1">
        <f t="shared" si="59"/>
        <v>17</v>
      </c>
      <c r="P77" s="1">
        <f t="shared" si="60"/>
        <v>17</v>
      </c>
      <c r="Q77" s="1">
        <f t="shared" si="61"/>
        <v>5</v>
      </c>
      <c r="R77" s="1">
        <f t="shared" si="62"/>
        <v>15</v>
      </c>
      <c r="S77" s="1">
        <f t="shared" si="63"/>
        <v>21</v>
      </c>
      <c r="T77" s="1">
        <f t="shared" si="64"/>
        <v>1</v>
      </c>
      <c r="U77" s="1">
        <f t="shared" si="65"/>
        <v>10</v>
      </c>
      <c r="V77" s="1">
        <f t="shared" si="66"/>
        <v>10</v>
      </c>
      <c r="W77" s="1">
        <f t="shared" si="67"/>
        <v>2</v>
      </c>
      <c r="X77" s="1">
        <f t="shared" si="68"/>
        <v>17</v>
      </c>
      <c r="Y77" s="1">
        <f t="shared" si="69"/>
        <v>23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33</v>
      </c>
      <c r="J78" s="1">
        <f t="shared" si="54"/>
        <v>38</v>
      </c>
      <c r="K78" s="1">
        <f t="shared" si="55"/>
        <v>6</v>
      </c>
      <c r="L78" s="1">
        <f t="shared" si="56"/>
        <v>6</v>
      </c>
      <c r="M78" s="1">
        <f t="shared" si="57"/>
        <v>1</v>
      </c>
      <c r="N78" s="1">
        <f t="shared" si="58"/>
        <v>3</v>
      </c>
      <c r="O78" s="1">
        <f t="shared" si="59"/>
        <v>17</v>
      </c>
      <c r="P78" s="1">
        <f t="shared" si="60"/>
        <v>17</v>
      </c>
      <c r="Q78" s="1">
        <f t="shared" si="61"/>
        <v>5</v>
      </c>
      <c r="R78" s="1">
        <f t="shared" si="62"/>
        <v>16</v>
      </c>
      <c r="S78" s="1">
        <f t="shared" si="63"/>
        <v>21</v>
      </c>
      <c r="T78" s="1">
        <f t="shared" si="64"/>
        <v>1</v>
      </c>
      <c r="U78" s="1">
        <f t="shared" si="65"/>
        <v>11</v>
      </c>
      <c r="V78" s="1">
        <f t="shared" si="66"/>
        <v>10</v>
      </c>
      <c r="W78" s="1">
        <f t="shared" si="67"/>
        <v>2</v>
      </c>
      <c r="X78" s="1">
        <f t="shared" si="68"/>
        <v>18</v>
      </c>
      <c r="Y78" s="1">
        <f t="shared" si="69"/>
        <v>23</v>
      </c>
      <c r="Z78" s="1">
        <f t="shared" si="70"/>
        <v>4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E79" s="1">
        <v>2</v>
      </c>
      <c r="F79" s="1">
        <v>1</v>
      </c>
      <c r="G79" s="1" t="s">
        <v>83</v>
      </c>
      <c r="H79" s="1" t="s">
        <v>83</v>
      </c>
      <c r="I79" s="1">
        <f t="shared" si="53"/>
        <v>34</v>
      </c>
      <c r="J79" s="1">
        <f t="shared" si="54"/>
        <v>38</v>
      </c>
      <c r="K79" s="1">
        <f t="shared" si="55"/>
        <v>6</v>
      </c>
      <c r="L79" s="1">
        <f t="shared" si="56"/>
        <v>6</v>
      </c>
      <c r="M79" s="1">
        <f t="shared" si="57"/>
        <v>1</v>
      </c>
      <c r="N79" s="1">
        <f t="shared" si="58"/>
        <v>3</v>
      </c>
      <c r="O79" s="1">
        <f t="shared" si="59"/>
        <v>17</v>
      </c>
      <c r="P79" s="1">
        <f t="shared" si="60"/>
        <v>17</v>
      </c>
      <c r="Q79" s="1">
        <f t="shared" si="61"/>
        <v>5</v>
      </c>
      <c r="R79" s="1">
        <f t="shared" si="62"/>
        <v>17</v>
      </c>
      <c r="S79" s="1">
        <f t="shared" si="63"/>
        <v>21</v>
      </c>
      <c r="T79" s="1">
        <f t="shared" si="64"/>
        <v>1</v>
      </c>
      <c r="U79" s="1">
        <f t="shared" si="65"/>
        <v>12</v>
      </c>
      <c r="V79" s="1">
        <f t="shared" si="66"/>
        <v>10</v>
      </c>
      <c r="W79" s="1">
        <f t="shared" si="67"/>
        <v>2</v>
      </c>
      <c r="X79" s="1">
        <f t="shared" si="68"/>
        <v>19</v>
      </c>
      <c r="Y79" s="1">
        <f t="shared" si="69"/>
        <v>23</v>
      </c>
      <c r="Z79" s="1">
        <f t="shared" si="70"/>
        <v>4</v>
      </c>
      <c r="AA79" s="1" t="str">
        <f t="shared" si="51"/>
        <v>W</v>
      </c>
      <c r="AB79" s="1">
        <f t="shared" si="71"/>
        <v>3</v>
      </c>
      <c r="AC79" s="1" t="str">
        <f t="shared" si="52"/>
        <v>W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E80" s="1">
        <v>1</v>
      </c>
      <c r="F80" s="1">
        <v>7</v>
      </c>
      <c r="G80" s="1" t="s">
        <v>83</v>
      </c>
      <c r="H80" s="1" t="s">
        <v>83</v>
      </c>
      <c r="I80" s="1">
        <f t="shared" si="53"/>
        <v>34</v>
      </c>
      <c r="J80" s="1">
        <f t="shared" si="54"/>
        <v>39</v>
      </c>
      <c r="K80" s="1">
        <f t="shared" si="55"/>
        <v>6</v>
      </c>
      <c r="L80" s="1">
        <f t="shared" si="56"/>
        <v>6</v>
      </c>
      <c r="M80" s="1">
        <f t="shared" si="57"/>
        <v>1</v>
      </c>
      <c r="N80" s="1">
        <f t="shared" si="58"/>
        <v>3</v>
      </c>
      <c r="O80" s="1">
        <f t="shared" si="59"/>
        <v>17</v>
      </c>
      <c r="P80" s="1">
        <f t="shared" si="60"/>
        <v>17</v>
      </c>
      <c r="Q80" s="1">
        <f t="shared" si="61"/>
        <v>5</v>
      </c>
      <c r="R80" s="1">
        <f t="shared" si="62"/>
        <v>17</v>
      </c>
      <c r="S80" s="1">
        <f t="shared" si="63"/>
        <v>22</v>
      </c>
      <c r="T80" s="1">
        <f t="shared" si="64"/>
        <v>1</v>
      </c>
      <c r="U80" s="1">
        <f t="shared" si="65"/>
        <v>12</v>
      </c>
      <c r="V80" s="1">
        <f t="shared" si="66"/>
        <v>10</v>
      </c>
      <c r="W80" s="1">
        <f t="shared" si="67"/>
        <v>2</v>
      </c>
      <c r="X80" s="1">
        <f t="shared" si="68"/>
        <v>19</v>
      </c>
      <c r="Y80" s="1">
        <f t="shared" si="69"/>
        <v>24</v>
      </c>
      <c r="Z80" s="1">
        <f t="shared" si="70"/>
        <v>4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E81" s="1">
        <v>1</v>
      </c>
      <c r="F81" s="1">
        <v>2</v>
      </c>
      <c r="G81" s="1" t="s">
        <v>83</v>
      </c>
      <c r="H81" s="1" t="s">
        <v>83</v>
      </c>
      <c r="I81" s="1">
        <f t="shared" si="53"/>
        <v>34</v>
      </c>
      <c r="J81" s="1">
        <f t="shared" si="54"/>
        <v>40</v>
      </c>
      <c r="K81" s="1">
        <f t="shared" si="55"/>
        <v>6</v>
      </c>
      <c r="L81" s="1">
        <f t="shared" si="56"/>
        <v>6</v>
      </c>
      <c r="M81" s="1">
        <f t="shared" si="57"/>
        <v>1</v>
      </c>
      <c r="N81" s="1">
        <f t="shared" si="58"/>
        <v>3</v>
      </c>
      <c r="O81" s="1">
        <f t="shared" si="59"/>
        <v>17</v>
      </c>
      <c r="P81" s="1">
        <f t="shared" si="60"/>
        <v>17</v>
      </c>
      <c r="Q81" s="1">
        <f t="shared" si="61"/>
        <v>5</v>
      </c>
      <c r="R81" s="1">
        <f t="shared" si="62"/>
        <v>17</v>
      </c>
      <c r="S81" s="1">
        <f t="shared" si="63"/>
        <v>23</v>
      </c>
      <c r="T81" s="1">
        <f t="shared" si="64"/>
        <v>1</v>
      </c>
      <c r="U81" s="1">
        <f t="shared" si="65"/>
        <v>12</v>
      </c>
      <c r="V81" s="1">
        <f t="shared" si="66"/>
        <v>11</v>
      </c>
      <c r="W81" s="1">
        <f t="shared" si="67"/>
        <v>2</v>
      </c>
      <c r="X81" s="1">
        <f t="shared" si="68"/>
        <v>19</v>
      </c>
      <c r="Y81" s="1">
        <f t="shared" si="69"/>
        <v>25</v>
      </c>
      <c r="Z81" s="1">
        <f t="shared" si="70"/>
        <v>4</v>
      </c>
      <c r="AA81" s="1" t="str">
        <f t="shared" si="51"/>
        <v>L</v>
      </c>
      <c r="AB81" s="1">
        <f t="shared" si="71"/>
        <v>2</v>
      </c>
      <c r="AC81" s="1" t="str">
        <f t="shared" si="52"/>
        <v>L</v>
      </c>
      <c r="AD81" s="1">
        <f t="shared" si="72"/>
        <v>4</v>
      </c>
      <c r="AE81" s="1">
        <f t="shared" si="73"/>
        <v>5</v>
      </c>
      <c r="AF81" s="1">
        <f t="shared" si="74"/>
        <v>1</v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E82" s="1">
        <v>4</v>
      </c>
      <c r="F82" s="1">
        <v>3</v>
      </c>
      <c r="G82" s="1" t="s">
        <v>84</v>
      </c>
      <c r="H82" s="1" t="s">
        <v>84</v>
      </c>
      <c r="I82" s="1">
        <f t="shared" si="53"/>
        <v>35</v>
      </c>
      <c r="J82" s="1">
        <f t="shared" si="54"/>
        <v>40</v>
      </c>
      <c r="K82" s="1">
        <f t="shared" si="55"/>
        <v>7</v>
      </c>
      <c r="L82" s="1">
        <f t="shared" si="56"/>
        <v>6</v>
      </c>
      <c r="M82" s="1">
        <f t="shared" si="57"/>
        <v>2</v>
      </c>
      <c r="N82" s="1">
        <f t="shared" si="58"/>
        <v>3</v>
      </c>
      <c r="O82" s="1">
        <f t="shared" si="59"/>
        <v>18</v>
      </c>
      <c r="P82" s="1">
        <f t="shared" si="60"/>
        <v>17</v>
      </c>
      <c r="Q82" s="1">
        <f t="shared" si="61"/>
        <v>5</v>
      </c>
      <c r="R82" s="1">
        <f t="shared" si="62"/>
        <v>17</v>
      </c>
      <c r="S82" s="1">
        <f t="shared" si="63"/>
        <v>23</v>
      </c>
      <c r="T82" s="1">
        <f t="shared" si="64"/>
        <v>1</v>
      </c>
      <c r="U82" s="1">
        <f t="shared" si="65"/>
        <v>12</v>
      </c>
      <c r="V82" s="1">
        <f t="shared" si="66"/>
        <v>11</v>
      </c>
      <c r="W82" s="1">
        <f t="shared" si="67"/>
        <v>2</v>
      </c>
      <c r="X82" s="1">
        <f t="shared" si="68"/>
        <v>20</v>
      </c>
      <c r="Y82" s="1">
        <f t="shared" si="69"/>
        <v>25</v>
      </c>
      <c r="Z82" s="1">
        <f t="shared" si="70"/>
        <v>4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5</v>
      </c>
      <c r="AE82" s="1">
        <f t="shared" si="73"/>
        <v>4</v>
      </c>
      <c r="AF82" s="1">
        <f t="shared" si="74"/>
        <v>1</v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E83" s="1">
        <v>5</v>
      </c>
      <c r="F83" s="1">
        <v>6</v>
      </c>
      <c r="G83" s="1" t="s">
        <v>83</v>
      </c>
      <c r="H83" s="1" t="s">
        <v>83</v>
      </c>
      <c r="I83" s="1">
        <f t="shared" si="53"/>
        <v>35</v>
      </c>
      <c r="J83" s="1">
        <f t="shared" si="54"/>
        <v>41</v>
      </c>
      <c r="K83" s="1">
        <f t="shared" si="55"/>
        <v>7</v>
      </c>
      <c r="L83" s="1">
        <f t="shared" si="56"/>
        <v>6</v>
      </c>
      <c r="M83" s="1">
        <f t="shared" si="57"/>
        <v>2</v>
      </c>
      <c r="N83" s="1">
        <f t="shared" si="58"/>
        <v>3</v>
      </c>
      <c r="O83" s="1">
        <f t="shared" si="59"/>
        <v>18</v>
      </c>
      <c r="P83" s="1">
        <f t="shared" si="60"/>
        <v>18</v>
      </c>
      <c r="Q83" s="1">
        <f t="shared" si="61"/>
        <v>5</v>
      </c>
      <c r="R83" s="1">
        <f t="shared" si="62"/>
        <v>17</v>
      </c>
      <c r="S83" s="1">
        <f t="shared" si="63"/>
        <v>23</v>
      </c>
      <c r="T83" s="1">
        <f t="shared" si="64"/>
        <v>1</v>
      </c>
      <c r="U83" s="1">
        <f t="shared" si="65"/>
        <v>12</v>
      </c>
      <c r="V83" s="1">
        <f t="shared" si="66"/>
        <v>12</v>
      </c>
      <c r="W83" s="1">
        <f t="shared" si="67"/>
        <v>2</v>
      </c>
      <c r="X83" s="1">
        <f t="shared" si="68"/>
        <v>20</v>
      </c>
      <c r="Y83" s="1">
        <f t="shared" si="69"/>
        <v>26</v>
      </c>
      <c r="Z83" s="1">
        <f t="shared" si="70"/>
        <v>4</v>
      </c>
      <c r="AA83" s="1" t="str">
        <f t="shared" si="51"/>
        <v>L</v>
      </c>
      <c r="AB83" s="1">
        <f t="shared" si="71"/>
        <v>1</v>
      </c>
      <c r="AC83" s="1" t="str">
        <f t="shared" si="52"/>
        <v>L</v>
      </c>
      <c r="AD83" s="1">
        <f t="shared" si="72"/>
        <v>5</v>
      </c>
      <c r="AE83" s="1">
        <f t="shared" si="73"/>
        <v>5</v>
      </c>
      <c r="AF83" s="1">
        <f t="shared" si="74"/>
        <v>0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35</v>
      </c>
      <c r="J84" s="1">
        <f t="shared" si="75"/>
        <v>41</v>
      </c>
      <c r="K84" s="1">
        <f t="shared" si="75"/>
        <v>7</v>
      </c>
      <c r="L84" s="1">
        <f t="shared" si="75"/>
        <v>6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18</v>
      </c>
      <c r="Q84" s="1">
        <f t="shared" si="76"/>
        <v>5</v>
      </c>
      <c r="R84" s="1">
        <f t="shared" si="76"/>
        <v>17</v>
      </c>
      <c r="S84" s="1">
        <f t="shared" si="76"/>
        <v>23</v>
      </c>
      <c r="T84" s="1">
        <f t="shared" si="76"/>
        <v>1</v>
      </c>
      <c r="U84" s="1">
        <f t="shared" si="76"/>
        <v>12</v>
      </c>
      <c r="V84" s="1">
        <f t="shared" si="76"/>
        <v>12</v>
      </c>
      <c r="W84" s="1">
        <f t="shared" si="76"/>
        <v>2</v>
      </c>
      <c r="X84" s="1">
        <f t="shared" si="76"/>
        <v>20</v>
      </c>
      <c r="Y84" s="1">
        <f t="shared" si="76"/>
        <v>26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247</v>
      </c>
      <c r="F85" s="1">
        <f>SUM(F2:F83)</f>
        <v>265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18-18-5</v>
      </c>
      <c r="R85" s="1" t="str">
        <f>IF(R84="","0-0-0",CONCATENATE(R84,"-",S84,"-",T84))</f>
        <v>17-23-1</v>
      </c>
      <c r="U85" s="1" t="str">
        <f>IF(U84="","0-0-0",CONCATENATE(U84,"-",V84,"-",W84))</f>
        <v>12-12-2</v>
      </c>
      <c r="X85" s="1" t="str">
        <f>IF(X84="","0-0-0",CONCATENATE(X84,"-",Y84,"-",Z84))</f>
        <v>20-26-4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CD00-000000000000}">
      <formula1>$AK$1:$AK$2</formula1>
    </dataValidation>
    <dataValidation type="list" allowBlank="1" showInputMessage="1" showErrorMessage="1" sqref="C2:C83" xr:uid="{00000000-0002-0000-CD00-000001000000}">
      <formula1>$AL$1:$AL$2</formula1>
    </dataValidation>
    <dataValidation type="list" allowBlank="1" showInputMessage="1" showErrorMessage="1" sqref="D2:D83" xr:uid="{00000000-0002-0000-CD00-000002000000}">
      <formula1>$AM$1:$AM$31</formula1>
    </dataValidation>
  </dataValidations>
  <hyperlinks>
    <hyperlink ref="AG1" location="Index!A1" display="Home" xr:uid="{00000000-0004-0000-CD00-000000000000}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28</v>
      </c>
      <c r="K75" s="1">
        <f t="shared" si="55"/>
        <v>10</v>
      </c>
      <c r="L75" s="1">
        <f t="shared" si="56"/>
        <v>7</v>
      </c>
      <c r="M75" s="1">
        <f t="shared" si="57"/>
        <v>4</v>
      </c>
      <c r="N75" s="1">
        <f t="shared" si="58"/>
        <v>1</v>
      </c>
      <c r="O75" s="1">
        <f t="shared" si="59"/>
        <v>20</v>
      </c>
      <c r="P75" s="1">
        <f t="shared" si="60"/>
        <v>14</v>
      </c>
      <c r="Q75" s="1">
        <f t="shared" si="61"/>
        <v>3</v>
      </c>
      <c r="R75" s="1">
        <f t="shared" si="62"/>
        <v>19</v>
      </c>
      <c r="S75" s="1">
        <f t="shared" si="63"/>
        <v>14</v>
      </c>
      <c r="T75" s="1">
        <f t="shared" si="64"/>
        <v>4</v>
      </c>
      <c r="U75" s="1">
        <f t="shared" si="65"/>
        <v>11</v>
      </c>
      <c r="V75" s="1">
        <f t="shared" si="66"/>
        <v>9</v>
      </c>
      <c r="W75" s="1">
        <f t="shared" si="67"/>
        <v>2</v>
      </c>
      <c r="X75" s="1">
        <f t="shared" si="68"/>
        <v>26</v>
      </c>
      <c r="Y75" s="1">
        <f t="shared" si="69"/>
        <v>14</v>
      </c>
      <c r="Z75" s="1">
        <f t="shared" si="70"/>
        <v>4</v>
      </c>
      <c r="AA75" s="1" t="str">
        <f t="shared" si="51"/>
        <v>W</v>
      </c>
      <c r="AB75" s="1">
        <f t="shared" si="71"/>
        <v>8</v>
      </c>
      <c r="AC75" s="1" t="str">
        <f t="shared" si="52"/>
        <v>W</v>
      </c>
      <c r="AD75" s="1">
        <f t="shared" si="48"/>
        <v>8</v>
      </c>
      <c r="AE75" s="1">
        <f t="shared" si="49"/>
        <v>1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28</v>
      </c>
      <c r="K76" s="1">
        <f t="shared" si="55"/>
        <v>10</v>
      </c>
      <c r="L76" s="1">
        <f t="shared" si="56"/>
        <v>7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20</v>
      </c>
      <c r="S76" s="1">
        <f t="shared" si="63"/>
        <v>14</v>
      </c>
      <c r="T76" s="1">
        <f t="shared" si="64"/>
        <v>4</v>
      </c>
      <c r="U76" s="1">
        <f t="shared" si="65"/>
        <v>12</v>
      </c>
      <c r="V76" s="1">
        <f t="shared" si="66"/>
        <v>9</v>
      </c>
      <c r="W76" s="1">
        <f t="shared" si="67"/>
        <v>2</v>
      </c>
      <c r="X76" s="1">
        <f t="shared" si="68"/>
        <v>27</v>
      </c>
      <c r="Y76" s="1">
        <f t="shared" si="69"/>
        <v>14</v>
      </c>
      <c r="Z76" s="1">
        <f t="shared" si="70"/>
        <v>4</v>
      </c>
      <c r="AA76" s="1" t="str">
        <f t="shared" si="51"/>
        <v>W</v>
      </c>
      <c r="AB76" s="1">
        <f t="shared" si="71"/>
        <v>9</v>
      </c>
      <c r="AC76" s="1" t="str">
        <f t="shared" si="52"/>
        <v>W</v>
      </c>
      <c r="AD76" s="1">
        <f t="shared" ref="AD76:AD83" si="72">IF(AC76="","",COUNTIFS(AC67:AC76,"W"))</f>
        <v>9</v>
      </c>
      <c r="AE76" s="1">
        <f t="shared" ref="AE76:AE83" si="73">IF(AC76="","",COUNTIFS(AC67:AC76,"L"))</f>
        <v>1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E77" s="1">
        <v>2</v>
      </c>
      <c r="F77" s="1">
        <v>1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11</v>
      </c>
      <c r="L77" s="1">
        <f t="shared" si="56"/>
        <v>7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20</v>
      </c>
      <c r="S77" s="1">
        <f t="shared" si="63"/>
        <v>14</v>
      </c>
      <c r="T77" s="1">
        <f t="shared" si="64"/>
        <v>4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4</v>
      </c>
      <c r="AA77" s="1" t="str">
        <f t="shared" si="51"/>
        <v>W</v>
      </c>
      <c r="AB77" s="1">
        <f t="shared" si="71"/>
        <v>10</v>
      </c>
      <c r="AC77" s="1" t="str">
        <f t="shared" si="52"/>
        <v>W</v>
      </c>
      <c r="AD77" s="1">
        <f t="shared" si="72"/>
        <v>10</v>
      </c>
      <c r="AE77" s="1">
        <f t="shared" si="73"/>
        <v>0</v>
      </c>
      <c r="AF77" s="1">
        <f t="shared" si="74"/>
        <v>0</v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E78" s="1">
        <v>5</v>
      </c>
      <c r="F78" s="1">
        <v>4</v>
      </c>
      <c r="G78" s="1" t="s">
        <v>84</v>
      </c>
      <c r="H78" s="1" t="s">
        <v>83</v>
      </c>
      <c r="I78" s="1">
        <f t="shared" si="53"/>
        <v>42</v>
      </c>
      <c r="J78" s="1">
        <f t="shared" si="54"/>
        <v>28</v>
      </c>
      <c r="K78" s="1">
        <f t="shared" si="55"/>
        <v>12</v>
      </c>
      <c r="L78" s="1">
        <f t="shared" si="56"/>
        <v>7</v>
      </c>
      <c r="M78" s="1">
        <f t="shared" si="57"/>
        <v>4</v>
      </c>
      <c r="N78" s="1">
        <f t="shared" si="58"/>
        <v>1</v>
      </c>
      <c r="O78" s="1">
        <f t="shared" si="59"/>
        <v>22</v>
      </c>
      <c r="P78" s="1">
        <f t="shared" si="60"/>
        <v>14</v>
      </c>
      <c r="Q78" s="1">
        <f t="shared" si="61"/>
        <v>3</v>
      </c>
      <c r="R78" s="1">
        <f t="shared" si="62"/>
        <v>20</v>
      </c>
      <c r="S78" s="1">
        <f t="shared" si="63"/>
        <v>14</v>
      </c>
      <c r="T78" s="1">
        <f t="shared" si="64"/>
        <v>4</v>
      </c>
      <c r="U78" s="1">
        <f t="shared" si="65"/>
        <v>12</v>
      </c>
      <c r="V78" s="1">
        <f t="shared" si="66"/>
        <v>9</v>
      </c>
      <c r="W78" s="1">
        <f t="shared" si="67"/>
        <v>2</v>
      </c>
      <c r="X78" s="1">
        <f t="shared" si="68"/>
        <v>27</v>
      </c>
      <c r="Y78" s="1">
        <f t="shared" si="69"/>
        <v>14</v>
      </c>
      <c r="Z78" s="1">
        <f t="shared" si="70"/>
        <v>4</v>
      </c>
      <c r="AA78" s="1" t="str">
        <f t="shared" si="51"/>
        <v>W</v>
      </c>
      <c r="AB78" s="1">
        <f t="shared" si="71"/>
        <v>11</v>
      </c>
      <c r="AC78" s="1" t="str">
        <f t="shared" si="52"/>
        <v>W</v>
      </c>
      <c r="AD78" s="1">
        <f t="shared" si="72"/>
        <v>10</v>
      </c>
      <c r="AE78" s="1">
        <f t="shared" si="73"/>
        <v>0</v>
      </c>
      <c r="AF78" s="1">
        <f t="shared" si="74"/>
        <v>0</v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E79" s="1">
        <v>5</v>
      </c>
      <c r="F79" s="1">
        <v>4</v>
      </c>
      <c r="G79" s="1" t="s">
        <v>83</v>
      </c>
      <c r="H79" s="1" t="s">
        <v>83</v>
      </c>
      <c r="I79" s="1">
        <f t="shared" si="53"/>
        <v>43</v>
      </c>
      <c r="J79" s="1">
        <f t="shared" si="54"/>
        <v>28</v>
      </c>
      <c r="K79" s="1">
        <f t="shared" si="55"/>
        <v>12</v>
      </c>
      <c r="L79" s="1">
        <f t="shared" si="56"/>
        <v>7</v>
      </c>
      <c r="M79" s="1">
        <f t="shared" si="57"/>
        <v>4</v>
      </c>
      <c r="N79" s="1">
        <f t="shared" si="58"/>
        <v>1</v>
      </c>
      <c r="O79" s="1">
        <f t="shared" si="59"/>
        <v>23</v>
      </c>
      <c r="P79" s="1">
        <f t="shared" si="60"/>
        <v>14</v>
      </c>
      <c r="Q79" s="1">
        <f t="shared" si="61"/>
        <v>3</v>
      </c>
      <c r="R79" s="1">
        <f t="shared" si="62"/>
        <v>20</v>
      </c>
      <c r="S79" s="1">
        <f t="shared" si="63"/>
        <v>14</v>
      </c>
      <c r="T79" s="1">
        <f t="shared" si="64"/>
        <v>4</v>
      </c>
      <c r="U79" s="1">
        <f t="shared" si="65"/>
        <v>13</v>
      </c>
      <c r="V79" s="1">
        <f t="shared" si="66"/>
        <v>9</v>
      </c>
      <c r="W79" s="1">
        <f t="shared" si="67"/>
        <v>2</v>
      </c>
      <c r="X79" s="1">
        <f t="shared" si="68"/>
        <v>28</v>
      </c>
      <c r="Y79" s="1">
        <f t="shared" si="69"/>
        <v>14</v>
      </c>
      <c r="Z79" s="1">
        <f t="shared" si="70"/>
        <v>4</v>
      </c>
      <c r="AA79" s="1" t="str">
        <f t="shared" si="51"/>
        <v>W</v>
      </c>
      <c r="AB79" s="1">
        <f t="shared" si="71"/>
        <v>12</v>
      </c>
      <c r="AC79" s="1" t="str">
        <f t="shared" si="52"/>
        <v>W</v>
      </c>
      <c r="AD79" s="1">
        <f t="shared" si="72"/>
        <v>10</v>
      </c>
      <c r="AE79" s="1">
        <f t="shared" si="73"/>
        <v>0</v>
      </c>
      <c r="AF79" s="1">
        <f t="shared" si="74"/>
        <v>0</v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E80" s="1">
        <v>1</v>
      </c>
      <c r="F80" s="1">
        <v>3</v>
      </c>
      <c r="G80" s="1" t="s">
        <v>83</v>
      </c>
      <c r="H80" s="1" t="s">
        <v>83</v>
      </c>
      <c r="I80" s="1">
        <f t="shared" si="53"/>
        <v>43</v>
      </c>
      <c r="J80" s="1">
        <f t="shared" si="54"/>
        <v>29</v>
      </c>
      <c r="K80" s="1">
        <f t="shared" si="55"/>
        <v>12</v>
      </c>
      <c r="L80" s="1">
        <f t="shared" si="56"/>
        <v>7</v>
      </c>
      <c r="M80" s="1">
        <f t="shared" si="57"/>
        <v>4</v>
      </c>
      <c r="N80" s="1">
        <f t="shared" si="58"/>
        <v>1</v>
      </c>
      <c r="O80" s="1">
        <f t="shared" si="59"/>
        <v>23</v>
      </c>
      <c r="P80" s="1">
        <f t="shared" si="60"/>
        <v>14</v>
      </c>
      <c r="Q80" s="1">
        <f t="shared" si="61"/>
        <v>3</v>
      </c>
      <c r="R80" s="1">
        <f t="shared" si="62"/>
        <v>20</v>
      </c>
      <c r="S80" s="1">
        <f t="shared" si="63"/>
        <v>15</v>
      </c>
      <c r="T80" s="1">
        <f t="shared" si="64"/>
        <v>4</v>
      </c>
      <c r="U80" s="1">
        <f t="shared" si="65"/>
        <v>13</v>
      </c>
      <c r="V80" s="1">
        <f t="shared" si="66"/>
        <v>10</v>
      </c>
      <c r="W80" s="1">
        <f t="shared" si="67"/>
        <v>2</v>
      </c>
      <c r="X80" s="1">
        <f t="shared" si="68"/>
        <v>28</v>
      </c>
      <c r="Y80" s="1">
        <f t="shared" si="69"/>
        <v>15</v>
      </c>
      <c r="Z80" s="1">
        <f t="shared" si="70"/>
        <v>4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9</v>
      </c>
      <c r="AE80" s="1">
        <f t="shared" si="73"/>
        <v>1</v>
      </c>
      <c r="AF80" s="1">
        <f t="shared" si="74"/>
        <v>0</v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E81" s="1">
        <v>3</v>
      </c>
      <c r="F81" s="1">
        <v>4</v>
      </c>
      <c r="G81" s="1" t="s">
        <v>83</v>
      </c>
      <c r="H81" s="1" t="s">
        <v>83</v>
      </c>
      <c r="I81" s="1">
        <f t="shared" si="53"/>
        <v>43</v>
      </c>
      <c r="J81" s="1">
        <f t="shared" si="54"/>
        <v>30</v>
      </c>
      <c r="K81" s="1">
        <f t="shared" si="55"/>
        <v>12</v>
      </c>
      <c r="L81" s="1">
        <f t="shared" si="56"/>
        <v>7</v>
      </c>
      <c r="M81" s="1">
        <f t="shared" si="57"/>
        <v>4</v>
      </c>
      <c r="N81" s="1">
        <f t="shared" si="58"/>
        <v>1</v>
      </c>
      <c r="O81" s="1">
        <f t="shared" si="59"/>
        <v>23</v>
      </c>
      <c r="P81" s="1">
        <f t="shared" si="60"/>
        <v>14</v>
      </c>
      <c r="Q81" s="1">
        <f t="shared" si="61"/>
        <v>3</v>
      </c>
      <c r="R81" s="1">
        <f t="shared" si="62"/>
        <v>20</v>
      </c>
      <c r="S81" s="1">
        <f t="shared" si="63"/>
        <v>16</v>
      </c>
      <c r="T81" s="1">
        <f t="shared" si="64"/>
        <v>4</v>
      </c>
      <c r="U81" s="1">
        <f t="shared" si="65"/>
        <v>13</v>
      </c>
      <c r="V81" s="1">
        <f t="shared" si="66"/>
        <v>10</v>
      </c>
      <c r="W81" s="1">
        <f t="shared" si="67"/>
        <v>2</v>
      </c>
      <c r="X81" s="1">
        <f t="shared" si="68"/>
        <v>28</v>
      </c>
      <c r="Y81" s="1">
        <f t="shared" si="69"/>
        <v>16</v>
      </c>
      <c r="Z81" s="1">
        <f t="shared" si="70"/>
        <v>4</v>
      </c>
      <c r="AA81" s="1" t="str">
        <f t="shared" si="51"/>
        <v>L</v>
      </c>
      <c r="AB81" s="1">
        <f t="shared" si="71"/>
        <v>2</v>
      </c>
      <c r="AC81" s="1" t="str">
        <f t="shared" si="52"/>
        <v>L</v>
      </c>
      <c r="AD81" s="1">
        <f t="shared" si="72"/>
        <v>8</v>
      </c>
      <c r="AE81" s="1">
        <f t="shared" si="73"/>
        <v>2</v>
      </c>
      <c r="AF81" s="1">
        <f t="shared" si="74"/>
        <v>0</v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E82" s="1">
        <v>3</v>
      </c>
      <c r="F82" s="1">
        <v>4</v>
      </c>
      <c r="G82" s="1" t="s">
        <v>84</v>
      </c>
      <c r="H82" s="1" t="s">
        <v>84</v>
      </c>
      <c r="I82" s="1">
        <f t="shared" si="53"/>
        <v>43</v>
      </c>
      <c r="J82" s="1">
        <f t="shared" si="54"/>
        <v>30</v>
      </c>
      <c r="K82" s="1">
        <f t="shared" si="55"/>
        <v>12</v>
      </c>
      <c r="L82" s="1">
        <f t="shared" si="56"/>
        <v>8</v>
      </c>
      <c r="M82" s="1">
        <f t="shared" si="57"/>
        <v>4</v>
      </c>
      <c r="N82" s="1">
        <f t="shared" si="58"/>
        <v>2</v>
      </c>
      <c r="O82" s="1">
        <f t="shared" si="59"/>
        <v>23</v>
      </c>
      <c r="P82" s="1">
        <f t="shared" si="60"/>
        <v>14</v>
      </c>
      <c r="Q82" s="1">
        <f t="shared" si="61"/>
        <v>3</v>
      </c>
      <c r="R82" s="1">
        <f t="shared" si="62"/>
        <v>20</v>
      </c>
      <c r="S82" s="1">
        <f t="shared" si="63"/>
        <v>16</v>
      </c>
      <c r="T82" s="1">
        <f t="shared" si="64"/>
        <v>5</v>
      </c>
      <c r="U82" s="1">
        <f t="shared" si="65"/>
        <v>13</v>
      </c>
      <c r="V82" s="1">
        <f t="shared" si="66"/>
        <v>10</v>
      </c>
      <c r="W82" s="1">
        <f t="shared" si="67"/>
        <v>2</v>
      </c>
      <c r="X82" s="1">
        <f t="shared" si="68"/>
        <v>28</v>
      </c>
      <c r="Y82" s="1">
        <f t="shared" si="69"/>
        <v>16</v>
      </c>
      <c r="Z82" s="1">
        <f t="shared" si="70"/>
        <v>5</v>
      </c>
      <c r="AA82" s="1" t="str">
        <f t="shared" si="51"/>
        <v>L</v>
      </c>
      <c r="AB82" s="1">
        <f t="shared" si="71"/>
        <v>3</v>
      </c>
      <c r="AC82" s="1" t="str">
        <f t="shared" si="52"/>
        <v>OTL</v>
      </c>
      <c r="AD82" s="1">
        <f t="shared" si="72"/>
        <v>7</v>
      </c>
      <c r="AE82" s="1">
        <f t="shared" si="73"/>
        <v>2</v>
      </c>
      <c r="AF82" s="1">
        <f t="shared" si="74"/>
        <v>1</v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E83" s="1">
        <v>6</v>
      </c>
      <c r="F83" s="1">
        <v>1</v>
      </c>
      <c r="G83" s="1" t="s">
        <v>83</v>
      </c>
      <c r="H83" s="1" t="s">
        <v>83</v>
      </c>
      <c r="I83" s="1">
        <f t="shared" si="53"/>
        <v>44</v>
      </c>
      <c r="J83" s="1">
        <f t="shared" si="54"/>
        <v>30</v>
      </c>
      <c r="K83" s="1">
        <f t="shared" si="55"/>
        <v>12</v>
      </c>
      <c r="L83" s="1">
        <f t="shared" si="56"/>
        <v>8</v>
      </c>
      <c r="M83" s="1">
        <f t="shared" si="57"/>
        <v>4</v>
      </c>
      <c r="N83" s="1">
        <f t="shared" si="58"/>
        <v>2</v>
      </c>
      <c r="O83" s="1">
        <f t="shared" si="59"/>
        <v>24</v>
      </c>
      <c r="P83" s="1">
        <f t="shared" si="60"/>
        <v>14</v>
      </c>
      <c r="Q83" s="1">
        <f t="shared" si="61"/>
        <v>3</v>
      </c>
      <c r="R83" s="1">
        <f t="shared" si="62"/>
        <v>20</v>
      </c>
      <c r="S83" s="1">
        <f t="shared" si="63"/>
        <v>16</v>
      </c>
      <c r="T83" s="1">
        <f t="shared" si="64"/>
        <v>5</v>
      </c>
      <c r="U83" s="1">
        <f t="shared" si="65"/>
        <v>14</v>
      </c>
      <c r="V83" s="1">
        <f t="shared" si="66"/>
        <v>10</v>
      </c>
      <c r="W83" s="1">
        <f t="shared" si="67"/>
        <v>2</v>
      </c>
      <c r="X83" s="1">
        <f t="shared" si="68"/>
        <v>29</v>
      </c>
      <c r="Y83" s="1">
        <f t="shared" si="69"/>
        <v>16</v>
      </c>
      <c r="Z83" s="1">
        <f t="shared" si="70"/>
        <v>5</v>
      </c>
      <c r="AA83" s="1" t="str">
        <f t="shared" si="51"/>
        <v>W</v>
      </c>
      <c r="AB83" s="1">
        <f t="shared" si="71"/>
        <v>1</v>
      </c>
      <c r="AC83" s="1" t="str">
        <f t="shared" si="52"/>
        <v>W</v>
      </c>
      <c r="AD83" s="1">
        <f t="shared" si="72"/>
        <v>7</v>
      </c>
      <c r="AE83" s="1">
        <f t="shared" si="73"/>
        <v>2</v>
      </c>
      <c r="AF83" s="1">
        <f t="shared" si="74"/>
        <v>1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44</v>
      </c>
      <c r="J84" s="1">
        <f t="shared" si="75"/>
        <v>30</v>
      </c>
      <c r="K84" s="1">
        <f t="shared" si="75"/>
        <v>12</v>
      </c>
      <c r="L84" s="1">
        <f t="shared" si="75"/>
        <v>8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14</v>
      </c>
      <c r="Q84" s="1">
        <f t="shared" si="76"/>
        <v>3</v>
      </c>
      <c r="R84" s="1">
        <f t="shared" si="76"/>
        <v>20</v>
      </c>
      <c r="S84" s="1">
        <f t="shared" si="76"/>
        <v>16</v>
      </c>
      <c r="T84" s="1">
        <f t="shared" si="76"/>
        <v>5</v>
      </c>
      <c r="U84" s="1">
        <f t="shared" si="76"/>
        <v>14</v>
      </c>
      <c r="V84" s="1">
        <f t="shared" si="76"/>
        <v>10</v>
      </c>
      <c r="W84" s="1">
        <f t="shared" si="76"/>
        <v>2</v>
      </c>
      <c r="X84" s="1">
        <f t="shared" si="76"/>
        <v>29</v>
      </c>
      <c r="Y84" s="1">
        <f t="shared" si="76"/>
        <v>16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254</v>
      </c>
      <c r="F85" s="1">
        <f>SUM(F2:F83)</f>
        <v>233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24-14-3</v>
      </c>
      <c r="R85" s="1" t="str">
        <f>IF(R84="","0-0-0",CONCATENATE(R84,"-",S84,"-",T84))</f>
        <v>20-16-5</v>
      </c>
      <c r="U85" s="1" t="str">
        <f>IF(U84="","0-0-0",CONCATENATE(U84,"-",V84,"-",W84))</f>
        <v>14-10-2</v>
      </c>
      <c r="X85" s="1" t="str">
        <f>IF(X84="","0-0-0",CONCATENATE(X84,"-",Y84,"-",Z84))</f>
        <v>29-16-5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CE00-000000000000}">
      <formula1>$AK$1:$AK$2</formula1>
    </dataValidation>
    <dataValidation type="list" allowBlank="1" showInputMessage="1" showErrorMessage="1" sqref="C2:C83" xr:uid="{00000000-0002-0000-CE00-000001000000}">
      <formula1>$AL$1:$AL$2</formula1>
    </dataValidation>
    <dataValidation type="list" allowBlank="1" showInputMessage="1" showErrorMessage="1" sqref="D2:D83" xr:uid="{00000000-0002-0000-CE00-000002000000}">
      <formula1>$AM$1:$AM$31</formula1>
    </dataValidation>
  </dataValidations>
  <hyperlinks>
    <hyperlink ref="AG1" location="Index!A1" display="Home" xr:uid="{00000000-0004-0000-CE00-000000000000}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E73" s="1">
        <v>8</v>
      </c>
      <c r="F73" s="1">
        <v>0</v>
      </c>
      <c r="G73" s="1" t="s">
        <v>83</v>
      </c>
      <c r="H73" s="1" t="s">
        <v>83</v>
      </c>
      <c r="I73" s="1">
        <f t="shared" si="53"/>
        <v>42</v>
      </c>
      <c r="J73" s="1">
        <f t="shared" si="54"/>
        <v>25</v>
      </c>
      <c r="K73" s="1">
        <f t="shared" si="55"/>
        <v>6</v>
      </c>
      <c r="L73" s="1">
        <f t="shared" si="56"/>
        <v>5</v>
      </c>
      <c r="M73" s="1">
        <f t="shared" si="57"/>
        <v>2</v>
      </c>
      <c r="N73" s="1">
        <f t="shared" si="58"/>
        <v>2</v>
      </c>
      <c r="O73" s="1">
        <f t="shared" si="59"/>
        <v>23</v>
      </c>
      <c r="P73" s="1">
        <f t="shared" si="60"/>
        <v>11</v>
      </c>
      <c r="Q73" s="1">
        <f t="shared" si="61"/>
        <v>2</v>
      </c>
      <c r="R73" s="1">
        <f t="shared" si="62"/>
        <v>19</v>
      </c>
      <c r="S73" s="1">
        <f t="shared" si="63"/>
        <v>14</v>
      </c>
      <c r="T73" s="1">
        <f t="shared" si="64"/>
        <v>3</v>
      </c>
      <c r="U73" s="1">
        <f t="shared" si="65"/>
        <v>9</v>
      </c>
      <c r="V73" s="1">
        <f t="shared" si="66"/>
        <v>11</v>
      </c>
      <c r="W73" s="1">
        <f t="shared" si="67"/>
        <v>0</v>
      </c>
      <c r="X73" s="1">
        <f t="shared" si="68"/>
        <v>22</v>
      </c>
      <c r="Y73" s="1">
        <f t="shared" si="69"/>
        <v>13</v>
      </c>
      <c r="Z73" s="1">
        <f t="shared" si="70"/>
        <v>5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43</v>
      </c>
      <c r="J74" s="1">
        <f t="shared" si="54"/>
        <v>25</v>
      </c>
      <c r="K74" s="1">
        <f t="shared" si="55"/>
        <v>6</v>
      </c>
      <c r="L74" s="1">
        <f t="shared" si="56"/>
        <v>5</v>
      </c>
      <c r="M74" s="1">
        <f t="shared" si="57"/>
        <v>2</v>
      </c>
      <c r="N74" s="1">
        <f t="shared" si="58"/>
        <v>2</v>
      </c>
      <c r="O74" s="1">
        <f t="shared" si="59"/>
        <v>23</v>
      </c>
      <c r="P74" s="1">
        <f t="shared" si="60"/>
        <v>11</v>
      </c>
      <c r="Q74" s="1">
        <f t="shared" si="61"/>
        <v>2</v>
      </c>
      <c r="R74" s="1">
        <f t="shared" si="62"/>
        <v>20</v>
      </c>
      <c r="S74" s="1">
        <f t="shared" si="63"/>
        <v>14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0</v>
      </c>
      <c r="X74" s="1">
        <f t="shared" si="68"/>
        <v>23</v>
      </c>
      <c r="Y74" s="1">
        <f t="shared" si="69"/>
        <v>13</v>
      </c>
      <c r="Z74" s="1">
        <f t="shared" si="70"/>
        <v>5</v>
      </c>
      <c r="AA74" s="1" t="str">
        <f t="shared" si="51"/>
        <v>W</v>
      </c>
      <c r="AB74" s="1">
        <f t="shared" si="71"/>
        <v>3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44</v>
      </c>
      <c r="J75" s="1">
        <f t="shared" si="54"/>
        <v>25</v>
      </c>
      <c r="K75" s="1">
        <f t="shared" si="55"/>
        <v>6</v>
      </c>
      <c r="L75" s="1">
        <f t="shared" si="56"/>
        <v>5</v>
      </c>
      <c r="M75" s="1">
        <f t="shared" si="57"/>
        <v>2</v>
      </c>
      <c r="N75" s="1">
        <f t="shared" si="58"/>
        <v>2</v>
      </c>
      <c r="O75" s="1">
        <f t="shared" si="59"/>
        <v>23</v>
      </c>
      <c r="P75" s="1">
        <f t="shared" si="60"/>
        <v>11</v>
      </c>
      <c r="Q75" s="1">
        <f t="shared" si="61"/>
        <v>2</v>
      </c>
      <c r="R75" s="1">
        <f t="shared" si="62"/>
        <v>21</v>
      </c>
      <c r="S75" s="1">
        <f t="shared" si="63"/>
        <v>14</v>
      </c>
      <c r="T75" s="1">
        <f t="shared" si="64"/>
        <v>3</v>
      </c>
      <c r="U75" s="1">
        <f t="shared" si="65"/>
        <v>9</v>
      </c>
      <c r="V75" s="1">
        <f t="shared" si="66"/>
        <v>11</v>
      </c>
      <c r="W75" s="1">
        <f t="shared" si="67"/>
        <v>0</v>
      </c>
      <c r="X75" s="1">
        <f t="shared" si="68"/>
        <v>24</v>
      </c>
      <c r="Y75" s="1">
        <f t="shared" si="69"/>
        <v>13</v>
      </c>
      <c r="Z75" s="1">
        <f t="shared" si="70"/>
        <v>5</v>
      </c>
      <c r="AA75" s="1" t="str">
        <f t="shared" si="51"/>
        <v>W</v>
      </c>
      <c r="AB75" s="1">
        <f t="shared" si="71"/>
        <v>4</v>
      </c>
      <c r="AC75" s="1" t="str">
        <f t="shared" si="52"/>
        <v>W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E76" s="1">
        <v>1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6</v>
      </c>
      <c r="L76" s="1">
        <f t="shared" si="56"/>
        <v>5</v>
      </c>
      <c r="M76" s="1">
        <f t="shared" si="57"/>
        <v>2</v>
      </c>
      <c r="N76" s="1">
        <f t="shared" si="58"/>
        <v>2</v>
      </c>
      <c r="O76" s="1">
        <f t="shared" si="59"/>
        <v>23</v>
      </c>
      <c r="P76" s="1">
        <f t="shared" si="60"/>
        <v>11</v>
      </c>
      <c r="Q76" s="1">
        <f t="shared" si="61"/>
        <v>2</v>
      </c>
      <c r="R76" s="1">
        <f t="shared" si="62"/>
        <v>21</v>
      </c>
      <c r="S76" s="1">
        <f t="shared" si="63"/>
        <v>15</v>
      </c>
      <c r="T76" s="1">
        <f t="shared" si="64"/>
        <v>3</v>
      </c>
      <c r="U76" s="1">
        <f t="shared" si="65"/>
        <v>9</v>
      </c>
      <c r="V76" s="1">
        <f t="shared" si="66"/>
        <v>12</v>
      </c>
      <c r="W76" s="1">
        <f t="shared" si="67"/>
        <v>0</v>
      </c>
      <c r="X76" s="1">
        <f t="shared" si="68"/>
        <v>24</v>
      </c>
      <c r="Y76" s="1">
        <f t="shared" si="69"/>
        <v>14</v>
      </c>
      <c r="Z76" s="1">
        <f t="shared" si="70"/>
        <v>5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E77" s="1">
        <v>2</v>
      </c>
      <c r="F77" s="1">
        <v>3</v>
      </c>
      <c r="G77" s="1" t="s">
        <v>84</v>
      </c>
      <c r="H77" s="1" t="s">
        <v>84</v>
      </c>
      <c r="I77" s="1">
        <f t="shared" si="53"/>
        <v>44</v>
      </c>
      <c r="J77" s="1">
        <f t="shared" si="54"/>
        <v>26</v>
      </c>
      <c r="K77" s="1">
        <f t="shared" si="55"/>
        <v>6</v>
      </c>
      <c r="L77" s="1">
        <f t="shared" si="56"/>
        <v>6</v>
      </c>
      <c r="M77" s="1">
        <f t="shared" si="57"/>
        <v>2</v>
      </c>
      <c r="N77" s="1">
        <f t="shared" si="58"/>
        <v>3</v>
      </c>
      <c r="O77" s="1">
        <f t="shared" si="59"/>
        <v>23</v>
      </c>
      <c r="P77" s="1">
        <f t="shared" si="60"/>
        <v>11</v>
      </c>
      <c r="Q77" s="1">
        <f t="shared" si="61"/>
        <v>2</v>
      </c>
      <c r="R77" s="1">
        <f t="shared" si="62"/>
        <v>21</v>
      </c>
      <c r="S77" s="1">
        <f t="shared" si="63"/>
        <v>15</v>
      </c>
      <c r="T77" s="1">
        <f t="shared" si="64"/>
        <v>4</v>
      </c>
      <c r="U77" s="1">
        <f t="shared" si="65"/>
        <v>9</v>
      </c>
      <c r="V77" s="1">
        <f t="shared" si="66"/>
        <v>12</v>
      </c>
      <c r="W77" s="1">
        <f t="shared" si="67"/>
        <v>1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L</v>
      </c>
      <c r="AB77" s="1">
        <f t="shared" si="71"/>
        <v>2</v>
      </c>
      <c r="AC77" s="1" t="str">
        <f t="shared" si="52"/>
        <v>OTL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45</v>
      </c>
      <c r="J78" s="1">
        <f t="shared" si="54"/>
        <v>26</v>
      </c>
      <c r="K78" s="1">
        <f t="shared" si="55"/>
        <v>6</v>
      </c>
      <c r="L78" s="1">
        <f t="shared" si="56"/>
        <v>6</v>
      </c>
      <c r="M78" s="1">
        <f t="shared" si="57"/>
        <v>2</v>
      </c>
      <c r="N78" s="1">
        <f t="shared" si="58"/>
        <v>3</v>
      </c>
      <c r="O78" s="1">
        <f t="shared" si="59"/>
        <v>24</v>
      </c>
      <c r="P78" s="1">
        <f t="shared" si="60"/>
        <v>11</v>
      </c>
      <c r="Q78" s="1">
        <f t="shared" si="61"/>
        <v>2</v>
      </c>
      <c r="R78" s="1">
        <f t="shared" si="62"/>
        <v>21</v>
      </c>
      <c r="S78" s="1">
        <f t="shared" si="63"/>
        <v>15</v>
      </c>
      <c r="T78" s="1">
        <f t="shared" si="64"/>
        <v>4</v>
      </c>
      <c r="U78" s="1">
        <f t="shared" si="65"/>
        <v>9</v>
      </c>
      <c r="V78" s="1">
        <f t="shared" si="66"/>
        <v>12</v>
      </c>
      <c r="W78" s="1">
        <f t="shared" si="67"/>
        <v>1</v>
      </c>
      <c r="X78" s="1">
        <f t="shared" si="68"/>
        <v>25</v>
      </c>
      <c r="Y78" s="1">
        <f t="shared" si="69"/>
        <v>14</v>
      </c>
      <c r="Z78" s="1">
        <f t="shared" si="70"/>
        <v>6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6</v>
      </c>
      <c r="AE78" s="1">
        <f t="shared" si="73"/>
        <v>3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E79" s="1">
        <v>3</v>
      </c>
      <c r="F79" s="1">
        <v>4</v>
      </c>
      <c r="G79" s="1" t="s">
        <v>84</v>
      </c>
      <c r="H79" s="1" t="s">
        <v>83</v>
      </c>
      <c r="I79" s="1">
        <f t="shared" si="53"/>
        <v>45</v>
      </c>
      <c r="J79" s="1">
        <f t="shared" si="54"/>
        <v>26</v>
      </c>
      <c r="K79" s="1">
        <f t="shared" si="55"/>
        <v>6</v>
      </c>
      <c r="L79" s="1">
        <f t="shared" si="56"/>
        <v>7</v>
      </c>
      <c r="M79" s="1">
        <f t="shared" si="57"/>
        <v>2</v>
      </c>
      <c r="N79" s="1">
        <f t="shared" si="58"/>
        <v>3</v>
      </c>
      <c r="O79" s="1">
        <f t="shared" si="59"/>
        <v>24</v>
      </c>
      <c r="P79" s="1">
        <f t="shared" si="60"/>
        <v>11</v>
      </c>
      <c r="Q79" s="1">
        <f t="shared" si="61"/>
        <v>3</v>
      </c>
      <c r="R79" s="1">
        <f t="shared" si="62"/>
        <v>21</v>
      </c>
      <c r="S79" s="1">
        <f t="shared" si="63"/>
        <v>15</v>
      </c>
      <c r="T79" s="1">
        <f t="shared" si="64"/>
        <v>4</v>
      </c>
      <c r="U79" s="1">
        <f t="shared" si="65"/>
        <v>9</v>
      </c>
      <c r="V79" s="1">
        <f t="shared" si="66"/>
        <v>12</v>
      </c>
      <c r="W79" s="1">
        <f t="shared" si="67"/>
        <v>2</v>
      </c>
      <c r="X79" s="1">
        <f t="shared" si="68"/>
        <v>25</v>
      </c>
      <c r="Y79" s="1">
        <f t="shared" si="69"/>
        <v>14</v>
      </c>
      <c r="Z79" s="1">
        <f t="shared" si="70"/>
        <v>7</v>
      </c>
      <c r="AA79" s="1" t="str">
        <f t="shared" si="51"/>
        <v>L</v>
      </c>
      <c r="AB79" s="1">
        <f t="shared" si="71"/>
        <v>1</v>
      </c>
      <c r="AC79" s="1" t="str">
        <f t="shared" si="52"/>
        <v>OTL</v>
      </c>
      <c r="AD79" s="1">
        <f t="shared" si="72"/>
        <v>5</v>
      </c>
      <c r="AE79" s="1">
        <f t="shared" si="73"/>
        <v>3</v>
      </c>
      <c r="AF79" s="1">
        <f t="shared" si="74"/>
        <v>2</v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E80" s="1">
        <v>3</v>
      </c>
      <c r="F80" s="1">
        <v>4</v>
      </c>
      <c r="G80" s="1" t="s">
        <v>84</v>
      </c>
      <c r="H80" s="1" t="s">
        <v>83</v>
      </c>
      <c r="I80" s="1">
        <f t="shared" si="53"/>
        <v>45</v>
      </c>
      <c r="J80" s="1">
        <f t="shared" si="54"/>
        <v>26</v>
      </c>
      <c r="K80" s="1">
        <f t="shared" si="55"/>
        <v>6</v>
      </c>
      <c r="L80" s="1">
        <f t="shared" si="56"/>
        <v>8</v>
      </c>
      <c r="M80" s="1">
        <f t="shared" si="57"/>
        <v>2</v>
      </c>
      <c r="N80" s="1">
        <f t="shared" si="58"/>
        <v>3</v>
      </c>
      <c r="O80" s="1">
        <f t="shared" si="59"/>
        <v>24</v>
      </c>
      <c r="P80" s="1">
        <f t="shared" si="60"/>
        <v>11</v>
      </c>
      <c r="Q80" s="1">
        <f t="shared" si="61"/>
        <v>4</v>
      </c>
      <c r="R80" s="1">
        <f t="shared" si="62"/>
        <v>21</v>
      </c>
      <c r="S80" s="1">
        <f t="shared" si="63"/>
        <v>15</v>
      </c>
      <c r="T80" s="1">
        <f t="shared" si="64"/>
        <v>4</v>
      </c>
      <c r="U80" s="1">
        <f t="shared" si="65"/>
        <v>9</v>
      </c>
      <c r="V80" s="1">
        <f t="shared" si="66"/>
        <v>12</v>
      </c>
      <c r="W80" s="1">
        <f t="shared" si="67"/>
        <v>3</v>
      </c>
      <c r="X80" s="1">
        <f t="shared" si="68"/>
        <v>25</v>
      </c>
      <c r="Y80" s="1">
        <f t="shared" si="69"/>
        <v>14</v>
      </c>
      <c r="Z80" s="1">
        <f t="shared" si="70"/>
        <v>8</v>
      </c>
      <c r="AA80" s="1" t="str">
        <f t="shared" si="51"/>
        <v>L</v>
      </c>
      <c r="AB80" s="1">
        <f t="shared" si="71"/>
        <v>2</v>
      </c>
      <c r="AC80" s="1" t="str">
        <f t="shared" si="52"/>
        <v>OTL</v>
      </c>
      <c r="AD80" s="1">
        <f t="shared" si="72"/>
        <v>5</v>
      </c>
      <c r="AE80" s="1">
        <f t="shared" si="73"/>
        <v>2</v>
      </c>
      <c r="AF80" s="1">
        <f t="shared" si="74"/>
        <v>3</v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E81" s="1">
        <v>7</v>
      </c>
      <c r="F81" s="1">
        <v>4</v>
      </c>
      <c r="G81" s="1" t="s">
        <v>83</v>
      </c>
      <c r="H81" s="1" t="s">
        <v>83</v>
      </c>
      <c r="I81" s="1">
        <f t="shared" si="53"/>
        <v>46</v>
      </c>
      <c r="J81" s="1">
        <f t="shared" si="54"/>
        <v>26</v>
      </c>
      <c r="K81" s="1">
        <f t="shared" si="55"/>
        <v>6</v>
      </c>
      <c r="L81" s="1">
        <f t="shared" si="56"/>
        <v>8</v>
      </c>
      <c r="M81" s="1">
        <f t="shared" si="57"/>
        <v>2</v>
      </c>
      <c r="N81" s="1">
        <f t="shared" si="58"/>
        <v>3</v>
      </c>
      <c r="O81" s="1">
        <f t="shared" si="59"/>
        <v>25</v>
      </c>
      <c r="P81" s="1">
        <f t="shared" si="60"/>
        <v>11</v>
      </c>
      <c r="Q81" s="1">
        <f t="shared" si="61"/>
        <v>4</v>
      </c>
      <c r="R81" s="1">
        <f t="shared" si="62"/>
        <v>21</v>
      </c>
      <c r="S81" s="1">
        <f t="shared" si="63"/>
        <v>15</v>
      </c>
      <c r="T81" s="1">
        <f t="shared" si="64"/>
        <v>4</v>
      </c>
      <c r="U81" s="1">
        <f t="shared" si="65"/>
        <v>10</v>
      </c>
      <c r="V81" s="1">
        <f t="shared" si="66"/>
        <v>12</v>
      </c>
      <c r="W81" s="1">
        <f t="shared" si="67"/>
        <v>3</v>
      </c>
      <c r="X81" s="1">
        <f t="shared" si="68"/>
        <v>26</v>
      </c>
      <c r="Y81" s="1">
        <f t="shared" si="69"/>
        <v>14</v>
      </c>
      <c r="Z81" s="1">
        <f t="shared" si="70"/>
        <v>8</v>
      </c>
      <c r="AA81" s="1" t="str">
        <f t="shared" si="51"/>
        <v>W</v>
      </c>
      <c r="AB81" s="1">
        <f t="shared" si="71"/>
        <v>1</v>
      </c>
      <c r="AC81" s="1" t="str">
        <f t="shared" si="52"/>
        <v>W</v>
      </c>
      <c r="AD81" s="1">
        <f t="shared" si="72"/>
        <v>6</v>
      </c>
      <c r="AE81" s="1">
        <f t="shared" si="73"/>
        <v>1</v>
      </c>
      <c r="AF81" s="1">
        <f t="shared" si="74"/>
        <v>3</v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E82" s="1">
        <v>5</v>
      </c>
      <c r="F82" s="1">
        <v>1</v>
      </c>
      <c r="G82" s="1" t="s">
        <v>83</v>
      </c>
      <c r="H82" s="1" t="s">
        <v>83</v>
      </c>
      <c r="I82" s="1">
        <f t="shared" si="53"/>
        <v>47</v>
      </c>
      <c r="J82" s="1">
        <f t="shared" si="54"/>
        <v>26</v>
      </c>
      <c r="K82" s="1">
        <f t="shared" si="55"/>
        <v>6</v>
      </c>
      <c r="L82" s="1">
        <f t="shared" si="56"/>
        <v>8</v>
      </c>
      <c r="M82" s="1">
        <f t="shared" si="57"/>
        <v>2</v>
      </c>
      <c r="N82" s="1">
        <f t="shared" si="58"/>
        <v>3</v>
      </c>
      <c r="O82" s="1">
        <f t="shared" si="59"/>
        <v>25</v>
      </c>
      <c r="P82" s="1">
        <f t="shared" si="60"/>
        <v>11</v>
      </c>
      <c r="Q82" s="1">
        <f t="shared" si="61"/>
        <v>4</v>
      </c>
      <c r="R82" s="1">
        <f t="shared" si="62"/>
        <v>22</v>
      </c>
      <c r="S82" s="1">
        <f t="shared" si="63"/>
        <v>15</v>
      </c>
      <c r="T82" s="1">
        <f t="shared" si="64"/>
        <v>4</v>
      </c>
      <c r="U82" s="1">
        <f t="shared" si="65"/>
        <v>11</v>
      </c>
      <c r="V82" s="1">
        <f t="shared" si="66"/>
        <v>12</v>
      </c>
      <c r="W82" s="1">
        <f t="shared" si="67"/>
        <v>3</v>
      </c>
      <c r="X82" s="1">
        <f t="shared" si="68"/>
        <v>27</v>
      </c>
      <c r="Y82" s="1">
        <f t="shared" si="69"/>
        <v>14</v>
      </c>
      <c r="Z82" s="1">
        <f t="shared" si="70"/>
        <v>8</v>
      </c>
      <c r="AA82" s="1" t="str">
        <f t="shared" si="51"/>
        <v>W</v>
      </c>
      <c r="AB82" s="1">
        <f t="shared" si="71"/>
        <v>2</v>
      </c>
      <c r="AC82" s="1" t="str">
        <f t="shared" si="52"/>
        <v>W</v>
      </c>
      <c r="AD82" s="1">
        <f t="shared" si="72"/>
        <v>6</v>
      </c>
      <c r="AE82" s="1">
        <f t="shared" si="73"/>
        <v>1</v>
      </c>
      <c r="AF82" s="1">
        <f t="shared" si="74"/>
        <v>3</v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E83" s="1">
        <v>0</v>
      </c>
      <c r="F83" s="1">
        <v>4</v>
      </c>
      <c r="G83" s="1" t="s">
        <v>83</v>
      </c>
      <c r="H83" s="1" t="s">
        <v>83</v>
      </c>
      <c r="I83" s="1">
        <f t="shared" si="53"/>
        <v>47</v>
      </c>
      <c r="J83" s="1">
        <f t="shared" si="54"/>
        <v>27</v>
      </c>
      <c r="K83" s="1">
        <f t="shared" si="55"/>
        <v>6</v>
      </c>
      <c r="L83" s="1">
        <f t="shared" si="56"/>
        <v>8</v>
      </c>
      <c r="M83" s="1">
        <f t="shared" si="57"/>
        <v>2</v>
      </c>
      <c r="N83" s="1">
        <f t="shared" si="58"/>
        <v>3</v>
      </c>
      <c r="O83" s="1">
        <f t="shared" si="59"/>
        <v>25</v>
      </c>
      <c r="P83" s="1">
        <f t="shared" si="60"/>
        <v>11</v>
      </c>
      <c r="Q83" s="1">
        <f t="shared" si="61"/>
        <v>4</v>
      </c>
      <c r="R83" s="1">
        <f t="shared" si="62"/>
        <v>22</v>
      </c>
      <c r="S83" s="1">
        <f t="shared" si="63"/>
        <v>16</v>
      </c>
      <c r="T83" s="1">
        <f t="shared" si="64"/>
        <v>4</v>
      </c>
      <c r="U83" s="1">
        <f t="shared" si="65"/>
        <v>11</v>
      </c>
      <c r="V83" s="1">
        <f t="shared" si="66"/>
        <v>12</v>
      </c>
      <c r="W83" s="1">
        <f t="shared" si="67"/>
        <v>3</v>
      </c>
      <c r="X83" s="1">
        <f t="shared" si="68"/>
        <v>27</v>
      </c>
      <c r="Y83" s="1">
        <f t="shared" si="69"/>
        <v>15</v>
      </c>
      <c r="Z83" s="1">
        <f t="shared" si="70"/>
        <v>8</v>
      </c>
      <c r="AA83" s="1" t="str">
        <f t="shared" si="51"/>
        <v>L</v>
      </c>
      <c r="AB83" s="1">
        <f t="shared" si="71"/>
        <v>1</v>
      </c>
      <c r="AC83" s="1" t="str">
        <f t="shared" si="52"/>
        <v>L</v>
      </c>
      <c r="AD83" s="1">
        <f t="shared" si="72"/>
        <v>5</v>
      </c>
      <c r="AE83" s="1">
        <f t="shared" si="73"/>
        <v>2</v>
      </c>
      <c r="AF83" s="1">
        <f t="shared" si="74"/>
        <v>3</v>
      </c>
      <c r="AG83" s="43"/>
    </row>
    <row r="84" spans="1:33" x14ac:dyDescent="0.25">
      <c r="B84" s="1" t="s">
        <v>82</v>
      </c>
      <c r="C84" s="1">
        <f>COUNTIF(C1:C83,"Home")</f>
        <v>40</v>
      </c>
      <c r="E84" s="52" t="s">
        <v>81</v>
      </c>
      <c r="F84" s="52"/>
      <c r="I84" s="1">
        <f t="shared" ref="I84:N84" si="75">IF(I1="",0,MAX(I1:I83))</f>
        <v>47</v>
      </c>
      <c r="J84" s="1">
        <f t="shared" si="75"/>
        <v>27</v>
      </c>
      <c r="K84" s="1">
        <f t="shared" si="75"/>
        <v>6</v>
      </c>
      <c r="L84" s="1">
        <f t="shared" si="75"/>
        <v>8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4</v>
      </c>
      <c r="R84" s="1">
        <f t="shared" si="76"/>
        <v>22</v>
      </c>
      <c r="S84" s="1">
        <f t="shared" si="76"/>
        <v>16</v>
      </c>
      <c r="T84" s="1">
        <f t="shared" si="76"/>
        <v>4</v>
      </c>
      <c r="U84" s="1">
        <f t="shared" si="76"/>
        <v>11</v>
      </c>
      <c r="V84" s="1">
        <f t="shared" si="76"/>
        <v>12</v>
      </c>
      <c r="W84" s="1">
        <f t="shared" si="76"/>
        <v>3</v>
      </c>
      <c r="X84" s="1">
        <f t="shared" si="76"/>
        <v>27</v>
      </c>
      <c r="Y84" s="1">
        <f t="shared" si="76"/>
        <v>15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42</v>
      </c>
      <c r="E85" s="1">
        <f>SUM(E2:E83)</f>
        <v>294</v>
      </c>
      <c r="F85" s="1">
        <f>SUM(F2:F83)</f>
        <v>219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25-11-4</v>
      </c>
      <c r="R85" s="1" t="str">
        <f>IF(R84="","0-0-0",CONCATENATE(R84,"-",S84,"-",T84))</f>
        <v>22-16-4</v>
      </c>
      <c r="U85" s="1" t="str">
        <f>IF(U84="","0-0-0",CONCATENATE(U84,"-",V84,"-",W84))</f>
        <v>11-12-3</v>
      </c>
      <c r="X85" s="1" t="str">
        <f>IF(X84="","0-0-0",CONCATENATE(X84,"-",Y84,"-",Z84))</f>
        <v>27-15-8</v>
      </c>
      <c r="AA85" s="1" t="str">
        <f>IF(AA84="","0-0",CONCATENATE(AA84,AB84))</f>
        <v>L1</v>
      </c>
      <c r="AD85" s="1" t="str">
        <f>IF(AD84="","0-0-0",CONCATENATE(AD84,"-",AE84,"-",AF84))</f>
        <v>5-2-3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CF00-000000000000}">
      <formula1>$AK$1:$AK$2</formula1>
    </dataValidation>
    <dataValidation type="list" allowBlank="1" showInputMessage="1" showErrorMessage="1" sqref="C2:C83" xr:uid="{00000000-0002-0000-CF00-000001000000}">
      <formula1>$AL$1:$AL$2</formula1>
    </dataValidation>
    <dataValidation type="list" allowBlank="1" showInputMessage="1" showErrorMessage="1" sqref="D2:D83" xr:uid="{00000000-0002-0000-CF00-000002000000}">
      <formula1>$AM$1:$AM$31</formula1>
    </dataValidation>
  </dataValidations>
  <hyperlinks>
    <hyperlink ref="AG1" location="Index!A1" display="Home" xr:uid="{00000000-0004-0000-CF00-000000000000}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E73" s="1">
        <v>5</v>
      </c>
      <c r="F73" s="1">
        <v>6</v>
      </c>
      <c r="G73" s="1" t="s">
        <v>84</v>
      </c>
      <c r="H73" s="1" t="s">
        <v>84</v>
      </c>
      <c r="I73" s="1">
        <f t="shared" si="53"/>
        <v>43</v>
      </c>
      <c r="J73" s="1">
        <f t="shared" si="54"/>
        <v>25</v>
      </c>
      <c r="K73" s="1">
        <f t="shared" si="55"/>
        <v>8</v>
      </c>
      <c r="L73" s="1">
        <f t="shared" si="56"/>
        <v>4</v>
      </c>
      <c r="M73" s="1">
        <f t="shared" si="57"/>
        <v>1</v>
      </c>
      <c r="N73" s="1">
        <f t="shared" si="58"/>
        <v>2</v>
      </c>
      <c r="O73" s="1">
        <f t="shared" si="59"/>
        <v>23</v>
      </c>
      <c r="P73" s="1">
        <f t="shared" si="60"/>
        <v>13</v>
      </c>
      <c r="Q73" s="1">
        <f t="shared" si="61"/>
        <v>1</v>
      </c>
      <c r="R73" s="1">
        <f t="shared" si="62"/>
        <v>20</v>
      </c>
      <c r="S73" s="1">
        <f t="shared" si="63"/>
        <v>12</v>
      </c>
      <c r="T73" s="1">
        <f t="shared" si="64"/>
        <v>3</v>
      </c>
      <c r="U73" s="1">
        <f t="shared" si="65"/>
        <v>12</v>
      </c>
      <c r="V73" s="1">
        <f t="shared" si="66"/>
        <v>7</v>
      </c>
      <c r="W73" s="1">
        <f t="shared" si="67"/>
        <v>1</v>
      </c>
      <c r="X73" s="1">
        <f t="shared" si="68"/>
        <v>26</v>
      </c>
      <c r="Y73" s="1">
        <f t="shared" si="69"/>
        <v>15</v>
      </c>
      <c r="Z73" s="1">
        <f t="shared" si="70"/>
        <v>1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25</v>
      </c>
      <c r="K74" s="1">
        <f t="shared" si="55"/>
        <v>8</v>
      </c>
      <c r="L74" s="1">
        <f t="shared" si="56"/>
        <v>4</v>
      </c>
      <c r="M74" s="1">
        <f t="shared" si="57"/>
        <v>1</v>
      </c>
      <c r="N74" s="1">
        <f t="shared" si="58"/>
        <v>2</v>
      </c>
      <c r="O74" s="1">
        <f t="shared" si="59"/>
        <v>23</v>
      </c>
      <c r="P74" s="1">
        <f t="shared" si="60"/>
        <v>13</v>
      </c>
      <c r="Q74" s="1">
        <f t="shared" si="61"/>
        <v>1</v>
      </c>
      <c r="R74" s="1">
        <f t="shared" si="62"/>
        <v>21</v>
      </c>
      <c r="S74" s="1">
        <f t="shared" si="63"/>
        <v>12</v>
      </c>
      <c r="T74" s="1">
        <f t="shared" si="64"/>
        <v>3</v>
      </c>
      <c r="U74" s="1">
        <f t="shared" si="65"/>
        <v>12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15</v>
      </c>
      <c r="Z74" s="1">
        <f t="shared" si="70"/>
        <v>1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25</v>
      </c>
      <c r="K75" s="1">
        <f t="shared" si="55"/>
        <v>8</v>
      </c>
      <c r="L75" s="1">
        <f t="shared" si="56"/>
        <v>4</v>
      </c>
      <c r="M75" s="1">
        <f t="shared" si="57"/>
        <v>1</v>
      </c>
      <c r="N75" s="1">
        <f t="shared" si="58"/>
        <v>2</v>
      </c>
      <c r="O75" s="1">
        <f t="shared" si="59"/>
        <v>23</v>
      </c>
      <c r="P75" s="1">
        <f t="shared" si="60"/>
        <v>13</v>
      </c>
      <c r="Q75" s="1">
        <f t="shared" si="61"/>
        <v>1</v>
      </c>
      <c r="R75" s="1">
        <f t="shared" si="62"/>
        <v>22</v>
      </c>
      <c r="S75" s="1">
        <f t="shared" si="63"/>
        <v>12</v>
      </c>
      <c r="T75" s="1">
        <f t="shared" si="64"/>
        <v>3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26</v>
      </c>
      <c r="Y75" s="1">
        <f t="shared" si="69"/>
        <v>15</v>
      </c>
      <c r="Z75" s="1">
        <f t="shared" si="70"/>
        <v>1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8</v>
      </c>
      <c r="L76" s="1">
        <f t="shared" si="56"/>
        <v>4</v>
      </c>
      <c r="M76" s="1">
        <f t="shared" si="57"/>
        <v>1</v>
      </c>
      <c r="N76" s="1">
        <f t="shared" si="58"/>
        <v>2</v>
      </c>
      <c r="O76" s="1">
        <f t="shared" si="59"/>
        <v>24</v>
      </c>
      <c r="P76" s="1">
        <f t="shared" si="60"/>
        <v>13</v>
      </c>
      <c r="Q76" s="1">
        <f t="shared" si="61"/>
        <v>1</v>
      </c>
      <c r="R76" s="1">
        <f t="shared" si="62"/>
        <v>22</v>
      </c>
      <c r="S76" s="1">
        <f t="shared" si="63"/>
        <v>12</v>
      </c>
      <c r="T76" s="1">
        <f t="shared" si="64"/>
        <v>3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27</v>
      </c>
      <c r="Y76" s="1">
        <f t="shared" si="69"/>
        <v>15</v>
      </c>
      <c r="Z76" s="1">
        <f t="shared" si="70"/>
        <v>1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47</v>
      </c>
      <c r="J77" s="1">
        <f t="shared" si="54"/>
        <v>25</v>
      </c>
      <c r="K77" s="1">
        <f t="shared" si="55"/>
        <v>8</v>
      </c>
      <c r="L77" s="1">
        <f t="shared" si="56"/>
        <v>4</v>
      </c>
      <c r="M77" s="1">
        <f t="shared" si="57"/>
        <v>1</v>
      </c>
      <c r="N77" s="1">
        <f t="shared" si="58"/>
        <v>2</v>
      </c>
      <c r="O77" s="1">
        <f t="shared" si="59"/>
        <v>25</v>
      </c>
      <c r="P77" s="1">
        <f t="shared" si="60"/>
        <v>13</v>
      </c>
      <c r="Q77" s="1">
        <f t="shared" si="61"/>
        <v>1</v>
      </c>
      <c r="R77" s="1">
        <f t="shared" si="62"/>
        <v>22</v>
      </c>
      <c r="S77" s="1">
        <f t="shared" si="63"/>
        <v>12</v>
      </c>
      <c r="T77" s="1">
        <f t="shared" si="64"/>
        <v>3</v>
      </c>
      <c r="U77" s="1">
        <f t="shared" si="65"/>
        <v>13</v>
      </c>
      <c r="V77" s="1">
        <f t="shared" si="66"/>
        <v>7</v>
      </c>
      <c r="W77" s="1">
        <f t="shared" si="67"/>
        <v>1</v>
      </c>
      <c r="X77" s="1">
        <f t="shared" si="68"/>
        <v>28</v>
      </c>
      <c r="Y77" s="1">
        <f t="shared" si="69"/>
        <v>15</v>
      </c>
      <c r="Z77" s="1">
        <f t="shared" si="70"/>
        <v>1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8</v>
      </c>
      <c r="AE77" s="1">
        <f t="shared" si="73"/>
        <v>1</v>
      </c>
      <c r="AF77" s="1">
        <f t="shared" si="74"/>
        <v>1</v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E78" s="1">
        <v>1</v>
      </c>
      <c r="F78" s="1">
        <v>3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26</v>
      </c>
      <c r="K78" s="1">
        <f t="shared" si="55"/>
        <v>8</v>
      </c>
      <c r="L78" s="1">
        <f t="shared" si="56"/>
        <v>4</v>
      </c>
      <c r="M78" s="1">
        <f t="shared" si="57"/>
        <v>1</v>
      </c>
      <c r="N78" s="1">
        <f t="shared" si="58"/>
        <v>2</v>
      </c>
      <c r="O78" s="1">
        <f t="shared" si="59"/>
        <v>25</v>
      </c>
      <c r="P78" s="1">
        <f t="shared" si="60"/>
        <v>13</v>
      </c>
      <c r="Q78" s="1">
        <f t="shared" si="61"/>
        <v>1</v>
      </c>
      <c r="R78" s="1">
        <f t="shared" si="62"/>
        <v>22</v>
      </c>
      <c r="S78" s="1">
        <f t="shared" si="63"/>
        <v>13</v>
      </c>
      <c r="T78" s="1">
        <f t="shared" si="64"/>
        <v>3</v>
      </c>
      <c r="U78" s="1">
        <f t="shared" si="65"/>
        <v>13</v>
      </c>
      <c r="V78" s="1">
        <f t="shared" si="66"/>
        <v>8</v>
      </c>
      <c r="W78" s="1">
        <f t="shared" si="67"/>
        <v>1</v>
      </c>
      <c r="X78" s="1">
        <f t="shared" si="68"/>
        <v>28</v>
      </c>
      <c r="Y78" s="1">
        <f t="shared" si="69"/>
        <v>16</v>
      </c>
      <c r="Z78" s="1">
        <f t="shared" si="70"/>
        <v>1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7</v>
      </c>
      <c r="AE78" s="1">
        <f t="shared" si="73"/>
        <v>2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E79" s="1">
        <v>4</v>
      </c>
      <c r="F79" s="1">
        <v>3</v>
      </c>
      <c r="G79" s="1" t="s">
        <v>84</v>
      </c>
      <c r="H79" s="1" t="s">
        <v>83</v>
      </c>
      <c r="I79" s="1">
        <f t="shared" si="53"/>
        <v>48</v>
      </c>
      <c r="J79" s="1">
        <f t="shared" si="54"/>
        <v>26</v>
      </c>
      <c r="K79" s="1">
        <f t="shared" si="55"/>
        <v>9</v>
      </c>
      <c r="L79" s="1">
        <f t="shared" si="56"/>
        <v>4</v>
      </c>
      <c r="M79" s="1">
        <f t="shared" si="57"/>
        <v>1</v>
      </c>
      <c r="N79" s="1">
        <f t="shared" si="58"/>
        <v>2</v>
      </c>
      <c r="O79" s="1">
        <f t="shared" si="59"/>
        <v>25</v>
      </c>
      <c r="P79" s="1">
        <f t="shared" si="60"/>
        <v>13</v>
      </c>
      <c r="Q79" s="1">
        <f t="shared" si="61"/>
        <v>1</v>
      </c>
      <c r="R79" s="1">
        <f t="shared" si="62"/>
        <v>23</v>
      </c>
      <c r="S79" s="1">
        <f t="shared" si="63"/>
        <v>13</v>
      </c>
      <c r="T79" s="1">
        <f t="shared" si="64"/>
        <v>3</v>
      </c>
      <c r="U79" s="1">
        <f t="shared" si="65"/>
        <v>14</v>
      </c>
      <c r="V79" s="1">
        <f t="shared" si="66"/>
        <v>8</v>
      </c>
      <c r="W79" s="1">
        <f t="shared" si="67"/>
        <v>1</v>
      </c>
      <c r="X79" s="1">
        <f t="shared" si="68"/>
        <v>29</v>
      </c>
      <c r="Y79" s="1">
        <f t="shared" si="69"/>
        <v>16</v>
      </c>
      <c r="Z79" s="1">
        <f t="shared" si="70"/>
        <v>1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7</v>
      </c>
      <c r="AE79" s="1">
        <f t="shared" si="73"/>
        <v>2</v>
      </c>
      <c r="AF79" s="1">
        <f t="shared" si="74"/>
        <v>1</v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E80" s="1">
        <v>1</v>
      </c>
      <c r="F80" s="1">
        <v>0</v>
      </c>
      <c r="G80" s="1" t="s">
        <v>84</v>
      </c>
      <c r="H80" s="1" t="s">
        <v>83</v>
      </c>
      <c r="I80" s="1">
        <f t="shared" si="53"/>
        <v>49</v>
      </c>
      <c r="J80" s="1">
        <f t="shared" si="54"/>
        <v>26</v>
      </c>
      <c r="K80" s="1">
        <f t="shared" si="55"/>
        <v>10</v>
      </c>
      <c r="L80" s="1">
        <f t="shared" si="56"/>
        <v>4</v>
      </c>
      <c r="M80" s="1">
        <f t="shared" si="57"/>
        <v>1</v>
      </c>
      <c r="N80" s="1">
        <f t="shared" si="58"/>
        <v>2</v>
      </c>
      <c r="O80" s="1">
        <f t="shared" si="59"/>
        <v>26</v>
      </c>
      <c r="P80" s="1">
        <f t="shared" si="60"/>
        <v>13</v>
      </c>
      <c r="Q80" s="1">
        <f t="shared" si="61"/>
        <v>1</v>
      </c>
      <c r="R80" s="1">
        <f t="shared" si="62"/>
        <v>23</v>
      </c>
      <c r="S80" s="1">
        <f t="shared" si="63"/>
        <v>13</v>
      </c>
      <c r="T80" s="1">
        <f t="shared" si="64"/>
        <v>3</v>
      </c>
      <c r="U80" s="1">
        <f t="shared" si="65"/>
        <v>15</v>
      </c>
      <c r="V80" s="1">
        <f t="shared" si="66"/>
        <v>8</v>
      </c>
      <c r="W80" s="1">
        <f t="shared" si="67"/>
        <v>1</v>
      </c>
      <c r="X80" s="1">
        <f t="shared" si="68"/>
        <v>30</v>
      </c>
      <c r="Y80" s="1">
        <f t="shared" si="69"/>
        <v>16</v>
      </c>
      <c r="Z80" s="1">
        <f t="shared" si="70"/>
        <v>1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7</v>
      </c>
      <c r="AE80" s="1">
        <f t="shared" si="73"/>
        <v>2</v>
      </c>
      <c r="AF80" s="1">
        <f t="shared" si="74"/>
        <v>1</v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E81" s="1">
        <v>4</v>
      </c>
      <c r="F81" s="1">
        <v>1</v>
      </c>
      <c r="G81" s="1" t="s">
        <v>83</v>
      </c>
      <c r="H81" s="1" t="s">
        <v>83</v>
      </c>
      <c r="I81" s="1">
        <f t="shared" si="53"/>
        <v>50</v>
      </c>
      <c r="J81" s="1">
        <f t="shared" si="54"/>
        <v>26</v>
      </c>
      <c r="K81" s="1">
        <f t="shared" si="55"/>
        <v>10</v>
      </c>
      <c r="L81" s="1">
        <f t="shared" si="56"/>
        <v>4</v>
      </c>
      <c r="M81" s="1">
        <f t="shared" si="57"/>
        <v>1</v>
      </c>
      <c r="N81" s="1">
        <f t="shared" si="58"/>
        <v>2</v>
      </c>
      <c r="O81" s="1">
        <f t="shared" si="59"/>
        <v>26</v>
      </c>
      <c r="P81" s="1">
        <f t="shared" si="60"/>
        <v>13</v>
      </c>
      <c r="Q81" s="1">
        <f t="shared" si="61"/>
        <v>1</v>
      </c>
      <c r="R81" s="1">
        <f t="shared" si="62"/>
        <v>24</v>
      </c>
      <c r="S81" s="1">
        <f t="shared" si="63"/>
        <v>13</v>
      </c>
      <c r="T81" s="1">
        <f t="shared" si="64"/>
        <v>3</v>
      </c>
      <c r="U81" s="1">
        <f t="shared" si="65"/>
        <v>15</v>
      </c>
      <c r="V81" s="1">
        <f t="shared" si="66"/>
        <v>8</v>
      </c>
      <c r="W81" s="1">
        <f t="shared" si="67"/>
        <v>1</v>
      </c>
      <c r="X81" s="1">
        <f t="shared" si="68"/>
        <v>31</v>
      </c>
      <c r="Y81" s="1">
        <f t="shared" si="69"/>
        <v>16</v>
      </c>
      <c r="Z81" s="1">
        <f t="shared" si="70"/>
        <v>1</v>
      </c>
      <c r="AA81" s="1" t="str">
        <f t="shared" si="51"/>
        <v>W</v>
      </c>
      <c r="AB81" s="1">
        <f t="shared" si="71"/>
        <v>3</v>
      </c>
      <c r="AC81" s="1" t="str">
        <f t="shared" si="52"/>
        <v>W</v>
      </c>
      <c r="AD81" s="1">
        <f t="shared" si="72"/>
        <v>8</v>
      </c>
      <c r="AE81" s="1">
        <f t="shared" si="73"/>
        <v>1</v>
      </c>
      <c r="AF81" s="1">
        <f t="shared" si="74"/>
        <v>1</v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E82" s="1">
        <v>4</v>
      </c>
      <c r="F82" s="1">
        <v>0</v>
      </c>
      <c r="G82" s="1" t="s">
        <v>83</v>
      </c>
      <c r="H82" s="1" t="s">
        <v>83</v>
      </c>
      <c r="I82" s="1">
        <f t="shared" si="53"/>
        <v>51</v>
      </c>
      <c r="J82" s="1">
        <f t="shared" si="54"/>
        <v>26</v>
      </c>
      <c r="K82" s="1">
        <f t="shared" si="55"/>
        <v>10</v>
      </c>
      <c r="L82" s="1">
        <f t="shared" si="56"/>
        <v>4</v>
      </c>
      <c r="M82" s="1">
        <f t="shared" si="57"/>
        <v>1</v>
      </c>
      <c r="N82" s="1">
        <f t="shared" si="58"/>
        <v>2</v>
      </c>
      <c r="O82" s="1">
        <f t="shared" si="59"/>
        <v>26</v>
      </c>
      <c r="P82" s="1">
        <f t="shared" si="60"/>
        <v>13</v>
      </c>
      <c r="Q82" s="1">
        <f t="shared" si="61"/>
        <v>1</v>
      </c>
      <c r="R82" s="1">
        <f t="shared" si="62"/>
        <v>25</v>
      </c>
      <c r="S82" s="1">
        <f t="shared" si="63"/>
        <v>13</v>
      </c>
      <c r="T82" s="1">
        <f t="shared" si="64"/>
        <v>3</v>
      </c>
      <c r="U82" s="1">
        <f t="shared" si="65"/>
        <v>16</v>
      </c>
      <c r="V82" s="1">
        <f t="shared" si="66"/>
        <v>8</v>
      </c>
      <c r="W82" s="1">
        <f t="shared" si="67"/>
        <v>1</v>
      </c>
      <c r="X82" s="1">
        <f t="shared" si="68"/>
        <v>32</v>
      </c>
      <c r="Y82" s="1">
        <f t="shared" si="69"/>
        <v>16</v>
      </c>
      <c r="Z82" s="1">
        <f t="shared" si="70"/>
        <v>1</v>
      </c>
      <c r="AA82" s="1" t="str">
        <f t="shared" si="51"/>
        <v>W</v>
      </c>
      <c r="AB82" s="1">
        <f t="shared" si="71"/>
        <v>4</v>
      </c>
      <c r="AC82" s="1" t="str">
        <f t="shared" si="52"/>
        <v>W</v>
      </c>
      <c r="AD82" s="1">
        <f t="shared" si="72"/>
        <v>8</v>
      </c>
      <c r="AE82" s="1">
        <f t="shared" si="73"/>
        <v>1</v>
      </c>
      <c r="AF82" s="1">
        <f t="shared" si="74"/>
        <v>1</v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E83" s="1">
        <v>4</v>
      </c>
      <c r="F83" s="1">
        <v>3</v>
      </c>
      <c r="G83" s="1" t="s">
        <v>84</v>
      </c>
      <c r="H83" s="1" t="s">
        <v>83</v>
      </c>
      <c r="I83" s="1">
        <f t="shared" si="53"/>
        <v>52</v>
      </c>
      <c r="J83" s="1">
        <f t="shared" si="54"/>
        <v>26</v>
      </c>
      <c r="K83" s="1">
        <f t="shared" si="55"/>
        <v>11</v>
      </c>
      <c r="L83" s="1">
        <f t="shared" si="56"/>
        <v>4</v>
      </c>
      <c r="M83" s="1">
        <f t="shared" si="57"/>
        <v>1</v>
      </c>
      <c r="N83" s="1">
        <f t="shared" si="58"/>
        <v>2</v>
      </c>
      <c r="O83" s="1">
        <f t="shared" si="59"/>
        <v>27</v>
      </c>
      <c r="P83" s="1">
        <f t="shared" si="60"/>
        <v>13</v>
      </c>
      <c r="Q83" s="1">
        <f t="shared" si="61"/>
        <v>1</v>
      </c>
      <c r="R83" s="1">
        <f t="shared" si="62"/>
        <v>25</v>
      </c>
      <c r="S83" s="1">
        <f t="shared" si="63"/>
        <v>13</v>
      </c>
      <c r="T83" s="1">
        <f t="shared" si="64"/>
        <v>3</v>
      </c>
      <c r="U83" s="1">
        <f t="shared" si="65"/>
        <v>17</v>
      </c>
      <c r="V83" s="1">
        <f t="shared" si="66"/>
        <v>8</v>
      </c>
      <c r="W83" s="1">
        <f t="shared" si="67"/>
        <v>1</v>
      </c>
      <c r="X83" s="1">
        <f t="shared" si="68"/>
        <v>33</v>
      </c>
      <c r="Y83" s="1">
        <f t="shared" si="69"/>
        <v>16</v>
      </c>
      <c r="Z83" s="1">
        <f t="shared" si="70"/>
        <v>1</v>
      </c>
      <c r="AA83" s="1" t="str">
        <f t="shared" si="51"/>
        <v>W</v>
      </c>
      <c r="AB83" s="1">
        <f t="shared" si="71"/>
        <v>5</v>
      </c>
      <c r="AC83" s="1" t="str">
        <f t="shared" si="52"/>
        <v>W</v>
      </c>
      <c r="AD83" s="1">
        <f t="shared" si="72"/>
        <v>9</v>
      </c>
      <c r="AE83" s="1">
        <f t="shared" si="73"/>
        <v>1</v>
      </c>
      <c r="AF83" s="1">
        <f t="shared" si="74"/>
        <v>0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52</v>
      </c>
      <c r="J84" s="1">
        <f t="shared" si="75"/>
        <v>26</v>
      </c>
      <c r="K84" s="1">
        <f t="shared" si="75"/>
        <v>11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13</v>
      </c>
      <c r="Q84" s="1">
        <f t="shared" si="76"/>
        <v>1</v>
      </c>
      <c r="R84" s="1">
        <f t="shared" si="76"/>
        <v>25</v>
      </c>
      <c r="S84" s="1">
        <f t="shared" si="76"/>
        <v>13</v>
      </c>
      <c r="T84" s="1">
        <f t="shared" si="76"/>
        <v>3</v>
      </c>
      <c r="U84" s="1">
        <f t="shared" si="76"/>
        <v>17</v>
      </c>
      <c r="V84" s="1">
        <f t="shared" si="76"/>
        <v>8</v>
      </c>
      <c r="W84" s="1">
        <f t="shared" si="76"/>
        <v>1</v>
      </c>
      <c r="X84" s="1">
        <f t="shared" si="76"/>
        <v>33</v>
      </c>
      <c r="Y84" s="1">
        <f t="shared" si="76"/>
        <v>16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268</v>
      </c>
      <c r="F85" s="1">
        <f>SUM(F2:F83)</f>
        <v>231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27-13-1</v>
      </c>
      <c r="R85" s="1" t="str">
        <f>IF(R84="","0-0-0",CONCATENATE(R84,"-",S84,"-",T84))</f>
        <v>25-13-3</v>
      </c>
      <c r="U85" s="1" t="str">
        <f>IF(U84="","0-0-0",CONCATENATE(U84,"-",V84,"-",W84))</f>
        <v>17-8-1</v>
      </c>
      <c r="X85" s="1" t="str">
        <f>IF(X84="","0-0-0",CONCATENATE(X84,"-",Y84,"-",Z84))</f>
        <v>33-16-1</v>
      </c>
      <c r="AA85" s="1" t="str">
        <f>IF(AA84="","0-0",CONCATENATE(AA84,AB84))</f>
        <v>W5</v>
      </c>
      <c r="AD85" s="1" t="str">
        <f>IF(AD84="","0-0-0",CONCATENATE(AD84,"-",AE84,"-",AF84))</f>
        <v>9-1-0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D000-000000000000}">
      <formula1>$AK$1:$AK$2</formula1>
    </dataValidation>
    <dataValidation type="list" allowBlank="1" showInputMessage="1" showErrorMessage="1" sqref="C2:C83" xr:uid="{00000000-0002-0000-D000-000001000000}">
      <formula1>$AL$1:$AL$2</formula1>
    </dataValidation>
    <dataValidation type="list" allowBlank="1" showInputMessage="1" showErrorMessage="1" sqref="D2:D83" xr:uid="{00000000-0002-0000-D000-000002000000}">
      <formula1>$AM$1:$AM$31</formula1>
    </dataValidation>
  </dataValidations>
  <hyperlinks>
    <hyperlink ref="AG1" location="Index!A1" display="Home" xr:uid="{00000000-0004-0000-D000-000000000000}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E73" s="1">
        <v>0</v>
      </c>
      <c r="F73" s="1">
        <v>8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29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3</v>
      </c>
      <c r="O73" s="1">
        <f t="shared" si="59"/>
        <v>15</v>
      </c>
      <c r="P73" s="1">
        <f t="shared" si="60"/>
        <v>14</v>
      </c>
      <c r="Q73" s="1">
        <f t="shared" si="61"/>
        <v>7</v>
      </c>
      <c r="R73" s="1">
        <f t="shared" si="62"/>
        <v>17</v>
      </c>
      <c r="S73" s="1">
        <f t="shared" si="63"/>
        <v>15</v>
      </c>
      <c r="T73" s="1">
        <f t="shared" si="64"/>
        <v>4</v>
      </c>
      <c r="U73" s="1">
        <f t="shared" si="65"/>
        <v>9</v>
      </c>
      <c r="V73" s="1">
        <f t="shared" si="66"/>
        <v>8</v>
      </c>
      <c r="W73" s="1">
        <f t="shared" si="67"/>
        <v>3</v>
      </c>
      <c r="X73" s="1">
        <f t="shared" si="68"/>
        <v>18</v>
      </c>
      <c r="Y73" s="1">
        <f t="shared" si="69"/>
        <v>15</v>
      </c>
      <c r="Z73" s="1">
        <f t="shared" si="70"/>
        <v>8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E74" s="1">
        <v>1</v>
      </c>
      <c r="F74" s="1">
        <v>2</v>
      </c>
      <c r="G74" s="1" t="s">
        <v>84</v>
      </c>
      <c r="H74" s="1" t="s">
        <v>83</v>
      </c>
      <c r="I74" s="1">
        <f t="shared" si="53"/>
        <v>32</v>
      </c>
      <c r="J74" s="1">
        <f t="shared" si="54"/>
        <v>29</v>
      </c>
      <c r="K74" s="1">
        <f t="shared" si="55"/>
        <v>8</v>
      </c>
      <c r="L74" s="1">
        <f t="shared" si="56"/>
        <v>12</v>
      </c>
      <c r="M74" s="1">
        <f t="shared" si="57"/>
        <v>1</v>
      </c>
      <c r="N74" s="1">
        <f t="shared" si="58"/>
        <v>3</v>
      </c>
      <c r="O74" s="1">
        <f t="shared" si="59"/>
        <v>15</v>
      </c>
      <c r="P74" s="1">
        <f t="shared" si="60"/>
        <v>14</v>
      </c>
      <c r="Q74" s="1">
        <f t="shared" si="61"/>
        <v>7</v>
      </c>
      <c r="R74" s="1">
        <f t="shared" si="62"/>
        <v>17</v>
      </c>
      <c r="S74" s="1">
        <f t="shared" si="63"/>
        <v>15</v>
      </c>
      <c r="T74" s="1">
        <f t="shared" si="64"/>
        <v>5</v>
      </c>
      <c r="U74" s="1">
        <f t="shared" si="65"/>
        <v>9</v>
      </c>
      <c r="V74" s="1">
        <f t="shared" si="66"/>
        <v>8</v>
      </c>
      <c r="W74" s="1">
        <f t="shared" si="67"/>
        <v>3</v>
      </c>
      <c r="X74" s="1">
        <f t="shared" si="68"/>
        <v>18</v>
      </c>
      <c r="Y74" s="1">
        <f t="shared" si="69"/>
        <v>15</v>
      </c>
      <c r="Z74" s="1">
        <f t="shared" si="70"/>
        <v>8</v>
      </c>
      <c r="AA74" s="1" t="str">
        <f t="shared" si="51"/>
        <v>L</v>
      </c>
      <c r="AB74" s="1">
        <f t="shared" si="71"/>
        <v>3</v>
      </c>
      <c r="AC74" s="1" t="str">
        <f t="shared" si="52"/>
        <v>OTL</v>
      </c>
      <c r="AD74" s="1">
        <f t="shared" si="48"/>
        <v>4</v>
      </c>
      <c r="AE74" s="1">
        <f t="shared" si="49"/>
        <v>4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33</v>
      </c>
      <c r="J75" s="1">
        <f t="shared" si="54"/>
        <v>29</v>
      </c>
      <c r="K75" s="1">
        <f t="shared" si="55"/>
        <v>8</v>
      </c>
      <c r="L75" s="1">
        <f t="shared" si="56"/>
        <v>12</v>
      </c>
      <c r="M75" s="1">
        <f t="shared" si="57"/>
        <v>1</v>
      </c>
      <c r="N75" s="1">
        <f t="shared" si="58"/>
        <v>3</v>
      </c>
      <c r="O75" s="1">
        <f t="shared" si="59"/>
        <v>15</v>
      </c>
      <c r="P75" s="1">
        <f t="shared" si="60"/>
        <v>14</v>
      </c>
      <c r="Q75" s="1">
        <f t="shared" si="61"/>
        <v>7</v>
      </c>
      <c r="R75" s="1">
        <f t="shared" si="62"/>
        <v>18</v>
      </c>
      <c r="S75" s="1">
        <f t="shared" si="63"/>
        <v>15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3</v>
      </c>
      <c r="X75" s="1">
        <f t="shared" si="68"/>
        <v>19</v>
      </c>
      <c r="Y75" s="1">
        <f t="shared" si="69"/>
        <v>15</v>
      </c>
      <c r="Z75" s="1">
        <f t="shared" si="70"/>
        <v>8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29</v>
      </c>
      <c r="K76" s="1">
        <f t="shared" si="55"/>
        <v>8</v>
      </c>
      <c r="L76" s="1">
        <f t="shared" si="56"/>
        <v>12</v>
      </c>
      <c r="M76" s="1">
        <f t="shared" si="57"/>
        <v>1</v>
      </c>
      <c r="N76" s="1">
        <f t="shared" si="58"/>
        <v>3</v>
      </c>
      <c r="O76" s="1">
        <f t="shared" si="59"/>
        <v>16</v>
      </c>
      <c r="P76" s="1">
        <f t="shared" si="60"/>
        <v>14</v>
      </c>
      <c r="Q76" s="1">
        <f t="shared" si="61"/>
        <v>7</v>
      </c>
      <c r="R76" s="1">
        <f t="shared" si="62"/>
        <v>18</v>
      </c>
      <c r="S76" s="1">
        <f t="shared" si="63"/>
        <v>15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3</v>
      </c>
      <c r="X76" s="1">
        <f t="shared" si="68"/>
        <v>20</v>
      </c>
      <c r="Y76" s="1">
        <f t="shared" si="69"/>
        <v>15</v>
      </c>
      <c r="Z76" s="1">
        <f t="shared" si="70"/>
        <v>8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E77" s="1">
        <v>2</v>
      </c>
      <c r="F77" s="1">
        <v>4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30</v>
      </c>
      <c r="K77" s="1">
        <f t="shared" si="55"/>
        <v>8</v>
      </c>
      <c r="L77" s="1">
        <f t="shared" si="56"/>
        <v>12</v>
      </c>
      <c r="M77" s="1">
        <f t="shared" si="57"/>
        <v>1</v>
      </c>
      <c r="N77" s="1">
        <f t="shared" si="58"/>
        <v>3</v>
      </c>
      <c r="O77" s="1">
        <f t="shared" si="59"/>
        <v>16</v>
      </c>
      <c r="P77" s="1">
        <f t="shared" si="60"/>
        <v>15</v>
      </c>
      <c r="Q77" s="1">
        <f t="shared" si="61"/>
        <v>7</v>
      </c>
      <c r="R77" s="1">
        <f t="shared" si="62"/>
        <v>18</v>
      </c>
      <c r="S77" s="1">
        <f t="shared" si="63"/>
        <v>15</v>
      </c>
      <c r="T77" s="1">
        <f t="shared" si="64"/>
        <v>5</v>
      </c>
      <c r="U77" s="1">
        <f t="shared" si="65"/>
        <v>10</v>
      </c>
      <c r="V77" s="1">
        <f t="shared" si="66"/>
        <v>8</v>
      </c>
      <c r="W77" s="1">
        <f t="shared" si="67"/>
        <v>3</v>
      </c>
      <c r="X77" s="1">
        <f t="shared" si="68"/>
        <v>20</v>
      </c>
      <c r="Y77" s="1">
        <f t="shared" si="69"/>
        <v>16</v>
      </c>
      <c r="Z77" s="1">
        <f t="shared" si="70"/>
        <v>8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E78" s="1">
        <v>4</v>
      </c>
      <c r="F78" s="1">
        <v>1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30</v>
      </c>
      <c r="K78" s="1">
        <f t="shared" si="55"/>
        <v>8</v>
      </c>
      <c r="L78" s="1">
        <f t="shared" si="56"/>
        <v>12</v>
      </c>
      <c r="M78" s="1">
        <f t="shared" si="57"/>
        <v>1</v>
      </c>
      <c r="N78" s="1">
        <f t="shared" si="58"/>
        <v>3</v>
      </c>
      <c r="O78" s="1">
        <f t="shared" si="59"/>
        <v>17</v>
      </c>
      <c r="P78" s="1">
        <f t="shared" si="60"/>
        <v>15</v>
      </c>
      <c r="Q78" s="1">
        <f t="shared" si="61"/>
        <v>7</v>
      </c>
      <c r="R78" s="1">
        <f t="shared" si="62"/>
        <v>18</v>
      </c>
      <c r="S78" s="1">
        <f t="shared" si="63"/>
        <v>15</v>
      </c>
      <c r="T78" s="1">
        <f t="shared" si="64"/>
        <v>5</v>
      </c>
      <c r="U78" s="1">
        <f t="shared" si="65"/>
        <v>11</v>
      </c>
      <c r="V78" s="1">
        <f t="shared" si="66"/>
        <v>8</v>
      </c>
      <c r="W78" s="1">
        <f t="shared" si="67"/>
        <v>3</v>
      </c>
      <c r="X78" s="1">
        <f t="shared" si="68"/>
        <v>21</v>
      </c>
      <c r="Y78" s="1">
        <f t="shared" si="69"/>
        <v>16</v>
      </c>
      <c r="Z78" s="1">
        <f t="shared" si="70"/>
        <v>8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E79" s="1">
        <v>7</v>
      </c>
      <c r="F79" s="1">
        <v>1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30</v>
      </c>
      <c r="K79" s="1">
        <f t="shared" si="55"/>
        <v>8</v>
      </c>
      <c r="L79" s="1">
        <f t="shared" si="56"/>
        <v>12</v>
      </c>
      <c r="M79" s="1">
        <f t="shared" si="57"/>
        <v>1</v>
      </c>
      <c r="N79" s="1">
        <f t="shared" si="58"/>
        <v>3</v>
      </c>
      <c r="O79" s="1">
        <f t="shared" si="59"/>
        <v>18</v>
      </c>
      <c r="P79" s="1">
        <f t="shared" si="60"/>
        <v>15</v>
      </c>
      <c r="Q79" s="1">
        <f t="shared" si="61"/>
        <v>7</v>
      </c>
      <c r="R79" s="1">
        <f t="shared" si="62"/>
        <v>18</v>
      </c>
      <c r="S79" s="1">
        <f t="shared" si="63"/>
        <v>15</v>
      </c>
      <c r="T79" s="1">
        <f t="shared" si="64"/>
        <v>5</v>
      </c>
      <c r="U79" s="1">
        <f t="shared" si="65"/>
        <v>11</v>
      </c>
      <c r="V79" s="1">
        <f t="shared" si="66"/>
        <v>8</v>
      </c>
      <c r="W79" s="1">
        <f t="shared" si="67"/>
        <v>3</v>
      </c>
      <c r="X79" s="1">
        <f t="shared" si="68"/>
        <v>22</v>
      </c>
      <c r="Y79" s="1">
        <f t="shared" si="69"/>
        <v>16</v>
      </c>
      <c r="Z79" s="1">
        <f t="shared" si="70"/>
        <v>8</v>
      </c>
      <c r="AA79" s="1" t="str">
        <f t="shared" si="51"/>
        <v>W</v>
      </c>
      <c r="AB79" s="1">
        <f t="shared" si="71"/>
        <v>2</v>
      </c>
      <c r="AC79" s="1" t="str">
        <f t="shared" si="52"/>
        <v>W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E80" s="1">
        <v>3</v>
      </c>
      <c r="F80" s="1">
        <v>4</v>
      </c>
      <c r="G80" s="1" t="s">
        <v>84</v>
      </c>
      <c r="H80" s="1" t="s">
        <v>84</v>
      </c>
      <c r="I80" s="1">
        <f t="shared" si="53"/>
        <v>36</v>
      </c>
      <c r="J80" s="1">
        <f t="shared" si="54"/>
        <v>30</v>
      </c>
      <c r="K80" s="1">
        <f t="shared" si="55"/>
        <v>8</v>
      </c>
      <c r="L80" s="1">
        <f t="shared" si="56"/>
        <v>13</v>
      </c>
      <c r="M80" s="1">
        <f t="shared" si="57"/>
        <v>1</v>
      </c>
      <c r="N80" s="1">
        <f t="shared" si="58"/>
        <v>4</v>
      </c>
      <c r="O80" s="1">
        <f t="shared" si="59"/>
        <v>18</v>
      </c>
      <c r="P80" s="1">
        <f t="shared" si="60"/>
        <v>15</v>
      </c>
      <c r="Q80" s="1">
        <f t="shared" si="61"/>
        <v>8</v>
      </c>
      <c r="R80" s="1">
        <f t="shared" si="62"/>
        <v>18</v>
      </c>
      <c r="S80" s="1">
        <f t="shared" si="63"/>
        <v>15</v>
      </c>
      <c r="T80" s="1">
        <f t="shared" si="64"/>
        <v>5</v>
      </c>
      <c r="U80" s="1">
        <f t="shared" si="65"/>
        <v>11</v>
      </c>
      <c r="V80" s="1">
        <f t="shared" si="66"/>
        <v>8</v>
      </c>
      <c r="W80" s="1">
        <f t="shared" si="67"/>
        <v>4</v>
      </c>
      <c r="X80" s="1">
        <f t="shared" si="68"/>
        <v>22</v>
      </c>
      <c r="Y80" s="1">
        <f t="shared" si="69"/>
        <v>16</v>
      </c>
      <c r="Z80" s="1">
        <f t="shared" si="70"/>
        <v>9</v>
      </c>
      <c r="AA80" s="1" t="str">
        <f t="shared" si="51"/>
        <v>L</v>
      </c>
      <c r="AB80" s="1">
        <f t="shared" si="71"/>
        <v>1</v>
      </c>
      <c r="AC80" s="1" t="str">
        <f t="shared" si="52"/>
        <v>OTL</v>
      </c>
      <c r="AD80" s="1">
        <f t="shared" si="72"/>
        <v>5</v>
      </c>
      <c r="AE80" s="1">
        <f t="shared" si="73"/>
        <v>3</v>
      </c>
      <c r="AF80" s="1">
        <f t="shared" si="74"/>
        <v>2</v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E81" s="1">
        <v>5</v>
      </c>
      <c r="F81" s="1">
        <v>3</v>
      </c>
      <c r="G81" s="1" t="s">
        <v>83</v>
      </c>
      <c r="H81" s="1" t="s">
        <v>83</v>
      </c>
      <c r="I81" s="1">
        <f t="shared" si="53"/>
        <v>37</v>
      </c>
      <c r="J81" s="1">
        <f t="shared" si="54"/>
        <v>30</v>
      </c>
      <c r="K81" s="1">
        <f t="shared" si="55"/>
        <v>8</v>
      </c>
      <c r="L81" s="1">
        <f t="shared" si="56"/>
        <v>13</v>
      </c>
      <c r="M81" s="1">
        <f t="shared" si="57"/>
        <v>1</v>
      </c>
      <c r="N81" s="1">
        <f t="shared" si="58"/>
        <v>4</v>
      </c>
      <c r="O81" s="1">
        <f t="shared" si="59"/>
        <v>18</v>
      </c>
      <c r="P81" s="1">
        <f t="shared" si="60"/>
        <v>15</v>
      </c>
      <c r="Q81" s="1">
        <f t="shared" si="61"/>
        <v>8</v>
      </c>
      <c r="R81" s="1">
        <f t="shared" si="62"/>
        <v>19</v>
      </c>
      <c r="S81" s="1">
        <f t="shared" si="63"/>
        <v>15</v>
      </c>
      <c r="T81" s="1">
        <f t="shared" si="64"/>
        <v>5</v>
      </c>
      <c r="U81" s="1">
        <f t="shared" si="65"/>
        <v>12</v>
      </c>
      <c r="V81" s="1">
        <f t="shared" si="66"/>
        <v>8</v>
      </c>
      <c r="W81" s="1">
        <f t="shared" si="67"/>
        <v>4</v>
      </c>
      <c r="X81" s="1">
        <f t="shared" si="68"/>
        <v>23</v>
      </c>
      <c r="Y81" s="1">
        <f t="shared" si="69"/>
        <v>16</v>
      </c>
      <c r="Z81" s="1">
        <f t="shared" si="70"/>
        <v>9</v>
      </c>
      <c r="AA81" s="1" t="str">
        <f t="shared" si="51"/>
        <v>W</v>
      </c>
      <c r="AB81" s="1">
        <f t="shared" si="71"/>
        <v>1</v>
      </c>
      <c r="AC81" s="1" t="str">
        <f t="shared" si="52"/>
        <v>W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E82" s="1">
        <v>7</v>
      </c>
      <c r="F82" s="1">
        <v>3</v>
      </c>
      <c r="G82" s="1" t="s">
        <v>83</v>
      </c>
      <c r="H82" s="1" t="s">
        <v>83</v>
      </c>
      <c r="I82" s="1">
        <f t="shared" si="53"/>
        <v>38</v>
      </c>
      <c r="J82" s="1">
        <f t="shared" si="54"/>
        <v>30</v>
      </c>
      <c r="K82" s="1">
        <f t="shared" si="55"/>
        <v>8</v>
      </c>
      <c r="L82" s="1">
        <f t="shared" si="56"/>
        <v>13</v>
      </c>
      <c r="M82" s="1">
        <f t="shared" si="57"/>
        <v>1</v>
      </c>
      <c r="N82" s="1">
        <f t="shared" si="58"/>
        <v>4</v>
      </c>
      <c r="O82" s="1">
        <f t="shared" si="59"/>
        <v>18</v>
      </c>
      <c r="P82" s="1">
        <f t="shared" si="60"/>
        <v>15</v>
      </c>
      <c r="Q82" s="1">
        <f t="shared" si="61"/>
        <v>8</v>
      </c>
      <c r="R82" s="1">
        <f t="shared" si="62"/>
        <v>20</v>
      </c>
      <c r="S82" s="1">
        <f t="shared" si="63"/>
        <v>15</v>
      </c>
      <c r="T82" s="1">
        <f t="shared" si="64"/>
        <v>5</v>
      </c>
      <c r="U82" s="1">
        <f t="shared" si="65"/>
        <v>13</v>
      </c>
      <c r="V82" s="1">
        <f t="shared" si="66"/>
        <v>8</v>
      </c>
      <c r="W82" s="1">
        <f t="shared" si="67"/>
        <v>4</v>
      </c>
      <c r="X82" s="1">
        <f t="shared" si="68"/>
        <v>24</v>
      </c>
      <c r="Y82" s="1">
        <f t="shared" si="69"/>
        <v>16</v>
      </c>
      <c r="Z82" s="1">
        <f t="shared" si="70"/>
        <v>9</v>
      </c>
      <c r="AA82" s="1" t="str">
        <f t="shared" si="51"/>
        <v>W</v>
      </c>
      <c r="AB82" s="1">
        <f t="shared" si="71"/>
        <v>2</v>
      </c>
      <c r="AC82" s="1" t="str">
        <f t="shared" si="52"/>
        <v>W</v>
      </c>
      <c r="AD82" s="1">
        <f t="shared" si="72"/>
        <v>6</v>
      </c>
      <c r="AE82" s="1">
        <f t="shared" si="73"/>
        <v>2</v>
      </c>
      <c r="AF82" s="1">
        <f t="shared" si="74"/>
        <v>2</v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E83" s="1">
        <v>1</v>
      </c>
      <c r="F83" s="1">
        <v>6</v>
      </c>
      <c r="G83" s="1" t="s">
        <v>83</v>
      </c>
      <c r="H83" s="1" t="s">
        <v>83</v>
      </c>
      <c r="I83" s="1">
        <f t="shared" si="53"/>
        <v>38</v>
      </c>
      <c r="J83" s="1">
        <f t="shared" si="54"/>
        <v>31</v>
      </c>
      <c r="K83" s="1">
        <f t="shared" si="55"/>
        <v>8</v>
      </c>
      <c r="L83" s="1">
        <f t="shared" si="56"/>
        <v>13</v>
      </c>
      <c r="M83" s="1">
        <f t="shared" si="57"/>
        <v>1</v>
      </c>
      <c r="N83" s="1">
        <f t="shared" si="58"/>
        <v>4</v>
      </c>
      <c r="O83" s="1">
        <f t="shared" si="59"/>
        <v>18</v>
      </c>
      <c r="P83" s="1">
        <f t="shared" si="60"/>
        <v>15</v>
      </c>
      <c r="Q83" s="1">
        <f t="shared" si="61"/>
        <v>8</v>
      </c>
      <c r="R83" s="1">
        <f t="shared" si="62"/>
        <v>20</v>
      </c>
      <c r="S83" s="1">
        <f t="shared" si="63"/>
        <v>16</v>
      </c>
      <c r="T83" s="1">
        <f t="shared" si="64"/>
        <v>5</v>
      </c>
      <c r="U83" s="1">
        <f t="shared" si="65"/>
        <v>13</v>
      </c>
      <c r="V83" s="1">
        <f t="shared" si="66"/>
        <v>9</v>
      </c>
      <c r="W83" s="1">
        <f t="shared" si="67"/>
        <v>4</v>
      </c>
      <c r="X83" s="1">
        <f t="shared" si="68"/>
        <v>24</v>
      </c>
      <c r="Y83" s="1">
        <f t="shared" si="69"/>
        <v>17</v>
      </c>
      <c r="Z83" s="1">
        <f t="shared" si="70"/>
        <v>9</v>
      </c>
      <c r="AA83" s="1" t="str">
        <f t="shared" si="51"/>
        <v>L</v>
      </c>
      <c r="AB83" s="1">
        <f t="shared" si="71"/>
        <v>1</v>
      </c>
      <c r="AC83" s="1" t="str">
        <f t="shared" si="52"/>
        <v>L</v>
      </c>
      <c r="AD83" s="1">
        <f t="shared" si="72"/>
        <v>6</v>
      </c>
      <c r="AE83" s="1">
        <f t="shared" si="73"/>
        <v>2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38</v>
      </c>
      <c r="J84" s="1">
        <f t="shared" si="75"/>
        <v>31</v>
      </c>
      <c r="K84" s="1">
        <f t="shared" si="75"/>
        <v>8</v>
      </c>
      <c r="L84" s="1">
        <f t="shared" si="75"/>
        <v>13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18</v>
      </c>
      <c r="P84" s="1">
        <f t="shared" si="76"/>
        <v>15</v>
      </c>
      <c r="Q84" s="1">
        <f t="shared" si="76"/>
        <v>8</v>
      </c>
      <c r="R84" s="1">
        <f t="shared" si="76"/>
        <v>20</v>
      </c>
      <c r="S84" s="1">
        <f t="shared" si="76"/>
        <v>16</v>
      </c>
      <c r="T84" s="1">
        <f t="shared" si="76"/>
        <v>5</v>
      </c>
      <c r="U84" s="1">
        <f t="shared" si="76"/>
        <v>13</v>
      </c>
      <c r="V84" s="1">
        <f t="shared" si="76"/>
        <v>9</v>
      </c>
      <c r="W84" s="1">
        <f t="shared" si="76"/>
        <v>4</v>
      </c>
      <c r="X84" s="1">
        <f t="shared" si="76"/>
        <v>24</v>
      </c>
      <c r="Y84" s="1">
        <f t="shared" si="76"/>
        <v>17</v>
      </c>
      <c r="Z84" s="1">
        <f t="shared" si="76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241</v>
      </c>
      <c r="F85" s="1">
        <f>SUM(F2:F83)</f>
        <v>251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18-15-8</v>
      </c>
      <c r="R85" s="1" t="str">
        <f>IF(R84="","0-0-0",CONCATENATE(R84,"-",S84,"-",T84))</f>
        <v>20-16-5</v>
      </c>
      <c r="U85" s="1" t="str">
        <f>IF(U84="","0-0-0",CONCATENATE(U84,"-",V84,"-",W84))</f>
        <v>13-9-4</v>
      </c>
      <c r="X85" s="1" t="str">
        <f>IF(X84="","0-0-0",CONCATENATE(X84,"-",Y84,"-",Z84))</f>
        <v>24-17-9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D100-000000000000}">
      <formula1>$AK$1:$AK$2</formula1>
    </dataValidation>
    <dataValidation type="list" allowBlank="1" showInputMessage="1" showErrorMessage="1" sqref="C2:C83" xr:uid="{00000000-0002-0000-D100-000001000000}">
      <formula1>$AL$1:$AL$2</formula1>
    </dataValidation>
    <dataValidation type="list" allowBlank="1" showInputMessage="1" showErrorMessage="1" sqref="D2:D83" xr:uid="{00000000-0002-0000-D100-000002000000}">
      <formula1>$AM$1:$AM$31</formula1>
    </dataValidation>
  </dataValidations>
  <hyperlinks>
    <hyperlink ref="AG1" location="Index!A1" display="Home" xr:uid="{00000000-0004-0000-D100-000000000000}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1</v>
      </c>
      <c r="O73" s="1">
        <f t="shared" si="59"/>
        <v>15</v>
      </c>
      <c r="P73" s="1">
        <f t="shared" si="60"/>
        <v>13</v>
      </c>
      <c r="Q73" s="1">
        <f t="shared" si="61"/>
        <v>7</v>
      </c>
      <c r="R73" s="1">
        <f t="shared" si="62"/>
        <v>19</v>
      </c>
      <c r="S73" s="1">
        <f t="shared" si="63"/>
        <v>13</v>
      </c>
      <c r="T73" s="1">
        <f t="shared" si="64"/>
        <v>5</v>
      </c>
      <c r="U73" s="1">
        <f t="shared" si="65"/>
        <v>11</v>
      </c>
      <c r="V73" s="1">
        <f t="shared" si="66"/>
        <v>8</v>
      </c>
      <c r="W73" s="1">
        <f t="shared" si="67"/>
        <v>2</v>
      </c>
      <c r="X73" s="1">
        <f t="shared" si="68"/>
        <v>20</v>
      </c>
      <c r="Y73" s="1">
        <f t="shared" si="69"/>
        <v>15</v>
      </c>
      <c r="Z73" s="1">
        <f t="shared" si="70"/>
        <v>6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E74" s="1">
        <v>6</v>
      </c>
      <c r="F74" s="1">
        <v>7</v>
      </c>
      <c r="G74" s="1" t="s">
        <v>84</v>
      </c>
      <c r="H74" s="1" t="s">
        <v>84</v>
      </c>
      <c r="I74" s="1">
        <f t="shared" si="53"/>
        <v>34</v>
      </c>
      <c r="J74" s="1">
        <f t="shared" si="54"/>
        <v>26</v>
      </c>
      <c r="K74" s="1">
        <f t="shared" si="55"/>
        <v>8</v>
      </c>
      <c r="L74" s="1">
        <f t="shared" si="56"/>
        <v>13</v>
      </c>
      <c r="M74" s="1">
        <f t="shared" si="57"/>
        <v>3</v>
      </c>
      <c r="N74" s="1">
        <f t="shared" si="58"/>
        <v>2</v>
      </c>
      <c r="O74" s="1">
        <f t="shared" si="59"/>
        <v>15</v>
      </c>
      <c r="P74" s="1">
        <f t="shared" si="60"/>
        <v>13</v>
      </c>
      <c r="Q74" s="1">
        <f t="shared" si="61"/>
        <v>7</v>
      </c>
      <c r="R74" s="1">
        <f t="shared" si="62"/>
        <v>19</v>
      </c>
      <c r="S74" s="1">
        <f t="shared" si="63"/>
        <v>13</v>
      </c>
      <c r="T74" s="1">
        <f t="shared" si="64"/>
        <v>6</v>
      </c>
      <c r="U74" s="1">
        <f t="shared" si="65"/>
        <v>11</v>
      </c>
      <c r="V74" s="1">
        <f t="shared" si="66"/>
        <v>8</v>
      </c>
      <c r="W74" s="1">
        <f t="shared" si="67"/>
        <v>2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27</v>
      </c>
      <c r="K75" s="1">
        <f t="shared" si="55"/>
        <v>8</v>
      </c>
      <c r="L75" s="1">
        <f t="shared" si="56"/>
        <v>13</v>
      </c>
      <c r="M75" s="1">
        <f t="shared" si="57"/>
        <v>3</v>
      </c>
      <c r="N75" s="1">
        <f t="shared" si="58"/>
        <v>2</v>
      </c>
      <c r="O75" s="1">
        <f t="shared" si="59"/>
        <v>15</v>
      </c>
      <c r="P75" s="1">
        <f t="shared" si="60"/>
        <v>13</v>
      </c>
      <c r="Q75" s="1">
        <f t="shared" si="61"/>
        <v>7</v>
      </c>
      <c r="R75" s="1">
        <f t="shared" si="62"/>
        <v>19</v>
      </c>
      <c r="S75" s="1">
        <f t="shared" si="63"/>
        <v>14</v>
      </c>
      <c r="T75" s="1">
        <f t="shared" si="64"/>
        <v>6</v>
      </c>
      <c r="U75" s="1">
        <f t="shared" si="65"/>
        <v>11</v>
      </c>
      <c r="V75" s="1">
        <f t="shared" si="66"/>
        <v>8</v>
      </c>
      <c r="W75" s="1">
        <f t="shared" si="67"/>
        <v>2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3</v>
      </c>
      <c r="AF75" s="1">
        <f t="shared" si="50"/>
        <v>2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28</v>
      </c>
      <c r="K76" s="1">
        <f t="shared" si="55"/>
        <v>8</v>
      </c>
      <c r="L76" s="1">
        <f t="shared" si="56"/>
        <v>13</v>
      </c>
      <c r="M76" s="1">
        <f t="shared" si="57"/>
        <v>3</v>
      </c>
      <c r="N76" s="1">
        <f t="shared" si="58"/>
        <v>2</v>
      </c>
      <c r="O76" s="1">
        <f t="shared" si="59"/>
        <v>15</v>
      </c>
      <c r="P76" s="1">
        <f t="shared" si="60"/>
        <v>14</v>
      </c>
      <c r="Q76" s="1">
        <f t="shared" si="61"/>
        <v>7</v>
      </c>
      <c r="R76" s="1">
        <f t="shared" si="62"/>
        <v>19</v>
      </c>
      <c r="S76" s="1">
        <f t="shared" si="63"/>
        <v>14</v>
      </c>
      <c r="T76" s="1">
        <f t="shared" si="64"/>
        <v>6</v>
      </c>
      <c r="U76" s="1">
        <f t="shared" si="65"/>
        <v>11</v>
      </c>
      <c r="V76" s="1">
        <f t="shared" si="66"/>
        <v>9</v>
      </c>
      <c r="W76" s="1">
        <f t="shared" si="67"/>
        <v>2</v>
      </c>
      <c r="X76" s="1">
        <f t="shared" si="68"/>
        <v>20</v>
      </c>
      <c r="Y76" s="1">
        <f t="shared" si="69"/>
        <v>17</v>
      </c>
      <c r="Z76" s="1">
        <f t="shared" si="70"/>
        <v>6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E77" s="1">
        <v>6</v>
      </c>
      <c r="F77" s="1">
        <v>2</v>
      </c>
      <c r="G77" s="1" t="s">
        <v>83</v>
      </c>
      <c r="H77" s="1" t="s">
        <v>83</v>
      </c>
      <c r="I77" s="1">
        <f t="shared" si="53"/>
        <v>35</v>
      </c>
      <c r="J77" s="1">
        <f t="shared" si="54"/>
        <v>28</v>
      </c>
      <c r="K77" s="1">
        <f t="shared" si="55"/>
        <v>8</v>
      </c>
      <c r="L77" s="1">
        <f t="shared" si="56"/>
        <v>13</v>
      </c>
      <c r="M77" s="1">
        <f t="shared" si="57"/>
        <v>3</v>
      </c>
      <c r="N77" s="1">
        <f t="shared" si="58"/>
        <v>2</v>
      </c>
      <c r="O77" s="1">
        <f t="shared" si="59"/>
        <v>16</v>
      </c>
      <c r="P77" s="1">
        <f t="shared" si="60"/>
        <v>14</v>
      </c>
      <c r="Q77" s="1">
        <f t="shared" si="61"/>
        <v>7</v>
      </c>
      <c r="R77" s="1">
        <f t="shared" si="62"/>
        <v>19</v>
      </c>
      <c r="S77" s="1">
        <f t="shared" si="63"/>
        <v>14</v>
      </c>
      <c r="T77" s="1">
        <f t="shared" si="64"/>
        <v>6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21</v>
      </c>
      <c r="Y77" s="1">
        <f t="shared" si="69"/>
        <v>17</v>
      </c>
      <c r="Z77" s="1">
        <f t="shared" si="70"/>
        <v>6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29</v>
      </c>
      <c r="K78" s="1">
        <f t="shared" si="55"/>
        <v>8</v>
      </c>
      <c r="L78" s="1">
        <f t="shared" si="56"/>
        <v>13</v>
      </c>
      <c r="M78" s="1">
        <f t="shared" si="57"/>
        <v>3</v>
      </c>
      <c r="N78" s="1">
        <f t="shared" si="58"/>
        <v>2</v>
      </c>
      <c r="O78" s="1">
        <f t="shared" si="59"/>
        <v>16</v>
      </c>
      <c r="P78" s="1">
        <f t="shared" si="60"/>
        <v>15</v>
      </c>
      <c r="Q78" s="1">
        <f t="shared" si="61"/>
        <v>7</v>
      </c>
      <c r="R78" s="1">
        <f t="shared" si="62"/>
        <v>19</v>
      </c>
      <c r="S78" s="1">
        <f t="shared" si="63"/>
        <v>14</v>
      </c>
      <c r="T78" s="1">
        <f t="shared" si="64"/>
        <v>6</v>
      </c>
      <c r="U78" s="1">
        <f t="shared" si="65"/>
        <v>12</v>
      </c>
      <c r="V78" s="1">
        <f t="shared" si="66"/>
        <v>10</v>
      </c>
      <c r="W78" s="1">
        <f t="shared" si="67"/>
        <v>2</v>
      </c>
      <c r="X78" s="1">
        <f t="shared" si="68"/>
        <v>21</v>
      </c>
      <c r="Y78" s="1">
        <f t="shared" si="69"/>
        <v>18</v>
      </c>
      <c r="Z78" s="1">
        <f t="shared" si="70"/>
        <v>6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E79" s="1">
        <v>6</v>
      </c>
      <c r="F79" s="1">
        <v>5</v>
      </c>
      <c r="G79" s="1" t="s">
        <v>84</v>
      </c>
      <c r="H79" s="1" t="s">
        <v>83</v>
      </c>
      <c r="I79" s="1">
        <f t="shared" si="53"/>
        <v>36</v>
      </c>
      <c r="J79" s="1">
        <f t="shared" si="54"/>
        <v>29</v>
      </c>
      <c r="K79" s="1">
        <f t="shared" si="55"/>
        <v>9</v>
      </c>
      <c r="L79" s="1">
        <f t="shared" si="56"/>
        <v>13</v>
      </c>
      <c r="M79" s="1">
        <f t="shared" si="57"/>
        <v>3</v>
      </c>
      <c r="N79" s="1">
        <f t="shared" si="58"/>
        <v>2</v>
      </c>
      <c r="O79" s="1">
        <f t="shared" si="59"/>
        <v>16</v>
      </c>
      <c r="P79" s="1">
        <f t="shared" si="60"/>
        <v>15</v>
      </c>
      <c r="Q79" s="1">
        <f t="shared" si="61"/>
        <v>7</v>
      </c>
      <c r="R79" s="1">
        <f t="shared" si="62"/>
        <v>20</v>
      </c>
      <c r="S79" s="1">
        <f t="shared" si="63"/>
        <v>14</v>
      </c>
      <c r="T79" s="1">
        <f t="shared" si="64"/>
        <v>6</v>
      </c>
      <c r="U79" s="1">
        <f t="shared" si="65"/>
        <v>12</v>
      </c>
      <c r="V79" s="1">
        <f t="shared" si="66"/>
        <v>10</v>
      </c>
      <c r="W79" s="1">
        <f t="shared" si="67"/>
        <v>2</v>
      </c>
      <c r="X79" s="1">
        <f t="shared" si="68"/>
        <v>22</v>
      </c>
      <c r="Y79" s="1">
        <f t="shared" si="69"/>
        <v>18</v>
      </c>
      <c r="Z79" s="1">
        <f t="shared" si="70"/>
        <v>6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E80" s="1">
        <v>4</v>
      </c>
      <c r="F80" s="1">
        <v>1</v>
      </c>
      <c r="G80" s="1" t="s">
        <v>83</v>
      </c>
      <c r="H80" s="1" t="s">
        <v>83</v>
      </c>
      <c r="I80" s="1">
        <f t="shared" si="53"/>
        <v>37</v>
      </c>
      <c r="J80" s="1">
        <f t="shared" si="54"/>
        <v>29</v>
      </c>
      <c r="K80" s="1">
        <f t="shared" si="55"/>
        <v>9</v>
      </c>
      <c r="L80" s="1">
        <f t="shared" si="56"/>
        <v>13</v>
      </c>
      <c r="M80" s="1">
        <f t="shared" si="57"/>
        <v>3</v>
      </c>
      <c r="N80" s="1">
        <f t="shared" si="58"/>
        <v>2</v>
      </c>
      <c r="O80" s="1">
        <f t="shared" si="59"/>
        <v>16</v>
      </c>
      <c r="P80" s="1">
        <f t="shared" si="60"/>
        <v>15</v>
      </c>
      <c r="Q80" s="1">
        <f t="shared" si="61"/>
        <v>7</v>
      </c>
      <c r="R80" s="1">
        <f t="shared" si="62"/>
        <v>21</v>
      </c>
      <c r="S80" s="1">
        <f t="shared" si="63"/>
        <v>14</v>
      </c>
      <c r="T80" s="1">
        <f t="shared" si="64"/>
        <v>6</v>
      </c>
      <c r="U80" s="1">
        <f t="shared" si="65"/>
        <v>12</v>
      </c>
      <c r="V80" s="1">
        <f t="shared" si="66"/>
        <v>10</v>
      </c>
      <c r="W80" s="1">
        <f t="shared" si="67"/>
        <v>2</v>
      </c>
      <c r="X80" s="1">
        <f t="shared" si="68"/>
        <v>23</v>
      </c>
      <c r="Y80" s="1">
        <f t="shared" si="69"/>
        <v>18</v>
      </c>
      <c r="Z80" s="1">
        <f t="shared" si="70"/>
        <v>6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5</v>
      </c>
      <c r="AE80" s="1">
        <f t="shared" si="73"/>
        <v>4</v>
      </c>
      <c r="AF80" s="1">
        <f t="shared" si="74"/>
        <v>1</v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E81" s="1">
        <v>2</v>
      </c>
      <c r="F81" s="1">
        <v>3</v>
      </c>
      <c r="G81" s="1" t="s">
        <v>84</v>
      </c>
      <c r="H81" s="1" t="s">
        <v>83</v>
      </c>
      <c r="I81" s="1">
        <f t="shared" si="53"/>
        <v>37</v>
      </c>
      <c r="J81" s="1">
        <f t="shared" si="54"/>
        <v>29</v>
      </c>
      <c r="K81" s="1">
        <f t="shared" si="55"/>
        <v>9</v>
      </c>
      <c r="L81" s="1">
        <f t="shared" si="56"/>
        <v>14</v>
      </c>
      <c r="M81" s="1">
        <f t="shared" si="57"/>
        <v>3</v>
      </c>
      <c r="N81" s="1">
        <f t="shared" si="58"/>
        <v>2</v>
      </c>
      <c r="O81" s="1">
        <f t="shared" si="59"/>
        <v>16</v>
      </c>
      <c r="P81" s="1">
        <f t="shared" si="60"/>
        <v>15</v>
      </c>
      <c r="Q81" s="1">
        <f t="shared" si="61"/>
        <v>8</v>
      </c>
      <c r="R81" s="1">
        <f t="shared" si="62"/>
        <v>21</v>
      </c>
      <c r="S81" s="1">
        <f t="shared" si="63"/>
        <v>14</v>
      </c>
      <c r="T81" s="1">
        <f t="shared" si="64"/>
        <v>6</v>
      </c>
      <c r="U81" s="1">
        <f t="shared" si="65"/>
        <v>12</v>
      </c>
      <c r="V81" s="1">
        <f t="shared" si="66"/>
        <v>10</v>
      </c>
      <c r="W81" s="1">
        <f t="shared" si="67"/>
        <v>2</v>
      </c>
      <c r="X81" s="1">
        <f t="shared" si="68"/>
        <v>23</v>
      </c>
      <c r="Y81" s="1">
        <f t="shared" si="69"/>
        <v>18</v>
      </c>
      <c r="Z81" s="1">
        <f t="shared" si="70"/>
        <v>7</v>
      </c>
      <c r="AA81" s="1" t="str">
        <f t="shared" si="51"/>
        <v>L</v>
      </c>
      <c r="AB81" s="1">
        <f t="shared" si="71"/>
        <v>1</v>
      </c>
      <c r="AC81" s="1" t="str">
        <f t="shared" si="52"/>
        <v>OTL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E82" s="1">
        <v>2</v>
      </c>
      <c r="F82" s="1">
        <v>1</v>
      </c>
      <c r="G82" s="1" t="s">
        <v>84</v>
      </c>
      <c r="H82" s="1" t="s">
        <v>83</v>
      </c>
      <c r="I82" s="1">
        <f t="shared" si="53"/>
        <v>38</v>
      </c>
      <c r="J82" s="1">
        <f t="shared" si="54"/>
        <v>29</v>
      </c>
      <c r="K82" s="1">
        <f t="shared" si="55"/>
        <v>10</v>
      </c>
      <c r="L82" s="1">
        <f t="shared" si="56"/>
        <v>14</v>
      </c>
      <c r="M82" s="1">
        <f t="shared" si="57"/>
        <v>3</v>
      </c>
      <c r="N82" s="1">
        <f t="shared" si="58"/>
        <v>2</v>
      </c>
      <c r="O82" s="1">
        <f t="shared" si="59"/>
        <v>17</v>
      </c>
      <c r="P82" s="1">
        <f t="shared" si="60"/>
        <v>15</v>
      </c>
      <c r="Q82" s="1">
        <f t="shared" si="61"/>
        <v>8</v>
      </c>
      <c r="R82" s="1">
        <f t="shared" si="62"/>
        <v>21</v>
      </c>
      <c r="S82" s="1">
        <f t="shared" si="63"/>
        <v>14</v>
      </c>
      <c r="T82" s="1">
        <f t="shared" si="64"/>
        <v>6</v>
      </c>
      <c r="U82" s="1">
        <f t="shared" si="65"/>
        <v>13</v>
      </c>
      <c r="V82" s="1">
        <f t="shared" si="66"/>
        <v>10</v>
      </c>
      <c r="W82" s="1">
        <f t="shared" si="67"/>
        <v>2</v>
      </c>
      <c r="X82" s="1">
        <f t="shared" si="68"/>
        <v>24</v>
      </c>
      <c r="Y82" s="1">
        <f t="shared" si="69"/>
        <v>18</v>
      </c>
      <c r="Z82" s="1">
        <f t="shared" si="70"/>
        <v>7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5</v>
      </c>
      <c r="AE82" s="1">
        <f t="shared" si="73"/>
        <v>3</v>
      </c>
      <c r="AF82" s="1">
        <f t="shared" si="74"/>
        <v>2</v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E83" s="1">
        <v>1</v>
      </c>
      <c r="F83" s="1">
        <v>4</v>
      </c>
      <c r="G83" s="1" t="s">
        <v>83</v>
      </c>
      <c r="H83" s="1" t="s">
        <v>83</v>
      </c>
      <c r="I83" s="1">
        <f t="shared" si="53"/>
        <v>38</v>
      </c>
      <c r="J83" s="1">
        <f t="shared" si="54"/>
        <v>30</v>
      </c>
      <c r="K83" s="1">
        <f t="shared" si="55"/>
        <v>10</v>
      </c>
      <c r="L83" s="1">
        <f t="shared" si="56"/>
        <v>14</v>
      </c>
      <c r="M83" s="1">
        <f t="shared" si="57"/>
        <v>3</v>
      </c>
      <c r="N83" s="1">
        <f t="shared" si="58"/>
        <v>2</v>
      </c>
      <c r="O83" s="1">
        <f t="shared" si="59"/>
        <v>17</v>
      </c>
      <c r="P83" s="1">
        <f t="shared" si="60"/>
        <v>16</v>
      </c>
      <c r="Q83" s="1">
        <f t="shared" si="61"/>
        <v>8</v>
      </c>
      <c r="R83" s="1">
        <f t="shared" si="62"/>
        <v>21</v>
      </c>
      <c r="S83" s="1">
        <f t="shared" si="63"/>
        <v>14</v>
      </c>
      <c r="T83" s="1">
        <f t="shared" si="64"/>
        <v>6</v>
      </c>
      <c r="U83" s="1">
        <f t="shared" si="65"/>
        <v>13</v>
      </c>
      <c r="V83" s="1">
        <f t="shared" si="66"/>
        <v>11</v>
      </c>
      <c r="W83" s="1">
        <f t="shared" si="67"/>
        <v>2</v>
      </c>
      <c r="X83" s="1">
        <f t="shared" si="68"/>
        <v>24</v>
      </c>
      <c r="Y83" s="1">
        <f t="shared" si="69"/>
        <v>19</v>
      </c>
      <c r="Z83" s="1">
        <f t="shared" si="70"/>
        <v>7</v>
      </c>
      <c r="AA83" s="1" t="str">
        <f t="shared" si="51"/>
        <v>L</v>
      </c>
      <c r="AB83" s="1">
        <f t="shared" si="71"/>
        <v>1</v>
      </c>
      <c r="AC83" s="1" t="str">
        <f t="shared" si="52"/>
        <v>L</v>
      </c>
      <c r="AD83" s="1">
        <f t="shared" si="72"/>
        <v>4</v>
      </c>
      <c r="AE83" s="1">
        <f t="shared" si="73"/>
        <v>4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38</v>
      </c>
      <c r="J84" s="1">
        <f t="shared" si="75"/>
        <v>30</v>
      </c>
      <c r="K84" s="1">
        <f t="shared" si="75"/>
        <v>10</v>
      </c>
      <c r="L84" s="1">
        <f t="shared" si="75"/>
        <v>14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16</v>
      </c>
      <c r="Q84" s="1">
        <f t="shared" si="76"/>
        <v>8</v>
      </c>
      <c r="R84" s="1">
        <f t="shared" si="76"/>
        <v>21</v>
      </c>
      <c r="S84" s="1">
        <f t="shared" si="76"/>
        <v>14</v>
      </c>
      <c r="T84" s="1">
        <f t="shared" si="76"/>
        <v>6</v>
      </c>
      <c r="U84" s="1">
        <f t="shared" si="76"/>
        <v>13</v>
      </c>
      <c r="V84" s="1">
        <f t="shared" si="76"/>
        <v>11</v>
      </c>
      <c r="W84" s="1">
        <f t="shared" si="76"/>
        <v>2</v>
      </c>
      <c r="X84" s="1">
        <f t="shared" si="76"/>
        <v>24</v>
      </c>
      <c r="Y84" s="1">
        <f t="shared" si="76"/>
        <v>19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236</v>
      </c>
      <c r="F85" s="1">
        <f>SUM(F2:F83)</f>
        <v>253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17-16-8</v>
      </c>
      <c r="R85" s="1" t="str">
        <f>IF(R84="","0-0-0",CONCATENATE(R84,"-",S84,"-",T84))</f>
        <v>21-14-6</v>
      </c>
      <c r="U85" s="1" t="str">
        <f>IF(U84="","0-0-0",CONCATENATE(U84,"-",V84,"-",W84))</f>
        <v>13-11-2</v>
      </c>
      <c r="X85" s="1" t="str">
        <f>IF(X84="","0-0-0",CONCATENATE(X84,"-",Y84,"-",Z84))</f>
        <v>24-19-7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D200-000000000000}">
      <formula1>$AK$1:$AK$2</formula1>
    </dataValidation>
    <dataValidation type="list" allowBlank="1" showInputMessage="1" showErrorMessage="1" sqref="C2:C83" xr:uid="{00000000-0002-0000-D200-000001000000}">
      <formula1>$AL$1:$AL$2</formula1>
    </dataValidation>
    <dataValidation type="list" allowBlank="1" showInputMessage="1" showErrorMessage="1" sqref="D2:D83" xr:uid="{00000000-0002-0000-D200-000002000000}">
      <formula1>$AM$1:$AM$31</formula1>
    </dataValidation>
  </dataValidations>
  <hyperlinks>
    <hyperlink ref="AG1" location="Index!A1" display="Home" xr:uid="{00000000-0004-0000-D200-000000000000}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E73" s="1">
        <v>5</v>
      </c>
      <c r="F73" s="1">
        <v>3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20</v>
      </c>
      <c r="K73" s="1">
        <f t="shared" si="55"/>
        <v>3</v>
      </c>
      <c r="L73" s="1">
        <f t="shared" si="56"/>
        <v>8</v>
      </c>
      <c r="M73" s="1">
        <f t="shared" si="57"/>
        <v>1</v>
      </c>
      <c r="N73" s="1">
        <f t="shared" si="58"/>
        <v>3</v>
      </c>
      <c r="O73" s="1">
        <f t="shared" si="59"/>
        <v>27</v>
      </c>
      <c r="P73" s="1">
        <f t="shared" si="60"/>
        <v>7</v>
      </c>
      <c r="Q73" s="1">
        <f t="shared" si="61"/>
        <v>3</v>
      </c>
      <c r="R73" s="1">
        <f t="shared" si="62"/>
        <v>17</v>
      </c>
      <c r="S73" s="1">
        <f t="shared" si="63"/>
        <v>13</v>
      </c>
      <c r="T73" s="1">
        <f t="shared" si="64"/>
        <v>5</v>
      </c>
      <c r="U73" s="1">
        <f t="shared" si="65"/>
        <v>15</v>
      </c>
      <c r="V73" s="1">
        <f t="shared" si="66"/>
        <v>4</v>
      </c>
      <c r="W73" s="1">
        <f t="shared" si="67"/>
        <v>1</v>
      </c>
      <c r="X73" s="1">
        <f t="shared" si="68"/>
        <v>28</v>
      </c>
      <c r="Y73" s="1">
        <f t="shared" si="69"/>
        <v>8</v>
      </c>
      <c r="Z73" s="1">
        <f t="shared" si="70"/>
        <v>4</v>
      </c>
      <c r="AA73" s="1" t="str">
        <f t="shared" si="51"/>
        <v>W</v>
      </c>
      <c r="AB73" s="1">
        <f t="shared" si="71"/>
        <v>5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20</v>
      </c>
      <c r="K74" s="1">
        <f t="shared" si="55"/>
        <v>3</v>
      </c>
      <c r="L74" s="1">
        <f t="shared" si="56"/>
        <v>8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7</v>
      </c>
      <c r="Q74" s="1">
        <f t="shared" si="61"/>
        <v>3</v>
      </c>
      <c r="R74" s="1">
        <f t="shared" si="62"/>
        <v>18</v>
      </c>
      <c r="S74" s="1">
        <f t="shared" si="63"/>
        <v>13</v>
      </c>
      <c r="T74" s="1">
        <f t="shared" si="64"/>
        <v>5</v>
      </c>
      <c r="U74" s="1">
        <f t="shared" si="65"/>
        <v>15</v>
      </c>
      <c r="V74" s="1">
        <f t="shared" si="66"/>
        <v>4</v>
      </c>
      <c r="W74" s="1">
        <f t="shared" si="67"/>
        <v>1</v>
      </c>
      <c r="X74" s="1">
        <f t="shared" si="68"/>
        <v>29</v>
      </c>
      <c r="Y74" s="1">
        <f t="shared" si="69"/>
        <v>8</v>
      </c>
      <c r="Z74" s="1">
        <f t="shared" si="70"/>
        <v>4</v>
      </c>
      <c r="AA74" s="1" t="str">
        <f t="shared" si="51"/>
        <v>W</v>
      </c>
      <c r="AB74" s="1">
        <f t="shared" si="71"/>
        <v>6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E75" s="1">
        <v>2</v>
      </c>
      <c r="F75" s="1">
        <v>3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21</v>
      </c>
      <c r="K75" s="1">
        <f t="shared" si="55"/>
        <v>3</v>
      </c>
      <c r="L75" s="1">
        <f t="shared" si="56"/>
        <v>8</v>
      </c>
      <c r="M75" s="1">
        <f t="shared" si="57"/>
        <v>1</v>
      </c>
      <c r="N75" s="1">
        <f t="shared" si="58"/>
        <v>3</v>
      </c>
      <c r="O75" s="1">
        <f t="shared" si="59"/>
        <v>27</v>
      </c>
      <c r="P75" s="1">
        <f t="shared" si="60"/>
        <v>8</v>
      </c>
      <c r="Q75" s="1">
        <f t="shared" si="61"/>
        <v>3</v>
      </c>
      <c r="R75" s="1">
        <f t="shared" si="62"/>
        <v>18</v>
      </c>
      <c r="S75" s="1">
        <f t="shared" si="63"/>
        <v>13</v>
      </c>
      <c r="T75" s="1">
        <f t="shared" si="64"/>
        <v>5</v>
      </c>
      <c r="U75" s="1">
        <f t="shared" si="65"/>
        <v>15</v>
      </c>
      <c r="V75" s="1">
        <f t="shared" si="66"/>
        <v>5</v>
      </c>
      <c r="W75" s="1">
        <f t="shared" si="67"/>
        <v>1</v>
      </c>
      <c r="X75" s="1">
        <f t="shared" si="68"/>
        <v>29</v>
      </c>
      <c r="Y75" s="1">
        <f t="shared" si="69"/>
        <v>9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E76" s="1">
        <v>0</v>
      </c>
      <c r="F76" s="1">
        <v>4</v>
      </c>
      <c r="G76" s="1" t="s">
        <v>83</v>
      </c>
      <c r="H76" s="1" t="s">
        <v>83</v>
      </c>
      <c r="I76" s="1">
        <f t="shared" si="53"/>
        <v>45</v>
      </c>
      <c r="J76" s="1">
        <f t="shared" si="54"/>
        <v>22</v>
      </c>
      <c r="K76" s="1">
        <f t="shared" si="55"/>
        <v>3</v>
      </c>
      <c r="L76" s="1">
        <f t="shared" si="56"/>
        <v>8</v>
      </c>
      <c r="M76" s="1">
        <f t="shared" si="57"/>
        <v>1</v>
      </c>
      <c r="N76" s="1">
        <f t="shared" si="58"/>
        <v>3</v>
      </c>
      <c r="O76" s="1">
        <f t="shared" si="59"/>
        <v>27</v>
      </c>
      <c r="P76" s="1">
        <f t="shared" si="60"/>
        <v>9</v>
      </c>
      <c r="Q76" s="1">
        <f t="shared" si="61"/>
        <v>3</v>
      </c>
      <c r="R76" s="1">
        <f t="shared" si="62"/>
        <v>18</v>
      </c>
      <c r="S76" s="1">
        <f t="shared" si="63"/>
        <v>13</v>
      </c>
      <c r="T76" s="1">
        <f t="shared" si="64"/>
        <v>5</v>
      </c>
      <c r="U76" s="1">
        <f t="shared" si="65"/>
        <v>15</v>
      </c>
      <c r="V76" s="1">
        <f t="shared" si="66"/>
        <v>5</v>
      </c>
      <c r="W76" s="1">
        <f t="shared" si="67"/>
        <v>1</v>
      </c>
      <c r="X76" s="1">
        <f t="shared" si="68"/>
        <v>29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E77" s="1">
        <v>3</v>
      </c>
      <c r="F77" s="1">
        <v>2</v>
      </c>
      <c r="G77" s="1" t="s">
        <v>84</v>
      </c>
      <c r="H77" s="1" t="s">
        <v>83</v>
      </c>
      <c r="I77" s="1">
        <f t="shared" si="53"/>
        <v>46</v>
      </c>
      <c r="J77" s="1">
        <f t="shared" si="54"/>
        <v>22</v>
      </c>
      <c r="K77" s="1">
        <f t="shared" si="55"/>
        <v>4</v>
      </c>
      <c r="L77" s="1">
        <f t="shared" si="56"/>
        <v>8</v>
      </c>
      <c r="M77" s="1">
        <f t="shared" si="57"/>
        <v>1</v>
      </c>
      <c r="N77" s="1">
        <f t="shared" si="58"/>
        <v>3</v>
      </c>
      <c r="O77" s="1">
        <f t="shared" si="59"/>
        <v>27</v>
      </c>
      <c r="P77" s="1">
        <f t="shared" si="60"/>
        <v>9</v>
      </c>
      <c r="Q77" s="1">
        <f t="shared" si="61"/>
        <v>3</v>
      </c>
      <c r="R77" s="1">
        <f t="shared" si="62"/>
        <v>19</v>
      </c>
      <c r="S77" s="1">
        <f t="shared" si="63"/>
        <v>13</v>
      </c>
      <c r="T77" s="1">
        <f t="shared" si="64"/>
        <v>5</v>
      </c>
      <c r="U77" s="1">
        <f t="shared" si="65"/>
        <v>16</v>
      </c>
      <c r="V77" s="1">
        <f t="shared" si="66"/>
        <v>5</v>
      </c>
      <c r="W77" s="1">
        <f t="shared" si="67"/>
        <v>1</v>
      </c>
      <c r="X77" s="1">
        <f t="shared" si="68"/>
        <v>30</v>
      </c>
      <c r="Y77" s="1">
        <f t="shared" si="69"/>
        <v>10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3</v>
      </c>
      <c r="AF77" s="1">
        <f t="shared" si="74"/>
        <v>0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22</v>
      </c>
      <c r="K78" s="1">
        <f t="shared" si="55"/>
        <v>4</v>
      </c>
      <c r="L78" s="1">
        <f t="shared" si="56"/>
        <v>8</v>
      </c>
      <c r="M78" s="1">
        <f t="shared" si="57"/>
        <v>1</v>
      </c>
      <c r="N78" s="1">
        <f t="shared" si="58"/>
        <v>3</v>
      </c>
      <c r="O78" s="1">
        <f t="shared" si="59"/>
        <v>27</v>
      </c>
      <c r="P78" s="1">
        <f t="shared" si="60"/>
        <v>9</v>
      </c>
      <c r="Q78" s="1">
        <f t="shared" si="61"/>
        <v>3</v>
      </c>
      <c r="R78" s="1">
        <f t="shared" si="62"/>
        <v>20</v>
      </c>
      <c r="S78" s="1">
        <f t="shared" si="63"/>
        <v>13</v>
      </c>
      <c r="T78" s="1">
        <f t="shared" si="64"/>
        <v>5</v>
      </c>
      <c r="U78" s="1">
        <f t="shared" si="65"/>
        <v>17</v>
      </c>
      <c r="V78" s="1">
        <f t="shared" si="66"/>
        <v>5</v>
      </c>
      <c r="W78" s="1">
        <f t="shared" si="67"/>
        <v>1</v>
      </c>
      <c r="X78" s="1">
        <f t="shared" si="68"/>
        <v>31</v>
      </c>
      <c r="Y78" s="1">
        <f t="shared" si="69"/>
        <v>10</v>
      </c>
      <c r="Z78" s="1">
        <f t="shared" si="70"/>
        <v>4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8</v>
      </c>
      <c r="AE78" s="1">
        <f t="shared" si="73"/>
        <v>2</v>
      </c>
      <c r="AF78" s="1">
        <f t="shared" si="74"/>
        <v>0</v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E79" s="1">
        <v>2</v>
      </c>
      <c r="F79" s="1">
        <v>3</v>
      </c>
      <c r="G79" s="1" t="s">
        <v>84</v>
      </c>
      <c r="H79" s="1" t="s">
        <v>84</v>
      </c>
      <c r="I79" s="1">
        <f t="shared" si="53"/>
        <v>47</v>
      </c>
      <c r="J79" s="1">
        <f t="shared" si="54"/>
        <v>22</v>
      </c>
      <c r="K79" s="1">
        <f t="shared" si="55"/>
        <v>4</v>
      </c>
      <c r="L79" s="1">
        <f t="shared" si="56"/>
        <v>9</v>
      </c>
      <c r="M79" s="1">
        <f t="shared" si="57"/>
        <v>1</v>
      </c>
      <c r="N79" s="1">
        <f t="shared" si="58"/>
        <v>4</v>
      </c>
      <c r="O79" s="1">
        <f t="shared" si="59"/>
        <v>27</v>
      </c>
      <c r="P79" s="1">
        <f t="shared" si="60"/>
        <v>9</v>
      </c>
      <c r="Q79" s="1">
        <f t="shared" si="61"/>
        <v>3</v>
      </c>
      <c r="R79" s="1">
        <f t="shared" si="62"/>
        <v>20</v>
      </c>
      <c r="S79" s="1">
        <f t="shared" si="63"/>
        <v>13</v>
      </c>
      <c r="T79" s="1">
        <f t="shared" si="64"/>
        <v>6</v>
      </c>
      <c r="U79" s="1">
        <f t="shared" si="65"/>
        <v>17</v>
      </c>
      <c r="V79" s="1">
        <f t="shared" si="66"/>
        <v>5</v>
      </c>
      <c r="W79" s="1">
        <f t="shared" si="67"/>
        <v>1</v>
      </c>
      <c r="X79" s="1">
        <f t="shared" si="68"/>
        <v>31</v>
      </c>
      <c r="Y79" s="1">
        <f t="shared" si="69"/>
        <v>10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OTL</v>
      </c>
      <c r="AD79" s="1">
        <f t="shared" si="72"/>
        <v>7</v>
      </c>
      <c r="AE79" s="1">
        <f t="shared" si="73"/>
        <v>2</v>
      </c>
      <c r="AF79" s="1">
        <f t="shared" si="74"/>
        <v>1</v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E80" s="1">
        <v>2</v>
      </c>
      <c r="F80" s="1">
        <v>1</v>
      </c>
      <c r="G80" s="1" t="s">
        <v>83</v>
      </c>
      <c r="H80" s="1" t="s">
        <v>83</v>
      </c>
      <c r="I80" s="1">
        <f t="shared" si="53"/>
        <v>48</v>
      </c>
      <c r="J80" s="1">
        <f t="shared" si="54"/>
        <v>22</v>
      </c>
      <c r="K80" s="1">
        <f t="shared" si="55"/>
        <v>4</v>
      </c>
      <c r="L80" s="1">
        <f t="shared" si="56"/>
        <v>9</v>
      </c>
      <c r="M80" s="1">
        <f t="shared" si="57"/>
        <v>1</v>
      </c>
      <c r="N80" s="1">
        <f t="shared" si="58"/>
        <v>4</v>
      </c>
      <c r="O80" s="1">
        <f t="shared" si="59"/>
        <v>28</v>
      </c>
      <c r="P80" s="1">
        <f t="shared" si="60"/>
        <v>9</v>
      </c>
      <c r="Q80" s="1">
        <f t="shared" si="61"/>
        <v>3</v>
      </c>
      <c r="R80" s="1">
        <f t="shared" si="62"/>
        <v>20</v>
      </c>
      <c r="S80" s="1">
        <f t="shared" si="63"/>
        <v>13</v>
      </c>
      <c r="T80" s="1">
        <f t="shared" si="64"/>
        <v>6</v>
      </c>
      <c r="U80" s="1">
        <f t="shared" si="65"/>
        <v>18</v>
      </c>
      <c r="V80" s="1">
        <f t="shared" si="66"/>
        <v>5</v>
      </c>
      <c r="W80" s="1">
        <f t="shared" si="67"/>
        <v>1</v>
      </c>
      <c r="X80" s="1">
        <f t="shared" si="68"/>
        <v>32</v>
      </c>
      <c r="Y80" s="1">
        <f t="shared" si="69"/>
        <v>10</v>
      </c>
      <c r="Z80" s="1">
        <f t="shared" si="70"/>
        <v>5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7</v>
      </c>
      <c r="AE80" s="1">
        <f t="shared" si="73"/>
        <v>2</v>
      </c>
      <c r="AF80" s="1">
        <f t="shared" si="74"/>
        <v>1</v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E81" s="1">
        <v>5</v>
      </c>
      <c r="F81" s="1">
        <v>3</v>
      </c>
      <c r="G81" s="1" t="s">
        <v>83</v>
      </c>
      <c r="H81" s="1" t="s">
        <v>83</v>
      </c>
      <c r="I81" s="1">
        <f t="shared" si="53"/>
        <v>49</v>
      </c>
      <c r="J81" s="1">
        <f t="shared" si="54"/>
        <v>22</v>
      </c>
      <c r="K81" s="1">
        <f t="shared" si="55"/>
        <v>4</v>
      </c>
      <c r="L81" s="1">
        <f t="shared" si="56"/>
        <v>9</v>
      </c>
      <c r="M81" s="1">
        <f t="shared" si="57"/>
        <v>1</v>
      </c>
      <c r="N81" s="1">
        <f t="shared" si="58"/>
        <v>4</v>
      </c>
      <c r="O81" s="1">
        <f t="shared" si="59"/>
        <v>29</v>
      </c>
      <c r="P81" s="1">
        <f t="shared" si="60"/>
        <v>9</v>
      </c>
      <c r="Q81" s="1">
        <f t="shared" si="61"/>
        <v>3</v>
      </c>
      <c r="R81" s="1">
        <f t="shared" si="62"/>
        <v>20</v>
      </c>
      <c r="S81" s="1">
        <f t="shared" si="63"/>
        <v>13</v>
      </c>
      <c r="T81" s="1">
        <f t="shared" si="64"/>
        <v>6</v>
      </c>
      <c r="U81" s="1">
        <f t="shared" si="65"/>
        <v>18</v>
      </c>
      <c r="V81" s="1">
        <f t="shared" si="66"/>
        <v>5</v>
      </c>
      <c r="W81" s="1">
        <f t="shared" si="67"/>
        <v>1</v>
      </c>
      <c r="X81" s="1">
        <f t="shared" si="68"/>
        <v>33</v>
      </c>
      <c r="Y81" s="1">
        <f t="shared" si="69"/>
        <v>10</v>
      </c>
      <c r="Z81" s="1">
        <f t="shared" si="70"/>
        <v>5</v>
      </c>
      <c r="AA81" s="1" t="str">
        <f t="shared" si="51"/>
        <v>W</v>
      </c>
      <c r="AB81" s="1">
        <f t="shared" si="71"/>
        <v>2</v>
      </c>
      <c r="AC81" s="1" t="str">
        <f t="shared" si="52"/>
        <v>W</v>
      </c>
      <c r="AD81" s="1">
        <f t="shared" si="72"/>
        <v>7</v>
      </c>
      <c r="AE81" s="1">
        <f t="shared" si="73"/>
        <v>2</v>
      </c>
      <c r="AF81" s="1">
        <f t="shared" si="74"/>
        <v>1</v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E82" s="1">
        <v>4</v>
      </c>
      <c r="F82" s="1">
        <v>5</v>
      </c>
      <c r="G82" s="1" t="s">
        <v>84</v>
      </c>
      <c r="H82" s="1" t="s">
        <v>84</v>
      </c>
      <c r="I82" s="1">
        <f t="shared" si="53"/>
        <v>49</v>
      </c>
      <c r="J82" s="1">
        <f t="shared" si="54"/>
        <v>22</v>
      </c>
      <c r="K82" s="1">
        <f t="shared" si="55"/>
        <v>4</v>
      </c>
      <c r="L82" s="1">
        <f t="shared" si="56"/>
        <v>10</v>
      </c>
      <c r="M82" s="1">
        <f t="shared" si="57"/>
        <v>1</v>
      </c>
      <c r="N82" s="1">
        <f t="shared" si="58"/>
        <v>5</v>
      </c>
      <c r="O82" s="1">
        <f t="shared" si="59"/>
        <v>29</v>
      </c>
      <c r="P82" s="1">
        <f t="shared" si="60"/>
        <v>9</v>
      </c>
      <c r="Q82" s="1">
        <f t="shared" si="61"/>
        <v>3</v>
      </c>
      <c r="R82" s="1">
        <f t="shared" si="62"/>
        <v>20</v>
      </c>
      <c r="S82" s="1">
        <f t="shared" si="63"/>
        <v>13</v>
      </c>
      <c r="T82" s="1">
        <f t="shared" si="64"/>
        <v>7</v>
      </c>
      <c r="U82" s="1">
        <f t="shared" si="65"/>
        <v>18</v>
      </c>
      <c r="V82" s="1">
        <f t="shared" si="66"/>
        <v>5</v>
      </c>
      <c r="W82" s="1">
        <f t="shared" si="67"/>
        <v>2</v>
      </c>
      <c r="X82" s="1">
        <f t="shared" si="68"/>
        <v>33</v>
      </c>
      <c r="Y82" s="1">
        <f t="shared" si="69"/>
        <v>10</v>
      </c>
      <c r="Z82" s="1">
        <f t="shared" si="70"/>
        <v>6</v>
      </c>
      <c r="AA82" s="1" t="str">
        <f t="shared" si="51"/>
        <v>L</v>
      </c>
      <c r="AB82" s="1">
        <f t="shared" si="71"/>
        <v>1</v>
      </c>
      <c r="AC82" s="1" t="str">
        <f t="shared" si="52"/>
        <v>OTL</v>
      </c>
      <c r="AD82" s="1">
        <f t="shared" si="72"/>
        <v>6</v>
      </c>
      <c r="AE82" s="1">
        <f t="shared" si="73"/>
        <v>2</v>
      </c>
      <c r="AF82" s="1">
        <f t="shared" si="74"/>
        <v>2</v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E83" s="1">
        <v>4</v>
      </c>
      <c r="F83" s="1">
        <v>1</v>
      </c>
      <c r="G83" s="1" t="s">
        <v>83</v>
      </c>
      <c r="H83" s="1" t="s">
        <v>83</v>
      </c>
      <c r="I83" s="1">
        <f t="shared" si="53"/>
        <v>50</v>
      </c>
      <c r="J83" s="1">
        <f t="shared" si="54"/>
        <v>22</v>
      </c>
      <c r="K83" s="1">
        <f t="shared" si="55"/>
        <v>4</v>
      </c>
      <c r="L83" s="1">
        <f t="shared" si="56"/>
        <v>10</v>
      </c>
      <c r="M83" s="1">
        <f t="shared" si="57"/>
        <v>1</v>
      </c>
      <c r="N83" s="1">
        <f t="shared" si="58"/>
        <v>5</v>
      </c>
      <c r="O83" s="1">
        <f t="shared" si="59"/>
        <v>29</v>
      </c>
      <c r="P83" s="1">
        <f t="shared" si="60"/>
        <v>9</v>
      </c>
      <c r="Q83" s="1">
        <f t="shared" si="61"/>
        <v>3</v>
      </c>
      <c r="R83" s="1">
        <f t="shared" si="62"/>
        <v>21</v>
      </c>
      <c r="S83" s="1">
        <f t="shared" si="63"/>
        <v>13</v>
      </c>
      <c r="T83" s="1">
        <f t="shared" si="64"/>
        <v>7</v>
      </c>
      <c r="U83" s="1">
        <f t="shared" si="65"/>
        <v>19</v>
      </c>
      <c r="V83" s="1">
        <f t="shared" si="66"/>
        <v>5</v>
      </c>
      <c r="W83" s="1">
        <f t="shared" si="67"/>
        <v>2</v>
      </c>
      <c r="X83" s="1">
        <f t="shared" si="68"/>
        <v>34</v>
      </c>
      <c r="Y83" s="1">
        <f t="shared" si="69"/>
        <v>10</v>
      </c>
      <c r="Z83" s="1">
        <f t="shared" si="70"/>
        <v>6</v>
      </c>
      <c r="AA83" s="1" t="str">
        <f t="shared" si="51"/>
        <v>W</v>
      </c>
      <c r="AB83" s="1">
        <f t="shared" si="71"/>
        <v>1</v>
      </c>
      <c r="AC83" s="1" t="str">
        <f t="shared" si="52"/>
        <v>W</v>
      </c>
      <c r="AD83" s="1">
        <f t="shared" si="72"/>
        <v>6</v>
      </c>
      <c r="AE83" s="1">
        <f t="shared" si="73"/>
        <v>2</v>
      </c>
      <c r="AF83" s="1">
        <f t="shared" si="74"/>
        <v>2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50</v>
      </c>
      <c r="J84" s="1">
        <f t="shared" si="75"/>
        <v>22</v>
      </c>
      <c r="K84" s="1">
        <f t="shared" si="75"/>
        <v>4</v>
      </c>
      <c r="L84" s="1">
        <f t="shared" si="75"/>
        <v>10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29</v>
      </c>
      <c r="P84" s="1">
        <f t="shared" si="76"/>
        <v>9</v>
      </c>
      <c r="Q84" s="1">
        <f t="shared" si="76"/>
        <v>3</v>
      </c>
      <c r="R84" s="1">
        <f t="shared" si="76"/>
        <v>21</v>
      </c>
      <c r="S84" s="1">
        <f t="shared" si="76"/>
        <v>13</v>
      </c>
      <c r="T84" s="1">
        <f t="shared" si="76"/>
        <v>7</v>
      </c>
      <c r="U84" s="1">
        <f t="shared" si="76"/>
        <v>19</v>
      </c>
      <c r="V84" s="1">
        <f t="shared" si="76"/>
        <v>5</v>
      </c>
      <c r="W84" s="1">
        <f t="shared" si="76"/>
        <v>2</v>
      </c>
      <c r="X84" s="1">
        <f t="shared" si="76"/>
        <v>34</v>
      </c>
      <c r="Y84" s="1">
        <f t="shared" si="76"/>
        <v>10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275</v>
      </c>
      <c r="F85" s="1">
        <f>SUM(F2:F83)</f>
        <v>219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29-9-3</v>
      </c>
      <c r="R85" s="1" t="str">
        <f>IF(R84="","0-0-0",CONCATENATE(R84,"-",S84,"-",T84))</f>
        <v>21-13-7</v>
      </c>
      <c r="U85" s="1" t="str">
        <f>IF(U84="","0-0-0",CONCATENATE(U84,"-",V84,"-",W84))</f>
        <v>19-5-2</v>
      </c>
      <c r="X85" s="1" t="str">
        <f>IF(X84="","0-0-0",CONCATENATE(X84,"-",Y84,"-",Z84))</f>
        <v>34-10-6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D300-000000000000}">
      <formula1>$AK$1:$AK$2</formula1>
    </dataValidation>
    <dataValidation type="list" allowBlank="1" showInputMessage="1" showErrorMessage="1" sqref="C2:C83" xr:uid="{00000000-0002-0000-D300-000001000000}">
      <formula1>$AL$1:$AL$2</formula1>
    </dataValidation>
    <dataValidation type="list" allowBlank="1" showInputMessage="1" showErrorMessage="1" sqref="D2:D83" xr:uid="{00000000-0002-0000-D300-000002000000}">
      <formula1>$AM$1:$AM$31</formula1>
    </dataValidation>
  </dataValidations>
  <hyperlinks>
    <hyperlink ref="AG1" location="Index!A1" display="Home" xr:uid="{00000000-0004-0000-D300-000000000000}"/>
  </hyperlink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E73" s="1">
        <v>2</v>
      </c>
      <c r="F73" s="1">
        <v>4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16</v>
      </c>
      <c r="K73" s="1">
        <f t="shared" si="55"/>
        <v>7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24</v>
      </c>
      <c r="P73" s="1">
        <f t="shared" si="60"/>
        <v>7</v>
      </c>
      <c r="Q73" s="1">
        <f t="shared" si="61"/>
        <v>6</v>
      </c>
      <c r="R73" s="1">
        <f t="shared" si="62"/>
        <v>23</v>
      </c>
      <c r="S73" s="1">
        <f t="shared" si="63"/>
        <v>9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0</v>
      </c>
      <c r="X73" s="1">
        <f t="shared" si="68"/>
        <v>29</v>
      </c>
      <c r="Y73" s="1">
        <f t="shared" si="69"/>
        <v>8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2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E74" s="1">
        <v>5</v>
      </c>
      <c r="F74" s="1">
        <v>8</v>
      </c>
      <c r="G74" s="1" t="s">
        <v>83</v>
      </c>
      <c r="H74" s="1" t="s">
        <v>83</v>
      </c>
      <c r="I74" s="1">
        <f t="shared" si="53"/>
        <v>47</v>
      </c>
      <c r="J74" s="1">
        <f t="shared" si="54"/>
        <v>17</v>
      </c>
      <c r="K74" s="1">
        <f t="shared" si="55"/>
        <v>7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24</v>
      </c>
      <c r="P74" s="1">
        <f t="shared" si="60"/>
        <v>8</v>
      </c>
      <c r="Q74" s="1">
        <f t="shared" si="61"/>
        <v>6</v>
      </c>
      <c r="R74" s="1">
        <f t="shared" si="62"/>
        <v>23</v>
      </c>
      <c r="S74" s="1">
        <f t="shared" si="63"/>
        <v>9</v>
      </c>
      <c r="T74" s="1">
        <f t="shared" si="64"/>
        <v>3</v>
      </c>
      <c r="U74" s="1">
        <f t="shared" si="65"/>
        <v>15</v>
      </c>
      <c r="V74" s="1">
        <f t="shared" si="66"/>
        <v>4</v>
      </c>
      <c r="W74" s="1">
        <f t="shared" si="67"/>
        <v>0</v>
      </c>
      <c r="X74" s="1">
        <f t="shared" si="68"/>
        <v>29</v>
      </c>
      <c r="Y74" s="1">
        <f t="shared" si="69"/>
        <v>9</v>
      </c>
      <c r="Z74" s="1">
        <f t="shared" si="70"/>
        <v>4</v>
      </c>
      <c r="AA74" s="1" t="str">
        <f t="shared" si="51"/>
        <v>L</v>
      </c>
      <c r="AB74" s="1">
        <f t="shared" si="71"/>
        <v>3</v>
      </c>
      <c r="AC74" s="1" t="str">
        <f t="shared" si="52"/>
        <v>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E75" s="1">
        <v>4</v>
      </c>
      <c r="F75" s="1">
        <v>3</v>
      </c>
      <c r="G75" s="1" t="s">
        <v>83</v>
      </c>
      <c r="H75" s="1" t="s">
        <v>83</v>
      </c>
      <c r="I75" s="1">
        <f t="shared" si="53"/>
        <v>48</v>
      </c>
      <c r="J75" s="1">
        <f t="shared" si="54"/>
        <v>17</v>
      </c>
      <c r="K75" s="1">
        <f t="shared" si="55"/>
        <v>7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24</v>
      </c>
      <c r="P75" s="1">
        <f t="shared" si="60"/>
        <v>8</v>
      </c>
      <c r="Q75" s="1">
        <f t="shared" si="61"/>
        <v>6</v>
      </c>
      <c r="R75" s="1">
        <f t="shared" si="62"/>
        <v>24</v>
      </c>
      <c r="S75" s="1">
        <f t="shared" si="63"/>
        <v>9</v>
      </c>
      <c r="T75" s="1">
        <f t="shared" si="64"/>
        <v>3</v>
      </c>
      <c r="U75" s="1">
        <f t="shared" si="65"/>
        <v>15</v>
      </c>
      <c r="V75" s="1">
        <f t="shared" si="66"/>
        <v>4</v>
      </c>
      <c r="W75" s="1">
        <f t="shared" si="67"/>
        <v>0</v>
      </c>
      <c r="X75" s="1">
        <f t="shared" si="68"/>
        <v>30</v>
      </c>
      <c r="Y75" s="1">
        <f t="shared" si="69"/>
        <v>9</v>
      </c>
      <c r="Z75" s="1">
        <f t="shared" si="70"/>
        <v>4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E76" s="1">
        <v>1</v>
      </c>
      <c r="F76" s="1">
        <v>5</v>
      </c>
      <c r="G76" s="1" t="s">
        <v>83</v>
      </c>
      <c r="H76" s="1" t="s">
        <v>83</v>
      </c>
      <c r="I76" s="1">
        <f t="shared" si="53"/>
        <v>48</v>
      </c>
      <c r="J76" s="1">
        <f t="shared" si="54"/>
        <v>18</v>
      </c>
      <c r="K76" s="1">
        <f t="shared" si="55"/>
        <v>7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24</v>
      </c>
      <c r="P76" s="1">
        <f t="shared" si="60"/>
        <v>8</v>
      </c>
      <c r="Q76" s="1">
        <f t="shared" si="61"/>
        <v>6</v>
      </c>
      <c r="R76" s="1">
        <f t="shared" si="62"/>
        <v>24</v>
      </c>
      <c r="S76" s="1">
        <f t="shared" si="63"/>
        <v>10</v>
      </c>
      <c r="T76" s="1">
        <f t="shared" si="64"/>
        <v>3</v>
      </c>
      <c r="U76" s="1">
        <f t="shared" si="65"/>
        <v>15</v>
      </c>
      <c r="V76" s="1">
        <f t="shared" si="66"/>
        <v>5</v>
      </c>
      <c r="W76" s="1">
        <f t="shared" si="67"/>
        <v>0</v>
      </c>
      <c r="X76" s="1">
        <f t="shared" si="68"/>
        <v>30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E77" s="1">
        <v>5</v>
      </c>
      <c r="F77" s="1">
        <v>3</v>
      </c>
      <c r="G77" s="1" t="s">
        <v>83</v>
      </c>
      <c r="H77" s="1" t="s">
        <v>83</v>
      </c>
      <c r="I77" s="1">
        <f t="shared" si="53"/>
        <v>49</v>
      </c>
      <c r="J77" s="1">
        <f t="shared" si="54"/>
        <v>18</v>
      </c>
      <c r="K77" s="1">
        <f t="shared" si="55"/>
        <v>7</v>
      </c>
      <c r="L77" s="1">
        <f t="shared" si="56"/>
        <v>9</v>
      </c>
      <c r="M77" s="1">
        <f t="shared" si="57"/>
        <v>1</v>
      </c>
      <c r="N77" s="1">
        <f t="shared" si="58"/>
        <v>3</v>
      </c>
      <c r="O77" s="1">
        <f t="shared" si="59"/>
        <v>25</v>
      </c>
      <c r="P77" s="1">
        <f t="shared" si="60"/>
        <v>8</v>
      </c>
      <c r="Q77" s="1">
        <f t="shared" si="61"/>
        <v>6</v>
      </c>
      <c r="R77" s="1">
        <f t="shared" si="62"/>
        <v>24</v>
      </c>
      <c r="S77" s="1">
        <f t="shared" si="63"/>
        <v>10</v>
      </c>
      <c r="T77" s="1">
        <f t="shared" si="64"/>
        <v>3</v>
      </c>
      <c r="U77" s="1">
        <f t="shared" si="65"/>
        <v>15</v>
      </c>
      <c r="V77" s="1">
        <f t="shared" si="66"/>
        <v>5</v>
      </c>
      <c r="W77" s="1">
        <f t="shared" si="67"/>
        <v>0</v>
      </c>
      <c r="X77" s="1">
        <f t="shared" si="68"/>
        <v>30</v>
      </c>
      <c r="Y77" s="1">
        <f t="shared" si="69"/>
        <v>10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3"/>
        <v>49</v>
      </c>
      <c r="J78" s="1">
        <f t="shared" si="54"/>
        <v>19</v>
      </c>
      <c r="K78" s="1">
        <f t="shared" si="55"/>
        <v>7</v>
      </c>
      <c r="L78" s="1">
        <f t="shared" si="56"/>
        <v>9</v>
      </c>
      <c r="M78" s="1">
        <f t="shared" si="57"/>
        <v>1</v>
      </c>
      <c r="N78" s="1">
        <f t="shared" si="58"/>
        <v>3</v>
      </c>
      <c r="O78" s="1">
        <f t="shared" si="59"/>
        <v>25</v>
      </c>
      <c r="P78" s="1">
        <f t="shared" si="60"/>
        <v>8</v>
      </c>
      <c r="Q78" s="1">
        <f t="shared" si="61"/>
        <v>6</v>
      </c>
      <c r="R78" s="1">
        <f t="shared" si="62"/>
        <v>24</v>
      </c>
      <c r="S78" s="1">
        <f t="shared" si="63"/>
        <v>11</v>
      </c>
      <c r="T78" s="1">
        <f t="shared" si="64"/>
        <v>3</v>
      </c>
      <c r="U78" s="1">
        <f t="shared" si="65"/>
        <v>15</v>
      </c>
      <c r="V78" s="1">
        <f t="shared" si="66"/>
        <v>6</v>
      </c>
      <c r="W78" s="1">
        <f t="shared" si="67"/>
        <v>0</v>
      </c>
      <c r="X78" s="1">
        <f t="shared" si="68"/>
        <v>30</v>
      </c>
      <c r="Y78" s="1">
        <f t="shared" si="69"/>
        <v>11</v>
      </c>
      <c r="Z78" s="1">
        <f t="shared" si="70"/>
        <v>4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E79" s="1">
        <v>5</v>
      </c>
      <c r="F79" s="1">
        <v>4</v>
      </c>
      <c r="G79" s="1" t="s">
        <v>84</v>
      </c>
      <c r="H79" s="1" t="s">
        <v>84</v>
      </c>
      <c r="I79" s="1">
        <f t="shared" si="53"/>
        <v>50</v>
      </c>
      <c r="J79" s="1">
        <f t="shared" si="54"/>
        <v>19</v>
      </c>
      <c r="K79" s="1">
        <f t="shared" si="55"/>
        <v>8</v>
      </c>
      <c r="L79" s="1">
        <f t="shared" si="56"/>
        <v>9</v>
      </c>
      <c r="M79" s="1">
        <f t="shared" si="57"/>
        <v>2</v>
      </c>
      <c r="N79" s="1">
        <f t="shared" si="58"/>
        <v>3</v>
      </c>
      <c r="O79" s="1">
        <f t="shared" si="59"/>
        <v>26</v>
      </c>
      <c r="P79" s="1">
        <f t="shared" si="60"/>
        <v>8</v>
      </c>
      <c r="Q79" s="1">
        <f t="shared" si="61"/>
        <v>6</v>
      </c>
      <c r="R79" s="1">
        <f t="shared" si="62"/>
        <v>24</v>
      </c>
      <c r="S79" s="1">
        <f t="shared" si="63"/>
        <v>11</v>
      </c>
      <c r="T79" s="1">
        <f t="shared" si="64"/>
        <v>3</v>
      </c>
      <c r="U79" s="1">
        <f t="shared" si="65"/>
        <v>16</v>
      </c>
      <c r="V79" s="1">
        <f t="shared" si="66"/>
        <v>6</v>
      </c>
      <c r="W79" s="1">
        <f t="shared" si="67"/>
        <v>0</v>
      </c>
      <c r="X79" s="1">
        <f t="shared" si="68"/>
        <v>31</v>
      </c>
      <c r="Y79" s="1">
        <f t="shared" si="69"/>
        <v>11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E80" s="1">
        <v>0</v>
      </c>
      <c r="F80" s="1">
        <v>7</v>
      </c>
      <c r="G80" s="1" t="s">
        <v>83</v>
      </c>
      <c r="H80" s="1" t="s">
        <v>83</v>
      </c>
      <c r="I80" s="1">
        <f t="shared" si="53"/>
        <v>50</v>
      </c>
      <c r="J80" s="1">
        <f t="shared" si="54"/>
        <v>20</v>
      </c>
      <c r="K80" s="1">
        <f t="shared" si="55"/>
        <v>8</v>
      </c>
      <c r="L80" s="1">
        <f t="shared" si="56"/>
        <v>9</v>
      </c>
      <c r="M80" s="1">
        <f t="shared" si="57"/>
        <v>2</v>
      </c>
      <c r="N80" s="1">
        <f t="shared" si="58"/>
        <v>3</v>
      </c>
      <c r="O80" s="1">
        <f t="shared" si="59"/>
        <v>26</v>
      </c>
      <c r="P80" s="1">
        <f t="shared" si="60"/>
        <v>8</v>
      </c>
      <c r="Q80" s="1">
        <f t="shared" si="61"/>
        <v>6</v>
      </c>
      <c r="R80" s="1">
        <f t="shared" si="62"/>
        <v>24</v>
      </c>
      <c r="S80" s="1">
        <f t="shared" si="63"/>
        <v>12</v>
      </c>
      <c r="T80" s="1">
        <f t="shared" si="64"/>
        <v>3</v>
      </c>
      <c r="U80" s="1">
        <f t="shared" si="65"/>
        <v>16</v>
      </c>
      <c r="V80" s="1">
        <f t="shared" si="66"/>
        <v>7</v>
      </c>
      <c r="W80" s="1">
        <f t="shared" si="67"/>
        <v>0</v>
      </c>
      <c r="X80" s="1">
        <f t="shared" si="68"/>
        <v>31</v>
      </c>
      <c r="Y80" s="1">
        <f t="shared" si="69"/>
        <v>12</v>
      </c>
      <c r="Z80" s="1">
        <f t="shared" si="70"/>
        <v>4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E81" s="1">
        <v>1</v>
      </c>
      <c r="F81" s="1">
        <v>4</v>
      </c>
      <c r="G81" s="1" t="s">
        <v>83</v>
      </c>
      <c r="H81" s="1" t="s">
        <v>83</v>
      </c>
      <c r="I81" s="1">
        <f t="shared" si="53"/>
        <v>50</v>
      </c>
      <c r="J81" s="1">
        <f t="shared" si="54"/>
        <v>21</v>
      </c>
      <c r="K81" s="1">
        <f t="shared" si="55"/>
        <v>8</v>
      </c>
      <c r="L81" s="1">
        <f t="shared" si="56"/>
        <v>9</v>
      </c>
      <c r="M81" s="1">
        <f t="shared" si="57"/>
        <v>2</v>
      </c>
      <c r="N81" s="1">
        <f t="shared" si="58"/>
        <v>3</v>
      </c>
      <c r="O81" s="1">
        <f t="shared" si="59"/>
        <v>26</v>
      </c>
      <c r="P81" s="1">
        <f t="shared" si="60"/>
        <v>9</v>
      </c>
      <c r="Q81" s="1">
        <f t="shared" si="61"/>
        <v>6</v>
      </c>
      <c r="R81" s="1">
        <f t="shared" si="62"/>
        <v>24</v>
      </c>
      <c r="S81" s="1">
        <f t="shared" si="63"/>
        <v>12</v>
      </c>
      <c r="T81" s="1">
        <f t="shared" si="64"/>
        <v>3</v>
      </c>
      <c r="U81" s="1">
        <f t="shared" si="65"/>
        <v>16</v>
      </c>
      <c r="V81" s="1">
        <f t="shared" si="66"/>
        <v>8</v>
      </c>
      <c r="W81" s="1">
        <f t="shared" si="67"/>
        <v>0</v>
      </c>
      <c r="X81" s="1">
        <f t="shared" si="68"/>
        <v>31</v>
      </c>
      <c r="Y81" s="1">
        <f t="shared" si="69"/>
        <v>13</v>
      </c>
      <c r="Z81" s="1">
        <f t="shared" si="70"/>
        <v>4</v>
      </c>
      <c r="AA81" s="1" t="str">
        <f t="shared" si="51"/>
        <v>L</v>
      </c>
      <c r="AB81" s="1">
        <f t="shared" si="71"/>
        <v>2</v>
      </c>
      <c r="AC81" s="1" t="str">
        <f t="shared" si="52"/>
        <v>L</v>
      </c>
      <c r="AD81" s="1">
        <f t="shared" si="72"/>
        <v>3</v>
      </c>
      <c r="AE81" s="1">
        <f t="shared" si="73"/>
        <v>6</v>
      </c>
      <c r="AF81" s="1">
        <f t="shared" si="74"/>
        <v>1</v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E82" s="1">
        <v>3</v>
      </c>
      <c r="F82" s="1">
        <v>1</v>
      </c>
      <c r="G82" s="1" t="s">
        <v>83</v>
      </c>
      <c r="H82" s="1" t="s">
        <v>83</v>
      </c>
      <c r="I82" s="1">
        <f t="shared" si="53"/>
        <v>51</v>
      </c>
      <c r="J82" s="1">
        <f t="shared" si="54"/>
        <v>21</v>
      </c>
      <c r="K82" s="1">
        <f t="shared" si="55"/>
        <v>8</v>
      </c>
      <c r="L82" s="1">
        <f t="shared" si="56"/>
        <v>9</v>
      </c>
      <c r="M82" s="1">
        <f t="shared" si="57"/>
        <v>2</v>
      </c>
      <c r="N82" s="1">
        <f t="shared" si="58"/>
        <v>3</v>
      </c>
      <c r="O82" s="1">
        <f t="shared" si="59"/>
        <v>26</v>
      </c>
      <c r="P82" s="1">
        <f t="shared" si="60"/>
        <v>9</v>
      </c>
      <c r="Q82" s="1">
        <f t="shared" si="61"/>
        <v>6</v>
      </c>
      <c r="R82" s="1">
        <f t="shared" si="62"/>
        <v>25</v>
      </c>
      <c r="S82" s="1">
        <f t="shared" si="63"/>
        <v>12</v>
      </c>
      <c r="T82" s="1">
        <f t="shared" si="64"/>
        <v>3</v>
      </c>
      <c r="U82" s="1">
        <f t="shared" si="65"/>
        <v>17</v>
      </c>
      <c r="V82" s="1">
        <f t="shared" si="66"/>
        <v>8</v>
      </c>
      <c r="W82" s="1">
        <f t="shared" si="67"/>
        <v>0</v>
      </c>
      <c r="X82" s="1">
        <f t="shared" si="68"/>
        <v>32</v>
      </c>
      <c r="Y82" s="1">
        <f t="shared" si="69"/>
        <v>13</v>
      </c>
      <c r="Z82" s="1">
        <f t="shared" si="70"/>
        <v>4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4</v>
      </c>
      <c r="AE82" s="1">
        <f t="shared" si="73"/>
        <v>6</v>
      </c>
      <c r="AF82" s="1">
        <f t="shared" si="74"/>
        <v>0</v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E83" s="1">
        <v>2</v>
      </c>
      <c r="F83" s="1">
        <v>5</v>
      </c>
      <c r="G83" s="1" t="s">
        <v>83</v>
      </c>
      <c r="H83" s="1" t="s">
        <v>83</v>
      </c>
      <c r="I83" s="1">
        <f t="shared" si="53"/>
        <v>51</v>
      </c>
      <c r="J83" s="1">
        <f t="shared" si="54"/>
        <v>22</v>
      </c>
      <c r="K83" s="1">
        <f t="shared" si="55"/>
        <v>8</v>
      </c>
      <c r="L83" s="1">
        <f t="shared" si="56"/>
        <v>9</v>
      </c>
      <c r="M83" s="1">
        <f t="shared" si="57"/>
        <v>2</v>
      </c>
      <c r="N83" s="1">
        <f t="shared" si="58"/>
        <v>3</v>
      </c>
      <c r="O83" s="1">
        <f t="shared" si="59"/>
        <v>26</v>
      </c>
      <c r="P83" s="1">
        <f t="shared" si="60"/>
        <v>9</v>
      </c>
      <c r="Q83" s="1">
        <f t="shared" si="61"/>
        <v>6</v>
      </c>
      <c r="R83" s="1">
        <f t="shared" si="62"/>
        <v>25</v>
      </c>
      <c r="S83" s="1">
        <f t="shared" si="63"/>
        <v>13</v>
      </c>
      <c r="T83" s="1">
        <f t="shared" si="64"/>
        <v>3</v>
      </c>
      <c r="U83" s="1">
        <f t="shared" si="65"/>
        <v>17</v>
      </c>
      <c r="V83" s="1">
        <f t="shared" si="66"/>
        <v>9</v>
      </c>
      <c r="W83" s="1">
        <f t="shared" si="67"/>
        <v>0</v>
      </c>
      <c r="X83" s="1">
        <f t="shared" si="68"/>
        <v>32</v>
      </c>
      <c r="Y83" s="1">
        <f t="shared" si="69"/>
        <v>14</v>
      </c>
      <c r="Z83" s="1">
        <f t="shared" si="70"/>
        <v>4</v>
      </c>
      <c r="AA83" s="1" t="str">
        <f t="shared" si="51"/>
        <v>L</v>
      </c>
      <c r="AB83" s="1">
        <f t="shared" si="71"/>
        <v>1</v>
      </c>
      <c r="AC83" s="1" t="str">
        <f t="shared" si="52"/>
        <v>L</v>
      </c>
      <c r="AD83" s="1">
        <f t="shared" si="72"/>
        <v>4</v>
      </c>
      <c r="AE83" s="1">
        <f t="shared" si="73"/>
        <v>6</v>
      </c>
      <c r="AF83" s="1">
        <f t="shared" si="74"/>
        <v>0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51</v>
      </c>
      <c r="J84" s="1">
        <f t="shared" si="75"/>
        <v>22</v>
      </c>
      <c r="K84" s="1">
        <f t="shared" si="75"/>
        <v>8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26</v>
      </c>
      <c r="P84" s="1">
        <f t="shared" si="76"/>
        <v>9</v>
      </c>
      <c r="Q84" s="1">
        <f t="shared" si="76"/>
        <v>6</v>
      </c>
      <c r="R84" s="1">
        <f t="shared" si="76"/>
        <v>25</v>
      </c>
      <c r="S84" s="1">
        <f t="shared" si="76"/>
        <v>13</v>
      </c>
      <c r="T84" s="1">
        <f t="shared" si="76"/>
        <v>3</v>
      </c>
      <c r="U84" s="1">
        <f t="shared" si="76"/>
        <v>17</v>
      </c>
      <c r="V84" s="1">
        <f t="shared" si="76"/>
        <v>9</v>
      </c>
      <c r="W84" s="1">
        <f t="shared" si="76"/>
        <v>0</v>
      </c>
      <c r="X84" s="1">
        <f t="shared" si="76"/>
        <v>32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288</v>
      </c>
      <c r="F85" s="1">
        <f>SUM(F2:F83)</f>
        <v>232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26-9-6</v>
      </c>
      <c r="R85" s="1" t="str">
        <f>IF(R84="","0-0-0",CONCATENATE(R84,"-",S84,"-",T84))</f>
        <v>25-13-3</v>
      </c>
      <c r="U85" s="1" t="str">
        <f>IF(U84="","0-0-0",CONCATENATE(U84,"-",V84,"-",W84))</f>
        <v>17-9-0</v>
      </c>
      <c r="X85" s="1" t="str">
        <f>IF(X84="","0-0-0",CONCATENATE(X84,"-",Y84,"-",Z84))</f>
        <v>32-14-4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D400-000000000000}">
      <formula1>$AK$1:$AK$2</formula1>
    </dataValidation>
    <dataValidation type="list" allowBlank="1" showInputMessage="1" showErrorMessage="1" sqref="C2:C83" xr:uid="{00000000-0002-0000-D400-000001000000}">
      <formula1>$AL$1:$AL$2</formula1>
    </dataValidation>
    <dataValidation type="list" allowBlank="1" showInputMessage="1" showErrorMessage="1" sqref="D2:D83" xr:uid="{00000000-0002-0000-D400-000002000000}">
      <formula1>$AM$1:$AM$31</formula1>
    </dataValidation>
  </dataValidations>
  <hyperlinks>
    <hyperlink ref="AG1" location="Index!A1" display="Home" xr:uid="{00000000-0004-0000-D400-000000000000}"/>
  </hyperlink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0"/>
        <v>50</v>
      </c>
      <c r="J74" s="1">
        <f t="shared" si="51"/>
        <v>19</v>
      </c>
      <c r="K74" s="1">
        <f t="shared" si="52"/>
        <v>11</v>
      </c>
      <c r="L74" s="1">
        <f t="shared" si="53"/>
        <v>4</v>
      </c>
      <c r="M74" s="1">
        <f t="shared" si="54"/>
        <v>1</v>
      </c>
      <c r="N74" s="1">
        <f t="shared" si="55"/>
        <v>1</v>
      </c>
      <c r="O74" s="1">
        <f t="shared" si="56"/>
        <v>27</v>
      </c>
      <c r="P74" s="1">
        <f t="shared" si="57"/>
        <v>6</v>
      </c>
      <c r="Q74" s="1">
        <f t="shared" si="58"/>
        <v>4</v>
      </c>
      <c r="R74" s="1">
        <f t="shared" si="59"/>
        <v>23</v>
      </c>
      <c r="S74" s="1">
        <f t="shared" si="60"/>
        <v>13</v>
      </c>
      <c r="T74" s="1">
        <f t="shared" si="61"/>
        <v>0</v>
      </c>
      <c r="U74" s="1">
        <f t="shared" si="62"/>
        <v>0</v>
      </c>
      <c r="V74" s="1">
        <f t="shared" si="63"/>
        <v>0</v>
      </c>
      <c r="W74" s="1">
        <f t="shared" si="64"/>
        <v>0</v>
      </c>
      <c r="X74" s="1">
        <f t="shared" si="65"/>
        <v>27</v>
      </c>
      <c r="Y74" s="1">
        <f t="shared" si="66"/>
        <v>11</v>
      </c>
      <c r="Z74" s="1">
        <f t="shared" si="67"/>
        <v>3</v>
      </c>
      <c r="AA74" s="1" t="str">
        <f t="shared" si="48"/>
        <v>W</v>
      </c>
      <c r="AB74" s="1">
        <f t="shared" si="68"/>
        <v>2</v>
      </c>
      <c r="AC74" s="1" t="str">
        <f t="shared" si="49"/>
        <v>W</v>
      </c>
      <c r="AD74" s="1">
        <f t="shared" si="45"/>
        <v>7</v>
      </c>
      <c r="AE74" s="1">
        <f t="shared" si="46"/>
        <v>3</v>
      </c>
      <c r="AF74" s="1">
        <f t="shared" si="47"/>
        <v>0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0"/>
        <v>51</v>
      </c>
      <c r="J75" s="1">
        <f t="shared" si="51"/>
        <v>19</v>
      </c>
      <c r="K75" s="1">
        <f t="shared" si="52"/>
        <v>11</v>
      </c>
      <c r="L75" s="1">
        <f t="shared" si="53"/>
        <v>4</v>
      </c>
      <c r="M75" s="1">
        <f t="shared" si="54"/>
        <v>1</v>
      </c>
      <c r="N75" s="1">
        <f t="shared" si="55"/>
        <v>1</v>
      </c>
      <c r="O75" s="1">
        <f t="shared" si="56"/>
        <v>28</v>
      </c>
      <c r="P75" s="1">
        <f t="shared" si="57"/>
        <v>6</v>
      </c>
      <c r="Q75" s="1">
        <f t="shared" si="58"/>
        <v>4</v>
      </c>
      <c r="R75" s="1">
        <f t="shared" si="59"/>
        <v>23</v>
      </c>
      <c r="S75" s="1">
        <f t="shared" si="60"/>
        <v>13</v>
      </c>
      <c r="T75" s="1">
        <f t="shared" si="61"/>
        <v>0</v>
      </c>
      <c r="U75" s="1">
        <f t="shared" si="62"/>
        <v>0</v>
      </c>
      <c r="V75" s="1">
        <f t="shared" si="63"/>
        <v>0</v>
      </c>
      <c r="W75" s="1">
        <f t="shared" si="64"/>
        <v>0</v>
      </c>
      <c r="X75" s="1">
        <f t="shared" si="65"/>
        <v>28</v>
      </c>
      <c r="Y75" s="1">
        <f t="shared" si="66"/>
        <v>11</v>
      </c>
      <c r="Z75" s="1">
        <f t="shared" si="67"/>
        <v>3</v>
      </c>
      <c r="AA75" s="1" t="str">
        <f t="shared" si="48"/>
        <v>W</v>
      </c>
      <c r="AB75" s="1">
        <f t="shared" si="68"/>
        <v>3</v>
      </c>
      <c r="AC75" s="1" t="str">
        <f t="shared" si="49"/>
        <v>W</v>
      </c>
      <c r="AD75" s="1">
        <f t="shared" si="45"/>
        <v>7</v>
      </c>
      <c r="AE75" s="1">
        <f t="shared" si="46"/>
        <v>3</v>
      </c>
      <c r="AF75" s="1">
        <f t="shared" si="47"/>
        <v>0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0"/>
        <v>51</v>
      </c>
      <c r="J76" s="1">
        <f t="shared" si="51"/>
        <v>20</v>
      </c>
      <c r="K76" s="1">
        <f t="shared" si="52"/>
        <v>11</v>
      </c>
      <c r="L76" s="1">
        <f t="shared" si="53"/>
        <v>4</v>
      </c>
      <c r="M76" s="1">
        <f t="shared" si="54"/>
        <v>1</v>
      </c>
      <c r="N76" s="1">
        <f t="shared" si="55"/>
        <v>1</v>
      </c>
      <c r="O76" s="1">
        <f t="shared" si="56"/>
        <v>28</v>
      </c>
      <c r="P76" s="1">
        <f t="shared" si="57"/>
        <v>6</v>
      </c>
      <c r="Q76" s="1">
        <f t="shared" si="58"/>
        <v>4</v>
      </c>
      <c r="R76" s="1">
        <f t="shared" si="59"/>
        <v>23</v>
      </c>
      <c r="S76" s="1">
        <f t="shared" si="60"/>
        <v>14</v>
      </c>
      <c r="T76" s="1">
        <f t="shared" si="61"/>
        <v>0</v>
      </c>
      <c r="U76" s="1">
        <f t="shared" si="62"/>
        <v>0</v>
      </c>
      <c r="V76" s="1">
        <f t="shared" si="63"/>
        <v>0</v>
      </c>
      <c r="W76" s="1">
        <f t="shared" si="64"/>
        <v>0</v>
      </c>
      <c r="X76" s="1">
        <f t="shared" si="65"/>
        <v>28</v>
      </c>
      <c r="Y76" s="1">
        <f t="shared" si="66"/>
        <v>12</v>
      </c>
      <c r="Z76" s="1">
        <f t="shared" si="67"/>
        <v>3</v>
      </c>
      <c r="AA76" s="1" t="str">
        <f t="shared" si="48"/>
        <v>L</v>
      </c>
      <c r="AB76" s="1">
        <f t="shared" si="68"/>
        <v>1</v>
      </c>
      <c r="AC76" s="1" t="str">
        <f t="shared" si="49"/>
        <v>L</v>
      </c>
      <c r="AD76" s="1">
        <f t="shared" ref="AD76:AD83" si="69">IF(AC76="","",COUNTIFS(AC67:AC76,"W"))</f>
        <v>7</v>
      </c>
      <c r="AE76" s="1">
        <f t="shared" ref="AE76:AE83" si="70">IF(AC76="","",COUNTIFS(AC67:AC76,"L"))</f>
        <v>3</v>
      </c>
      <c r="AF76" s="1">
        <f t="shared" ref="AF76:AF83" si="71">IF(AC76="","",COUNTIFS(AC67:AC76,"OTL"))</f>
        <v>0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E77" s="1">
        <v>4</v>
      </c>
      <c r="F77" s="1">
        <v>0</v>
      </c>
      <c r="G77" s="1" t="s">
        <v>83</v>
      </c>
      <c r="H77" s="1" t="s">
        <v>83</v>
      </c>
      <c r="I77" s="1">
        <f t="shared" si="50"/>
        <v>52</v>
      </c>
      <c r="J77" s="1">
        <f t="shared" si="51"/>
        <v>20</v>
      </c>
      <c r="K77" s="1">
        <f t="shared" si="52"/>
        <v>11</v>
      </c>
      <c r="L77" s="1">
        <f t="shared" si="53"/>
        <v>4</v>
      </c>
      <c r="M77" s="1">
        <f t="shared" si="54"/>
        <v>1</v>
      </c>
      <c r="N77" s="1">
        <f t="shared" si="55"/>
        <v>1</v>
      </c>
      <c r="O77" s="1">
        <f t="shared" si="56"/>
        <v>28</v>
      </c>
      <c r="P77" s="1">
        <f t="shared" si="57"/>
        <v>6</v>
      </c>
      <c r="Q77" s="1">
        <f t="shared" si="58"/>
        <v>4</v>
      </c>
      <c r="R77" s="1">
        <f t="shared" si="59"/>
        <v>24</v>
      </c>
      <c r="S77" s="1">
        <f t="shared" si="60"/>
        <v>14</v>
      </c>
      <c r="T77" s="1">
        <f t="shared" si="61"/>
        <v>0</v>
      </c>
      <c r="U77" s="1">
        <f t="shared" si="62"/>
        <v>0</v>
      </c>
      <c r="V77" s="1">
        <f t="shared" si="63"/>
        <v>0</v>
      </c>
      <c r="W77" s="1">
        <f t="shared" si="64"/>
        <v>0</v>
      </c>
      <c r="X77" s="1">
        <f t="shared" si="65"/>
        <v>29</v>
      </c>
      <c r="Y77" s="1">
        <f t="shared" si="66"/>
        <v>12</v>
      </c>
      <c r="Z77" s="1">
        <f t="shared" si="67"/>
        <v>3</v>
      </c>
      <c r="AA77" s="1" t="str">
        <f t="shared" si="48"/>
        <v>W</v>
      </c>
      <c r="AB77" s="1">
        <f t="shared" si="68"/>
        <v>1</v>
      </c>
      <c r="AC77" s="1" t="str">
        <f t="shared" si="49"/>
        <v>W</v>
      </c>
      <c r="AD77" s="1">
        <f t="shared" si="69"/>
        <v>7</v>
      </c>
      <c r="AE77" s="1">
        <f t="shared" si="70"/>
        <v>3</v>
      </c>
      <c r="AF77" s="1">
        <f t="shared" si="71"/>
        <v>0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0"/>
        <v>52</v>
      </c>
      <c r="J78" s="1">
        <f t="shared" si="51"/>
        <v>21</v>
      </c>
      <c r="K78" s="1">
        <f t="shared" si="52"/>
        <v>11</v>
      </c>
      <c r="L78" s="1">
        <f t="shared" si="53"/>
        <v>4</v>
      </c>
      <c r="M78" s="1">
        <f t="shared" si="54"/>
        <v>1</v>
      </c>
      <c r="N78" s="1">
        <f t="shared" si="55"/>
        <v>1</v>
      </c>
      <c r="O78" s="1">
        <f t="shared" si="56"/>
        <v>28</v>
      </c>
      <c r="P78" s="1">
        <f t="shared" si="57"/>
        <v>6</v>
      </c>
      <c r="Q78" s="1">
        <f t="shared" si="58"/>
        <v>4</v>
      </c>
      <c r="R78" s="1">
        <f t="shared" si="59"/>
        <v>24</v>
      </c>
      <c r="S78" s="1">
        <f t="shared" si="60"/>
        <v>15</v>
      </c>
      <c r="T78" s="1">
        <f t="shared" si="61"/>
        <v>0</v>
      </c>
      <c r="U78" s="1">
        <f t="shared" si="62"/>
        <v>0</v>
      </c>
      <c r="V78" s="1">
        <f t="shared" si="63"/>
        <v>1</v>
      </c>
      <c r="W78" s="1">
        <f t="shared" si="64"/>
        <v>0</v>
      </c>
      <c r="X78" s="1">
        <f t="shared" si="65"/>
        <v>29</v>
      </c>
      <c r="Y78" s="1">
        <f t="shared" si="66"/>
        <v>13</v>
      </c>
      <c r="Z78" s="1">
        <f t="shared" si="67"/>
        <v>3</v>
      </c>
      <c r="AA78" s="1" t="str">
        <f t="shared" si="48"/>
        <v>L</v>
      </c>
      <c r="AB78" s="1">
        <f t="shared" si="68"/>
        <v>1</v>
      </c>
      <c r="AC78" s="1" t="str">
        <f t="shared" si="49"/>
        <v>L</v>
      </c>
      <c r="AD78" s="1">
        <f t="shared" si="69"/>
        <v>6</v>
      </c>
      <c r="AE78" s="1">
        <f t="shared" si="70"/>
        <v>4</v>
      </c>
      <c r="AF78" s="1">
        <f t="shared" si="71"/>
        <v>0</v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E79" s="1">
        <v>3</v>
      </c>
      <c r="F79" s="1">
        <v>1</v>
      </c>
      <c r="G79" s="1" t="s">
        <v>83</v>
      </c>
      <c r="H79" s="1" t="s">
        <v>83</v>
      </c>
      <c r="I79" s="1">
        <f t="shared" si="50"/>
        <v>53</v>
      </c>
      <c r="J79" s="1">
        <f t="shared" si="51"/>
        <v>21</v>
      </c>
      <c r="K79" s="1">
        <f t="shared" si="52"/>
        <v>11</v>
      </c>
      <c r="L79" s="1">
        <f t="shared" si="53"/>
        <v>4</v>
      </c>
      <c r="M79" s="1">
        <f t="shared" si="54"/>
        <v>1</v>
      </c>
      <c r="N79" s="1">
        <f t="shared" si="55"/>
        <v>1</v>
      </c>
      <c r="O79" s="1">
        <f t="shared" si="56"/>
        <v>29</v>
      </c>
      <c r="P79" s="1">
        <f t="shared" si="57"/>
        <v>6</v>
      </c>
      <c r="Q79" s="1">
        <f t="shared" si="58"/>
        <v>4</v>
      </c>
      <c r="R79" s="1">
        <f t="shared" si="59"/>
        <v>24</v>
      </c>
      <c r="S79" s="1">
        <f t="shared" si="60"/>
        <v>15</v>
      </c>
      <c r="T79" s="1">
        <f t="shared" si="61"/>
        <v>0</v>
      </c>
      <c r="U79" s="1">
        <f t="shared" si="62"/>
        <v>1</v>
      </c>
      <c r="V79" s="1">
        <f t="shared" si="63"/>
        <v>0</v>
      </c>
      <c r="W79" s="1">
        <f t="shared" si="64"/>
        <v>0</v>
      </c>
      <c r="X79" s="1">
        <f t="shared" si="65"/>
        <v>30</v>
      </c>
      <c r="Y79" s="1">
        <f t="shared" si="66"/>
        <v>13</v>
      </c>
      <c r="Z79" s="1">
        <f t="shared" si="67"/>
        <v>3</v>
      </c>
      <c r="AA79" s="1" t="str">
        <f t="shared" si="48"/>
        <v>W</v>
      </c>
      <c r="AB79" s="1">
        <f t="shared" si="68"/>
        <v>1</v>
      </c>
      <c r="AC79" s="1" t="str">
        <f t="shared" si="49"/>
        <v>W</v>
      </c>
      <c r="AD79" s="1">
        <f t="shared" si="69"/>
        <v>6</v>
      </c>
      <c r="AE79" s="1">
        <f t="shared" si="70"/>
        <v>4</v>
      </c>
      <c r="AF79" s="1">
        <f t="shared" si="71"/>
        <v>0</v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E80" s="1">
        <v>4</v>
      </c>
      <c r="F80" s="1">
        <v>0</v>
      </c>
      <c r="G80" s="1" t="s">
        <v>83</v>
      </c>
      <c r="H80" s="1" t="s">
        <v>83</v>
      </c>
      <c r="I80" s="1">
        <f t="shared" si="50"/>
        <v>54</v>
      </c>
      <c r="J80" s="1">
        <f t="shared" si="51"/>
        <v>21</v>
      </c>
      <c r="K80" s="1">
        <f t="shared" si="52"/>
        <v>11</v>
      </c>
      <c r="L80" s="1">
        <f t="shared" si="53"/>
        <v>4</v>
      </c>
      <c r="M80" s="1">
        <f t="shared" si="54"/>
        <v>1</v>
      </c>
      <c r="N80" s="1">
        <f t="shared" si="55"/>
        <v>1</v>
      </c>
      <c r="O80" s="1">
        <f t="shared" si="56"/>
        <v>29</v>
      </c>
      <c r="P80" s="1">
        <f t="shared" si="57"/>
        <v>6</v>
      </c>
      <c r="Q80" s="1">
        <f t="shared" si="58"/>
        <v>4</v>
      </c>
      <c r="R80" s="1">
        <f t="shared" si="59"/>
        <v>25</v>
      </c>
      <c r="S80" s="1">
        <f t="shared" si="60"/>
        <v>15</v>
      </c>
      <c r="T80" s="1">
        <f t="shared" si="61"/>
        <v>0</v>
      </c>
      <c r="U80" s="1">
        <f t="shared" si="62"/>
        <v>1</v>
      </c>
      <c r="V80" s="1">
        <f t="shared" si="63"/>
        <v>0</v>
      </c>
      <c r="W80" s="1">
        <f t="shared" si="64"/>
        <v>0</v>
      </c>
      <c r="X80" s="1">
        <f t="shared" si="65"/>
        <v>31</v>
      </c>
      <c r="Y80" s="1">
        <f t="shared" si="66"/>
        <v>13</v>
      </c>
      <c r="Z80" s="1">
        <f t="shared" si="67"/>
        <v>3</v>
      </c>
      <c r="AA80" s="1" t="str">
        <f t="shared" si="48"/>
        <v>W</v>
      </c>
      <c r="AB80" s="1">
        <f t="shared" si="68"/>
        <v>2</v>
      </c>
      <c r="AC80" s="1" t="str">
        <f t="shared" si="49"/>
        <v>W</v>
      </c>
      <c r="AD80" s="1">
        <f t="shared" si="69"/>
        <v>7</v>
      </c>
      <c r="AE80" s="1">
        <f t="shared" si="70"/>
        <v>3</v>
      </c>
      <c r="AF80" s="1">
        <f t="shared" si="71"/>
        <v>0</v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E81" s="1">
        <v>5</v>
      </c>
      <c r="F81" s="1">
        <v>4</v>
      </c>
      <c r="G81" s="1" t="s">
        <v>84</v>
      </c>
      <c r="H81" s="1" t="s">
        <v>84</v>
      </c>
      <c r="I81" s="1">
        <f t="shared" si="50"/>
        <v>55</v>
      </c>
      <c r="J81" s="1">
        <f t="shared" si="51"/>
        <v>21</v>
      </c>
      <c r="K81" s="1">
        <f t="shared" si="52"/>
        <v>12</v>
      </c>
      <c r="L81" s="1">
        <f t="shared" si="53"/>
        <v>4</v>
      </c>
      <c r="M81" s="1">
        <f t="shared" si="54"/>
        <v>2</v>
      </c>
      <c r="N81" s="1">
        <f t="shared" si="55"/>
        <v>1</v>
      </c>
      <c r="O81" s="1">
        <f t="shared" si="56"/>
        <v>29</v>
      </c>
      <c r="P81" s="1">
        <f t="shared" si="57"/>
        <v>6</v>
      </c>
      <c r="Q81" s="1">
        <f t="shared" si="58"/>
        <v>4</v>
      </c>
      <c r="R81" s="1">
        <f t="shared" si="59"/>
        <v>26</v>
      </c>
      <c r="S81" s="1">
        <f t="shared" si="60"/>
        <v>15</v>
      </c>
      <c r="T81" s="1">
        <f t="shared" si="61"/>
        <v>0</v>
      </c>
      <c r="U81" s="1">
        <f t="shared" si="62"/>
        <v>1</v>
      </c>
      <c r="V81" s="1">
        <f t="shared" si="63"/>
        <v>0</v>
      </c>
      <c r="W81" s="1">
        <f t="shared" si="64"/>
        <v>0</v>
      </c>
      <c r="X81" s="1">
        <f t="shared" si="65"/>
        <v>32</v>
      </c>
      <c r="Y81" s="1">
        <f t="shared" si="66"/>
        <v>13</v>
      </c>
      <c r="Z81" s="1">
        <f t="shared" si="67"/>
        <v>3</v>
      </c>
      <c r="AA81" s="1" t="str">
        <f t="shared" si="48"/>
        <v>W</v>
      </c>
      <c r="AB81" s="1">
        <f t="shared" si="68"/>
        <v>3</v>
      </c>
      <c r="AC81" s="1" t="str">
        <f t="shared" si="49"/>
        <v>W</v>
      </c>
      <c r="AD81" s="1">
        <f t="shared" si="69"/>
        <v>7</v>
      </c>
      <c r="AE81" s="1">
        <f t="shared" si="70"/>
        <v>3</v>
      </c>
      <c r="AF81" s="1">
        <f t="shared" si="71"/>
        <v>0</v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E82" s="1">
        <v>1</v>
      </c>
      <c r="F82" s="1">
        <v>4</v>
      </c>
      <c r="G82" s="1" t="s">
        <v>83</v>
      </c>
      <c r="H82" s="1" t="s">
        <v>83</v>
      </c>
      <c r="I82" s="1">
        <f t="shared" si="50"/>
        <v>55</v>
      </c>
      <c r="J82" s="1">
        <f t="shared" si="51"/>
        <v>22</v>
      </c>
      <c r="K82" s="1">
        <f t="shared" si="52"/>
        <v>12</v>
      </c>
      <c r="L82" s="1">
        <f t="shared" si="53"/>
        <v>4</v>
      </c>
      <c r="M82" s="1">
        <f t="shared" si="54"/>
        <v>2</v>
      </c>
      <c r="N82" s="1">
        <f t="shared" si="55"/>
        <v>1</v>
      </c>
      <c r="O82" s="1">
        <f t="shared" si="56"/>
        <v>29</v>
      </c>
      <c r="P82" s="1">
        <f t="shared" si="57"/>
        <v>7</v>
      </c>
      <c r="Q82" s="1">
        <f t="shared" si="58"/>
        <v>4</v>
      </c>
      <c r="R82" s="1">
        <f t="shared" si="59"/>
        <v>26</v>
      </c>
      <c r="S82" s="1">
        <f t="shared" si="60"/>
        <v>15</v>
      </c>
      <c r="T82" s="1">
        <f t="shared" si="61"/>
        <v>0</v>
      </c>
      <c r="U82" s="1">
        <f t="shared" si="62"/>
        <v>0</v>
      </c>
      <c r="V82" s="1">
        <f t="shared" si="63"/>
        <v>0</v>
      </c>
      <c r="W82" s="1">
        <f t="shared" si="64"/>
        <v>0</v>
      </c>
      <c r="X82" s="1">
        <f t="shared" si="65"/>
        <v>32</v>
      </c>
      <c r="Y82" s="1">
        <f t="shared" si="66"/>
        <v>14</v>
      </c>
      <c r="Z82" s="1">
        <f t="shared" si="67"/>
        <v>3</v>
      </c>
      <c r="AA82" s="1" t="str">
        <f t="shared" si="48"/>
        <v>L</v>
      </c>
      <c r="AB82" s="1">
        <f t="shared" si="68"/>
        <v>1</v>
      </c>
      <c r="AC82" s="1" t="str">
        <f t="shared" si="49"/>
        <v>L</v>
      </c>
      <c r="AD82" s="1">
        <f t="shared" si="69"/>
        <v>7</v>
      </c>
      <c r="AE82" s="1">
        <f t="shared" si="70"/>
        <v>3</v>
      </c>
      <c r="AF82" s="1">
        <f t="shared" si="71"/>
        <v>0</v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E83" s="1">
        <v>2</v>
      </c>
      <c r="F83" s="1">
        <v>1</v>
      </c>
      <c r="G83" s="1" t="s">
        <v>84</v>
      </c>
      <c r="H83" s="1" t="s">
        <v>83</v>
      </c>
      <c r="I83" s="1">
        <f t="shared" si="50"/>
        <v>56</v>
      </c>
      <c r="J83" s="1">
        <f t="shared" si="51"/>
        <v>22</v>
      </c>
      <c r="K83" s="1">
        <f t="shared" si="52"/>
        <v>13</v>
      </c>
      <c r="L83" s="1">
        <f t="shared" si="53"/>
        <v>4</v>
      </c>
      <c r="M83" s="1">
        <f t="shared" si="54"/>
        <v>2</v>
      </c>
      <c r="N83" s="1">
        <f t="shared" si="55"/>
        <v>1</v>
      </c>
      <c r="O83" s="1">
        <f t="shared" si="56"/>
        <v>30</v>
      </c>
      <c r="P83" s="1">
        <f t="shared" si="57"/>
        <v>7</v>
      </c>
      <c r="Q83" s="1">
        <f t="shared" si="58"/>
        <v>4</v>
      </c>
      <c r="R83" s="1">
        <f t="shared" si="59"/>
        <v>26</v>
      </c>
      <c r="S83" s="1">
        <f t="shared" si="60"/>
        <v>15</v>
      </c>
      <c r="T83" s="1">
        <f t="shared" si="61"/>
        <v>0</v>
      </c>
      <c r="U83" s="1">
        <f t="shared" si="62"/>
        <v>0</v>
      </c>
      <c r="V83" s="1">
        <f t="shared" si="63"/>
        <v>0</v>
      </c>
      <c r="W83" s="1">
        <f t="shared" si="64"/>
        <v>0</v>
      </c>
      <c r="X83" s="1">
        <f t="shared" si="65"/>
        <v>33</v>
      </c>
      <c r="Y83" s="1">
        <f t="shared" si="66"/>
        <v>14</v>
      </c>
      <c r="Z83" s="1">
        <f t="shared" si="67"/>
        <v>3</v>
      </c>
      <c r="AA83" s="1" t="str">
        <f t="shared" si="48"/>
        <v>W</v>
      </c>
      <c r="AB83" s="1">
        <f t="shared" si="68"/>
        <v>1</v>
      </c>
      <c r="AC83" s="1" t="str">
        <f t="shared" si="49"/>
        <v>W</v>
      </c>
      <c r="AD83" s="1">
        <f t="shared" si="69"/>
        <v>7</v>
      </c>
      <c r="AE83" s="1">
        <f t="shared" si="70"/>
        <v>3</v>
      </c>
      <c r="AF83" s="1">
        <f t="shared" si="71"/>
        <v>0</v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2">IF(I1="",0,MAX(I1:I83))</f>
        <v>56</v>
      </c>
      <c r="J84" s="1">
        <f t="shared" si="72"/>
        <v>22</v>
      </c>
      <c r="K84" s="1">
        <f t="shared" si="72"/>
        <v>13</v>
      </c>
      <c r="L84" s="1">
        <f t="shared" si="72"/>
        <v>4</v>
      </c>
      <c r="M84" s="1">
        <f t="shared" si="72"/>
        <v>2</v>
      </c>
      <c r="N84" s="1">
        <f t="shared" si="72"/>
        <v>1</v>
      </c>
      <c r="O84" s="1">
        <f t="shared" ref="O84:Z84" si="73">IF(O2="","",MAX(O2:O83))</f>
        <v>30</v>
      </c>
      <c r="P84" s="1">
        <f t="shared" si="73"/>
        <v>7</v>
      </c>
      <c r="Q84" s="1">
        <f t="shared" si="73"/>
        <v>4</v>
      </c>
      <c r="R84" s="1">
        <f t="shared" si="73"/>
        <v>26</v>
      </c>
      <c r="S84" s="1">
        <f t="shared" si="73"/>
        <v>15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33</v>
      </c>
      <c r="Y84" s="1">
        <f t="shared" si="73"/>
        <v>14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277</v>
      </c>
      <c r="F85" s="1">
        <f>SUM(F2:F83)</f>
        <v>191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30-7-4</v>
      </c>
      <c r="R85" s="1" t="str">
        <f>IF(R84="","0-0-0",CONCATENATE(R84,"-",S84,"-",T84))</f>
        <v>26-15-0</v>
      </c>
      <c r="U85" s="1" t="str">
        <f>IF(U84="","0-0-0",CONCATENATE(U84,"-",V84,"-",W84))</f>
        <v>1-1-0</v>
      </c>
      <c r="X85" s="1" t="str">
        <f>IF(X84="","0-0-0",CONCATENATE(X84,"-",Y84,"-",Z84))</f>
        <v>33-14-3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D500-000000000000}">
      <formula1>$AK$1:$AK$2</formula1>
    </dataValidation>
    <dataValidation type="list" allowBlank="1" showInputMessage="1" showErrorMessage="1" sqref="C2:C83" xr:uid="{00000000-0002-0000-D500-000001000000}">
      <formula1>$AL$1:$AL$2</formula1>
    </dataValidation>
    <dataValidation type="list" allowBlank="1" showInputMessage="1" showErrorMessage="1" sqref="D2:D83" xr:uid="{00000000-0002-0000-D500-000002000000}">
      <formula1>$AM$1:$AM$31</formula1>
    </dataValidation>
  </dataValidations>
  <hyperlinks>
    <hyperlink ref="AG1" location="Index!A1" display="Home" xr:uid="{00000000-0004-0000-D5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215</vt:i4>
      </vt:variant>
    </vt:vector>
  </HeadingPairs>
  <TitlesOfParts>
    <vt:vector size="215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 (3-26-25)</vt:lpstr>
      <vt:lpstr>Standings (3-27-25)</vt:lpstr>
      <vt:lpstr>Standings (3-28-25)</vt:lpstr>
      <vt:lpstr>Standings (3-29-25)</vt:lpstr>
      <vt:lpstr>Standings (3-30-25)</vt:lpstr>
      <vt:lpstr>Standings (3-31-25)</vt:lpstr>
      <vt:lpstr>Standings (4-1-25)</vt:lpstr>
      <vt:lpstr>Standings (4-2-25)</vt:lpstr>
      <vt:lpstr>Standings (4-3-25)</vt:lpstr>
      <vt:lpstr>Standings (4-4-25)</vt:lpstr>
      <vt:lpstr>Standings (4-5-25)</vt:lpstr>
      <vt:lpstr>Standings (4-6-25)</vt:lpstr>
      <vt:lpstr>Standings (4-7-25)</vt:lpstr>
      <vt:lpstr>Standings (4-8-25)</vt:lpstr>
      <vt:lpstr>Standings (4-9-25)</vt:lpstr>
      <vt:lpstr>Standings (4-10-25)</vt:lpstr>
      <vt:lpstr>Standings (4-11-25)</vt:lpstr>
      <vt:lpstr>Standings (4-12-25)</vt:lpstr>
      <vt:lpstr>Standings (4-13-25)</vt:lpstr>
      <vt:lpstr>Standings (4-14-25)</vt:lpstr>
      <vt:lpstr>Standings (4-15-25)</vt:lpstr>
      <vt:lpstr>Standings (4-16-25)</vt:lpstr>
      <vt:lpstr>Standings (4-17-25)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2025-10-17T17:06:30Z</dcterms:modified>
</cp:coreProperties>
</file>