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D660C98C-7B83-428D-B74C-45B66E37FC56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 (12_22_25)" sheetId="112" r:id="rId78"/>
    <sheet name="Standings (12_23_25)" sheetId="113" r:id="rId79"/>
    <sheet name="Standings (12_27_25)" sheetId="114" r:id="rId80"/>
    <sheet name="Standings (12_28_25)" sheetId="115" r:id="rId81"/>
    <sheet name="Standings (12_29_25)" sheetId="116" r:id="rId82"/>
    <sheet name="Standings (12_30_25)" sheetId="117" r:id="rId83"/>
    <sheet name="Standings (12_31_25)" sheetId="118" r:id="rId84"/>
    <sheet name="Standings (1_1_26)" sheetId="119" r:id="rId85"/>
    <sheet name="Standings (1_2_26)" sheetId="120" r:id="rId86"/>
    <sheet name="Standings (1_3_26)" sheetId="121" r:id="rId87"/>
    <sheet name="Standings (1_4_26)" sheetId="122" r:id="rId88"/>
    <sheet name="Standings (1_5_26)" sheetId="123" r:id="rId89"/>
    <sheet name="Standings (1_6_26)" sheetId="124" r:id="rId90"/>
    <sheet name="Standings (1_7_26)" sheetId="125" r:id="rId91"/>
    <sheet name="Standings (1_8_26)" sheetId="126" r:id="rId92"/>
    <sheet name="Standings (1_9_26)" sheetId="127" r:id="rId93"/>
    <sheet name="Standings (1_10_26)" sheetId="128" r:id="rId94"/>
    <sheet name="Standings (1_11_26)" sheetId="129" r:id="rId95"/>
    <sheet name="Standings (1_12_26)" sheetId="130" r:id="rId96"/>
    <sheet name="Standings (1_13_26)" sheetId="131" r:id="rId97"/>
    <sheet name="Standings (1_14_26)" sheetId="132" r:id="rId98"/>
    <sheet name="Standings (1_15_26)" sheetId="133" r:id="rId99"/>
    <sheet name="Standings (1_16_26)" sheetId="134" r:id="rId100"/>
    <sheet name="Standings (1_17_26)" sheetId="135" r:id="rId101"/>
    <sheet name="Standings (1_18_26)" sheetId="136" r:id="rId102"/>
    <sheet name="Standings (1_19_26)" sheetId="137" r:id="rId103"/>
    <sheet name="Standings (1_20_26)" sheetId="138" r:id="rId104"/>
    <sheet name="Standings (1_21_26)" sheetId="139" r:id="rId105"/>
    <sheet name="Standings (1_22_26)" sheetId="140" r:id="rId106"/>
    <sheet name="Standings (1_23_26)" sheetId="141" r:id="rId107"/>
    <sheet name="Standings (1_24_26)" sheetId="142" r:id="rId108"/>
    <sheet name="Standings (1_25_26)" sheetId="143" r:id="rId109"/>
    <sheet name="Standings (1_26_26)" sheetId="144" r:id="rId110"/>
    <sheet name="Standings (1_27_26)" sheetId="145" r:id="rId111"/>
    <sheet name="Standings (1_28_26)" sheetId="146" r:id="rId112"/>
    <sheet name="Standings (1_29_26)" sheetId="147" r:id="rId113"/>
    <sheet name="Standings (1_30_26)" sheetId="148" r:id="rId114"/>
    <sheet name="Standings (1_31_26)" sheetId="149" r:id="rId115"/>
    <sheet name="Standings (2_1_26)" sheetId="150" r:id="rId116"/>
    <sheet name="Standings (2_2_26)" sheetId="151" r:id="rId117"/>
    <sheet name="Standings (2_3_26)" sheetId="152" r:id="rId118"/>
    <sheet name="Standings (2_4_26)" sheetId="153" r:id="rId119"/>
    <sheet name="Standings (2_5_26)" sheetId="154" r:id="rId120"/>
    <sheet name="Standings (2_25_26)" sheetId="155" r:id="rId121"/>
    <sheet name="Standings (2_26_26)" sheetId="156" r:id="rId122"/>
    <sheet name="Standings (2_27_26)" sheetId="157" r:id="rId123"/>
    <sheet name="Standings (2_28_26)" sheetId="158" r:id="rId124"/>
    <sheet name="Standings (3_1_26)" sheetId="159" r:id="rId125"/>
    <sheet name="Standings (3_2_26)" sheetId="160" r:id="rId126"/>
    <sheet name="Standings (3_3_26)" sheetId="161" r:id="rId127"/>
    <sheet name="Standings (3_4_26)" sheetId="162" r:id="rId128"/>
    <sheet name="Standings (3_5_26)" sheetId="163" r:id="rId129"/>
    <sheet name="Standings (3_6_26)" sheetId="164" r:id="rId130"/>
    <sheet name="Standings (3_7_26)" sheetId="165" r:id="rId131"/>
    <sheet name="Standings (3_8_26)" sheetId="166" r:id="rId132"/>
    <sheet name="Standings (3_9_26)" sheetId="167" r:id="rId133"/>
    <sheet name="Standings (3_10_26)" sheetId="168" r:id="rId134"/>
    <sheet name="Standings (3_11_26)" sheetId="169" r:id="rId135"/>
    <sheet name="Standings (3_12_26)" sheetId="170" r:id="rId136"/>
    <sheet name="Standings (3_13_26)" sheetId="171" r:id="rId137"/>
    <sheet name="Standings (3_14_26)" sheetId="172" r:id="rId138"/>
    <sheet name="Standings (3_15_26)" sheetId="173" r:id="rId139"/>
    <sheet name="Standings (3_16_26)" sheetId="174" r:id="rId140"/>
    <sheet name="Standings (3_17_26)" sheetId="175" r:id="rId141"/>
    <sheet name="Standings (3_18_26)" sheetId="176" r:id="rId142"/>
    <sheet name="Standings (3_19_26)" sheetId="177" r:id="rId143"/>
    <sheet name="Standings (3_20_26)" sheetId="178" r:id="rId144"/>
    <sheet name="Standings (3_21_26)" sheetId="179" r:id="rId145"/>
    <sheet name="Standings (3_22_26)" sheetId="180" r:id="rId146"/>
    <sheet name="Standings" sheetId="4" r:id="rId147"/>
    <sheet name="Anaheim_Ducks" sheetId="5" r:id="rId148"/>
    <sheet name="Boston_Bruins" sheetId="7" r:id="rId149"/>
    <sheet name="Buffalo_Sabres" sheetId="8" r:id="rId150"/>
    <sheet name="Calgary_Flames" sheetId="9" r:id="rId151"/>
    <sheet name="Carolina_Hurricanes" sheetId="10" r:id="rId152"/>
    <sheet name="Chicago_Blackhawks" sheetId="11" r:id="rId153"/>
    <sheet name="Colorado_Avalanche" sheetId="12" r:id="rId154"/>
    <sheet name="Columbus_Blue_Jackets" sheetId="13" r:id="rId155"/>
    <sheet name="Dallas_Stars" sheetId="14" r:id="rId156"/>
    <sheet name="Detroit_Red_Wings" sheetId="15" r:id="rId157"/>
    <sheet name="Edmonton_Oilers" sheetId="16" r:id="rId158"/>
    <sheet name="Florida_Panthers" sheetId="17" r:id="rId159"/>
    <sheet name="Los_Angeles_Kings" sheetId="18" r:id="rId160"/>
    <sheet name="Minnesota_Wild" sheetId="19" r:id="rId161"/>
    <sheet name="Montreal_Canadiens" sheetId="20" r:id="rId162"/>
    <sheet name="Nashville_Predators" sheetId="21" r:id="rId163"/>
    <sheet name="New_Jersey_Devils" sheetId="22" r:id="rId164"/>
    <sheet name="New_York_Islanders" sheetId="23" r:id="rId165"/>
    <sheet name="New_York_Rangers" sheetId="24" r:id="rId166"/>
    <sheet name="Ottawa_Senators" sheetId="25" r:id="rId167"/>
    <sheet name="Philadelphia_Flyers" sheetId="26" r:id="rId168"/>
    <sheet name="Pittsburgh_Penguins" sheetId="27" r:id="rId169"/>
    <sheet name="San_Jose_Sharks" sheetId="28" r:id="rId170"/>
    <sheet name="Seattle_Kraken" sheetId="29" r:id="rId171"/>
    <sheet name="St_Louis_Blues" sheetId="30" r:id="rId172"/>
    <sheet name="Tampa_Bay_Lightning" sheetId="31" r:id="rId173"/>
    <sheet name="Toronto_Maple_Leafs" sheetId="32" r:id="rId174"/>
    <sheet name="Utah_Mammoth" sheetId="6" r:id="rId175"/>
    <sheet name="Vancouver_Canucks" sheetId="33" r:id="rId176"/>
    <sheet name="Vegas_Golden_Knights" sheetId="34" r:id="rId177"/>
    <sheet name="Washington_Capitals" sheetId="35" r:id="rId178"/>
    <sheet name="Winnipeg_Jets" sheetId="36" r:id="rId17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 s="1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A53" i="28"/>
  <c r="AC53" i="28"/>
  <c r="AA54" i="28"/>
  <c r="AC54" i="28"/>
  <c r="AA55" i="28"/>
  <c r="AC55" i="28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 s="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A47" i="20"/>
  <c r="AC47" i="20"/>
  <c r="AA48" i="20"/>
  <c r="AC48" i="20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A57" i="17"/>
  <c r="AC57" i="17"/>
  <c r="AA58" i="17"/>
  <c r="AC58" i="17"/>
  <c r="AA59" i="17"/>
  <c r="AC59" i="17"/>
  <c r="AA60" i="17"/>
  <c r="AC60" i="17"/>
  <c r="AA61" i="17"/>
  <c r="AC61" i="17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 s="1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F70" i="17" l="1"/>
  <c r="AE64" i="28"/>
  <c r="AF65" i="26"/>
  <c r="AF65" i="17"/>
  <c r="AF64" i="21"/>
  <c r="AE60" i="28"/>
  <c r="AF61" i="9"/>
  <c r="AD59" i="20"/>
  <c r="AE57" i="18"/>
  <c r="AF58" i="30"/>
  <c r="AF58" i="35"/>
  <c r="AE56" i="33"/>
  <c r="AD54" i="36"/>
  <c r="AF55" i="20"/>
  <c r="AD51" i="31"/>
  <c r="AE52" i="33"/>
  <c r="AF51" i="7"/>
  <c r="AF49" i="29"/>
  <c r="AE49" i="33"/>
  <c r="AF50" i="20"/>
  <c r="AD41" i="10"/>
  <c r="AE39" i="11"/>
  <c r="AE38" i="12"/>
  <c r="AF37" i="18"/>
  <c r="AD32" i="17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F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<sst xmlns="http://schemas.openxmlformats.org/spreadsheetml/2006/main" count="58354" uniqueCount="1704">
  <si>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</si>
  <si>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</si>
  <si>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</si>
  <si>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</si>
  <si>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</si>
  <si>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</si>
  <si>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</si>
  <si>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</si>
  <si>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</si>
  <si>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</si>
  <si>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</si>
  <si>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</si>
  <si>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</si>
  <si>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</si>
  <si>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</si>
  <si>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</si>
  <si>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</si>
  <si>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</si>
  <si>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</si>
  <si>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</si>
  <si>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</si>
  <si>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</si>
  <si>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</si>
  <si>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</si>
  <si>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</si>
  <si>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</si>
  <si>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</si>
  <si>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</si>
  <si>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</si>
  <si>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</si>
  <si>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</si>
  <si>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</si>
  <si>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</si>
  <si>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</si>
  <si>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</si>
  <si>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</si>
  <si>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</si>
  <si>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</si>
  <si>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</si>
  <si>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</si>
  <si>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</si>
  <si>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</si>
  <si>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</si>
  <si>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</si>
  <si>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</si>
  <si>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</si>
  <si>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</si>
  <si>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</si>
  <si>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</si>
  <si>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</si>
  <si>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</si>
  <si>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</si>
  <si>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</si>
  <si>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</si>
  <si>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</si>
  <si>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</si>
  <si>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</si>
  <si>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</si>
  <si>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</si>
  <si>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</si>
  <si>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</si>
  <si>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</si>
  <si>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</si>
  <si>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</si>
  <si>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</si>
  <si>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</si>
  <si>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</si>
  <si>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</si>
  <si>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</si>
  <si>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</si>
  <si>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</si>
  <si>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</si>
  <si>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</si>
  <si>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</si>
  <si>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</si>
  <si>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</si>
  <si>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</si>
  <si>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</si>
  <si>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</si>
  <si>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</si>
  <si>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</si>
  <si>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</si>
  <si>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</si>
  <si>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</si>
  <si>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</si>
  <si>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</si>
  <si>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</si>
  <si>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</si>
  <si>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</si>
  <si>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</si>
  <si>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</si>
  <si>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</si>
  <si>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</si>
  <si>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</si>
  <si>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</si>
  <si>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</si>
  <si>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</si>
  <si>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</si>
  <si>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</si>
  <si>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</si>
  <si>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</si>
  <si>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</si>
  <si>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</si>
  <si>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</si>
  <si>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</si>
  <si>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</si>
  <si>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</si>
  <si>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</si>
  <si>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</si>
  <si>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</si>
  <si>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</si>
  <si>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</si>
  <si>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</si>
  <si>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</si>
  <si>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</si>
  <si>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</si>
  <si>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</si>
  <si>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</si>
  <si>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</si>
  <si>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</si>
  <si>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</si>
  <si>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</si>
  <si>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</si>
  <si>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</si>
  <si>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</si>
  <si>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</si>
  <si>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</si>
  <si>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</si>
  <si>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</si>
  <si>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</si>
  <si>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</si>
  <si>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</si>
  <si>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</si>
  <si>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</si>
  <si>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</si>
  <si>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</si>
  <si>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</si>
  <si>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</si>
  <si>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</si>
  <si>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</si>
  <si>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</si>
  <si>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</si>
  <si>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</si>
  <si>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</si>
  <si>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</si>
  <si>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</si>
  <si>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</si>
  <si>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</si>
  <si>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</si>
  <si>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</si>
  <si>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</si>
  <si>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</si>
  <si>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</si>
  <si>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</si>
  <si>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</si>
  <si>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</si>
  <si>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</si>
  <si>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</si>
  <si>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</si>
  <si>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</si>
  <si>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</si>
  <si>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</si>
  <si>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</si>
  <si>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</si>
  <si>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</si>
  <si>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</si>
  <si>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</si>
  <si>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</si>
  <si>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</si>
  <si>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</si>
  <si>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</si>
  <si>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</si>
  <si>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</si>
  <si>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</si>
  <si>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</si>
  <si>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</si>
  <si>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</si>
  <si>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</si>
  <si>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</si>
  <si>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</si>
  <si>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</si>
  <si>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</si>
  <si>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</si>
  <si>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</si>
  <si>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</si>
  <si>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</si>
  <si>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</si>
  <si>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</si>
  <si>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</si>
  <si>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</si>
  <si>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</si>
  <si>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</si>
  <si>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</si>
  <si>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</si>
  <si>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</si>
  <si>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</si>
  <si>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</si>
  <si>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</si>
  <si>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</si>
  <si>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</si>
  <si>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</si>
  <si>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</si>
  <si>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</si>
  <si>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</si>
  <si>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</si>
  <si>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</si>
  <si>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</si>
  <si>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</si>
  <si>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</si>
  <si>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</si>
  <si>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</si>
  <si>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</si>
  <si>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</si>
  <si>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</si>
  <si>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</si>
  <si>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</si>
  <si>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</si>
  <si>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</si>
  <si>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</si>
  <si>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</si>
  <si>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</si>
  <si>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</si>
  <si>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</si>
  <si>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</si>
  <si>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</si>
  <si>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</si>
  <si>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</si>
  <si>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</si>
  <si>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</si>
  <si>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</si>
  <si>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</si>
  <si>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</si>
  <si>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</si>
  <si>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</si>
  <si>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</si>
  <si>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</si>
  <si>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</si>
  <si>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</si>
  <si>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</si>
  <si>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</si>
  <si>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</si>
  <si>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</si>
  <si>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</si>
  <si>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</si>
  <si>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</si>
  <si>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</si>
  <si>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</si>
  <si>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</si>
  <si>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</si>
  <si>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</si>
  <si>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</si>
  <si>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</si>
  <si>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</si>
  <si>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</si>
  <si>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</si>
  <si>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</si>
  <si>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</si>
  <si>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</si>
  <si>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</si>
  <si>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</si>
  <si>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</si>
  <si>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</si>
  <si>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</si>
  <si>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</si>
  <si>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</si>
  <si>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</si>
  <si>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</si>
  <si>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</si>
  <si>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</si>
  <si>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</si>
  <si>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</si>
  <si>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</si>
  <si>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</si>
  <si>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</si>
  <si>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</si>
  <si>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</si>
  <si>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</si>
  <si>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</si>
  <si>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</si>
  <si>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</si>
  <si>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</si>
  <si>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</si>
  <si>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</si>
  <si>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</si>
  <si>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</si>
  <si>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</si>
  <si>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</si>
  <si>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</si>
  <si>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</si>
  <si>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</si>
  <si>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</si>
  <si>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</si>
  <si>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</si>
  <si>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</si>
  <si>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</si>
  <si>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</si>
  <si>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</si>
  <si>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</si>
  <si>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</si>
  <si>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</si>
  <si>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</si>
  <si>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</si>
  <si>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</si>
  <si>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</si>
  <si>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</si>
  <si>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</si>
  <si>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</si>
  <si>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</si>
  <si>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</si>
  <si>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</si>
  <si>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</si>
  <si>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</si>
  <si>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</si>
  <si>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</si>
  <si>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</si>
  <si>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</si>
  <si>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</si>
  <si>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</si>
  <si>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</si>
  <si>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</si>
  <si>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</si>
  <si>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</si>
  <si>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</si>
  <si>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</si>
  <si>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</si>
  <si>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</si>
  <si>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</si>
  <si>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</si>
  <si>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</si>
  <si>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</si>
  <si>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</si>
  <si>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</si>
  <si>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</si>
  <si>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</si>
  <si>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</si>
  <si>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</si>
  <si>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</si>
  <si>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</si>
  <si>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</si>
  <si>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</si>
  <si>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</si>
  <si>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</si>
  <si>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</si>
  <si>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</si>
  <si>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</si>
  <si>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</si>
  <si>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</si>
  <si>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</si>
  <si>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</si>
  <si>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</si>
  <si>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</si>
  <si>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</si>
  <si>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</si>
  <si>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</si>
  <si>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</si>
  <si>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</si>
  <si>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</si>
  <si>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</si>
  <si>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</si>
  <si>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</si>
  <si>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</si>
  <si>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</si>
  <si>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</si>
  <si>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</si>
  <si>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</si>
  <si>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</si>
  <si>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</si>
  <si>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</si>
  <si>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</si>
  <si>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</si>
  <si>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</si>
  <si>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</si>
  <si>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</si>
  <si>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</si>
  <si>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</si>
  <si>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</si>
  <si>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</si>
  <si>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</si>
  <si>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</si>
  <si>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</si>
  <si>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</si>
  <si>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</si>
  <si>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</si>
  <si>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</si>
  <si>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</si>
  <si>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</si>
  <si>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</si>
  <si>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</si>
  <si>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</si>
  <si>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</si>
  <si>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</si>
  <si>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</si>
  <si>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</si>
  <si>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</si>
  <si>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</si>
  <si>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</si>
  <si>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</si>
  <si>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</si>
  <si>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</si>
  <si>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</si>
  <si>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</si>
  <si>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</si>
  <si>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</si>
  <si>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</si>
  <si>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</si>
  <si>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</si>
  <si>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</si>
  <si>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</si>
  <si>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</si>
  <si>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</si>
  <si>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</si>
  <si>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</si>
  <si>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</si>
  <si>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</si>
  <si>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</si>
  <si>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</si>
  <si>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</si>
  <si>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</si>
  <si>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</si>
  <si>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</si>
  <si>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</si>
  <si>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</si>
  <si>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</si>
  <si>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</si>
  <si>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</si>
  <si>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</si>
  <si>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</si>
  <si>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</si>
  <si>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</si>
  <si>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</si>
  <si>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</si>
  <si>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</si>
  <si>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</si>
  <si>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</si>
  <si>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</si>
  <si>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</si>
  <si>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</si>
  <si>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</si>
  <si>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</si>
  <si>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</si>
  <si>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</si>
  <si>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</si>
  <si>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</si>
  <si>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</si>
  <si>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</si>
  <si>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</si>
  <si>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</si>
  <si>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</si>
  <si>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</si>
  <si>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</si>
  <si>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</si>
  <si>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</si>
  <si>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</si>
  <si>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</si>
  <si>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</si>
  <si>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</si>
  <si>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</si>
  <si>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</si>
  <si>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</si>
  <si>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</si>
  <si>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</si>
  <si>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</si>
  <si>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</si>
  <si>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</si>
  <si>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</si>
  <si>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</si>
  <si>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</si>
  <si>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</si>
  <si>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</si>
  <si>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</si>
  <si>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</si>
  <si>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</si>
  <si>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</si>
  <si>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</si>
  <si>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</si>
  <si>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</si>
  <si>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</si>
  <si>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</si>
  <si>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</si>
  <si>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</si>
  <si>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</si>
  <si>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</si>
  <si>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</si>
  <si>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</si>
  <si>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</si>
  <si>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</si>
  <si>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</si>
  <si>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</si>
  <si>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</si>
  <si>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</si>
  <si>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</si>
  <si>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</si>
  <si>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</si>
  <si>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</si>
  <si>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</si>
  <si>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</si>
  <si>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</si>
  <si>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</si>
  <si>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</si>
  <si>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</si>
  <si>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</si>
  <si>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</si>
  <si>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</si>
  <si>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</si>
  <si>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</si>
  <si>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</si>
  <si>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</si>
  <si>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</si>
  <si>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</si>
  <si>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</si>
  <si>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</si>
  <si>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</si>
  <si>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</si>
  <si>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</si>
  <si>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</si>
  <si>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</si>
  <si>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</si>
  <si>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</si>
  <si>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</si>
  <si>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</si>
  <si>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</si>
  <si>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</si>
  <si>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</si>
  <si>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</si>
  <si>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</si>
  <si>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</si>
  <si>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</si>
  <si>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</si>
  <si>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</si>
  <si>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</si>
  <si>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</si>
  <si>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</si>
  <si>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</si>
  <si>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</si>
  <si>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</si>
  <si>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</si>
  <si>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</si>
  <si>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</si>
  <si>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</si>
  <si>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</si>
  <si>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</si>
  <si>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</si>
  <si>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</si>
  <si>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</si>
  <si>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</si>
  <si>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</si>
  <si>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</si>
  <si>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</si>
  <si>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</si>
  <si>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</si>
  <si>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</si>
  <si>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</si>
  <si>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</si>
  <si>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</si>
  <si>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</si>
  <si>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</si>
  <si>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</si>
  <si>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</si>
  <si>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</si>
  <si>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</si>
  <si>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</si>
  <si>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</si>
  <si>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</si>
  <si>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</si>
  <si>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</si>
  <si>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</si>
  <si>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</si>
  <si>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</si>
  <si>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</si>
  <si>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</si>
  <si>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</si>
  <si>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</si>
  <si>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</si>
  <si>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</si>
  <si>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</si>
  <si>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</si>
  <si>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</si>
  <si>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</si>
  <si>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</si>
  <si>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</si>
  <si>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</si>
  <si>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</si>
  <si>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</si>
  <si>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</si>
  <si>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</si>
  <si>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</si>
  <si>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</si>
  <si>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</si>
  <si>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</si>
  <si>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</si>
  <si>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</si>
  <si>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</si>
  <si>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</si>
  <si>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</si>
  <si>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</si>
  <si>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</si>
  <si>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</si>
  <si>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</si>
  <si>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</si>
  <si>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</si>
  <si>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</si>
  <si>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</si>
  <si>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</si>
  <si>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</si>
  <si>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</si>
  <si>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</si>
  <si>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</si>
  <si>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</si>
  <si>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</si>
  <si>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</si>
  <si>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</si>
  <si>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</si>
  <si>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</si>
  <si>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</si>
  <si>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</si>
  <si>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</si>
  <si>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</si>
  <si>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</si>
  <si>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</si>
  <si>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</si>
  <si>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</si>
  <si>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</si>
  <si>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</si>
  <si>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</si>
  <si>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</si>
  <si>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</si>
  <si>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</si>
  <si>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</si>
  <si>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</si>
  <si>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</si>
  <si>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</si>
  <si>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</si>
  <si>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</si>
  <si>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</si>
  <si>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</si>
  <si>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</si>
  <si>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</si>
  <si>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</si>
  <si>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</si>
  <si>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</si>
  <si>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</si>
  <si>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</si>
  <si>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</si>
  <si>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</si>
  <si>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</si>
  <si>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</si>
  <si>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</si>
  <si>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</si>
  <si>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</si>
  <si>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</si>
  <si>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</si>
  <si>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</si>
  <si>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</si>
  <si>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</si>
  <si>
    <t>12-7-1</t>
  </si>
  <si>
    <t>13-8-0</t>
  </si>
  <si>
    <t>11-7-1</t>
  </si>
  <si>
    <t>7-7-5</t>
  </si>
  <si>
    <t>5-10-0</t>
  </si>
  <si>
    <t>13-6-1</t>
  </si>
  <si>
    <t>7-6-6</t>
  </si>
  <si>
    <t>11-8-4</t>
  </si>
  <si>
    <t>12-2-5</t>
  </si>
  <si>
    <t>6-0-4</t>
  </si>
  <si>
    <t>14-0-5</t>
  </si>
  <si>
    <t>13-4-4</t>
  </si>
  <si>
    <t>14-5-3</t>
  </si>
  <si>
    <t>12-9-2</t>
  </si>
  <si>
    <t>9-12-1</t>
  </si>
  <si>
    <t>11-5-4</t>
  </si>
  <si>
    <t>4-7-4</t>
  </si>
  <si>
    <t>12-9-0</t>
  </si>
  <si>
    <t>11-8-2</t>
  </si>
  <si>
    <t>12-8-1</t>
  </si>
  <si>
    <t>13-9-0</t>
  </si>
  <si>
    <t>11-5-5</t>
  </si>
  <si>
    <t>11-11-2</t>
  </si>
  <si>
    <t>10-10-1</t>
  </si>
  <si>
    <t>14-6-1</t>
  </si>
  <si>
    <t>1-5-4</t>
  </si>
  <si>
    <t>11-9-4</t>
  </si>
  <si>
    <t>15-0-2</t>
  </si>
  <si>
    <t>7-0-4</t>
  </si>
  <si>
    <t>15-0-5</t>
  </si>
  <si>
    <t>13-2-5</t>
  </si>
  <si>
    <t>13-4-5</t>
  </si>
  <si>
    <t>14-5-4</t>
  </si>
  <si>
    <t>9-12-2</t>
  </si>
  <si>
    <t>12-10-2</t>
  </si>
  <si>
    <t>6-13-2</t>
  </si>
  <si>
    <t>9-15-1</t>
  </si>
  <si>
    <t>10-3-3</t>
  </si>
  <si>
    <t>4-8-4</t>
  </si>
  <si>
    <t>3-1-4</t>
  </si>
  <si>
    <t>9-5-6</t>
  </si>
  <si>
    <t>7-10-0</t>
  </si>
  <si>
    <t>8-10-0</t>
  </si>
  <si>
    <t>13-10-0</t>
  </si>
  <si>
    <t>12-5-2</t>
  </si>
  <si>
    <t>12-7-3</t>
  </si>
  <si>
    <t>12-8-2</t>
  </si>
  <si>
    <t>12-9-3</t>
  </si>
  <si>
    <t>12-5-5</t>
  </si>
  <si>
    <t>12-11-2</t>
  </si>
  <si>
    <t>12-8-4</t>
  </si>
  <si>
    <t>14-7-1</t>
  </si>
  <si>
    <t>12-9-4</t>
  </si>
  <si>
    <t>7-10-3</t>
  </si>
  <si>
    <t>9-9-4</t>
  </si>
  <si>
    <t>16-0-5</t>
  </si>
  <si>
    <t>16-4-3</t>
  </si>
  <si>
    <t>15-5-4</t>
  </si>
  <si>
    <t>9-8-3</t>
  </si>
  <si>
    <t>8-8-5</t>
  </si>
  <si>
    <t>9-9-2</t>
  </si>
  <si>
    <t>10-15-1</t>
  </si>
  <si>
    <t>9-11-3</t>
  </si>
  <si>
    <t>5-8-4</t>
  </si>
  <si>
    <t>10-5-6</t>
  </si>
  <si>
    <t>11-10-2</t>
  </si>
  <si>
    <t>4-11-1</t>
  </si>
  <si>
    <t>8-12-2</t>
  </si>
  <si>
    <t>8-4-6</t>
  </si>
  <si>
    <t>13-7-1</t>
  </si>
  <si>
    <t>8-7-6</t>
  </si>
  <si>
    <t>13-9-3</t>
  </si>
  <si>
    <t>12-11-3</t>
  </si>
  <si>
    <t>9-7-5</t>
  </si>
  <si>
    <t>13-8-2</t>
  </si>
  <si>
    <t>10-7-5</t>
  </si>
  <si>
    <t>14-7-2</t>
  </si>
  <si>
    <t>12-10-4</t>
  </si>
  <si>
    <t>16-0-2</t>
  </si>
  <si>
    <t>17-0-5</t>
  </si>
  <si>
    <t>16-5-4</t>
  </si>
  <si>
    <t>8-9-5</t>
  </si>
  <si>
    <t>9-13-2</t>
  </si>
  <si>
    <t>1-6-3</t>
  </si>
  <si>
    <t>10-11-3</t>
  </si>
  <si>
    <t>10-6-6</t>
  </si>
  <si>
    <t>13-9-1</t>
  </si>
  <si>
    <t>8-5-6</t>
  </si>
  <si>
    <t>13-8-3</t>
  </si>
  <si>
    <t>11-9-1</t>
  </si>
  <si>
    <t>11-3-5</t>
  </si>
  <si>
    <t>9-7-6</t>
  </si>
  <si>
    <t>13-5-5</t>
  </si>
  <si>
    <t>13-11-3</t>
  </si>
  <si>
    <t>13-8-1</t>
  </si>
  <si>
    <t>10-10-0</t>
  </si>
  <si>
    <t>8-6-6</t>
  </si>
  <si>
    <t>3-7-2</t>
  </si>
  <si>
    <t>10-8-5</t>
  </si>
  <si>
    <t>11-10-0</t>
  </si>
  <si>
    <t>14-8-2</t>
  </si>
  <si>
    <t>13-10-4</t>
  </si>
  <si>
    <t>17-0-2</t>
  </si>
  <si>
    <t>8-0-4</t>
  </si>
  <si>
    <t>18-0-5</t>
  </si>
  <si>
    <t>16-5-5</t>
  </si>
  <si>
    <t>13-10-2</t>
  </si>
  <si>
    <t>12-3-5</t>
  </si>
  <si>
    <t>10-7-6</t>
  </si>
  <si>
    <t>14-5-5</t>
  </si>
  <si>
    <t>9-6-6</t>
  </si>
  <si>
    <t>13-11-4</t>
  </si>
  <si>
    <t>10-9-4</t>
  </si>
  <si>
    <t>13-3-5</t>
  </si>
  <si>
    <t>16-5-3</t>
  </si>
  <si>
    <t>10-12-2</t>
  </si>
  <si>
    <t>7-12-2</t>
  </si>
  <si>
    <t>5-9-4</t>
  </si>
  <si>
    <t>9-7-4</t>
  </si>
  <si>
    <t>14-9-1</t>
  </si>
  <si>
    <t>11-10-1</t>
  </si>
  <si>
    <t>17-5-5</t>
  </si>
  <si>
    <t>9-9-5</t>
  </si>
  <si>
    <t>10-11-1</t>
  </si>
  <si>
    <t>15-9-1</t>
  </si>
  <si>
    <t>4-12-2</t>
  </si>
  <si>
    <t>9-12-3</t>
  </si>
  <si>
    <t>12-8-3</t>
  </si>
  <si>
    <t>14-8-1</t>
  </si>
  <si>
    <t>12-4-5</t>
  </si>
  <si>
    <t>11-8-5</t>
  </si>
  <si>
    <t>13-9-4</t>
  </si>
  <si>
    <t>8-10-3</t>
  </si>
  <si>
    <t>14-2-5</t>
  </si>
  <si>
    <t>12-6-3</t>
  </si>
  <si>
    <t>17-5-6</t>
  </si>
  <si>
    <t>10-9-5</t>
  </si>
  <si>
    <t>10-13-2</t>
  </si>
  <si>
    <t>7-13-2</t>
  </si>
  <si>
    <t>L9</t>
  </si>
  <si>
    <t>10-16-1</t>
  </si>
  <si>
    <t>6-9-4</t>
  </si>
  <si>
    <t>11-6-6</t>
  </si>
  <si>
    <t>4-12-3</t>
  </si>
  <si>
    <t>14-9-3</t>
  </si>
  <si>
    <t>10-3-0</t>
  </si>
  <si>
    <t>3-7-3</t>
  </si>
  <si>
    <t>11-8-6</t>
  </si>
  <si>
    <t>11-12-2</t>
  </si>
  <si>
    <t>11-6-3</t>
  </si>
  <si>
    <t>13-7-3</t>
  </si>
  <si>
    <t>9-8-4</t>
  </si>
  <si>
    <t>14-3-5</t>
  </si>
  <si>
    <t>8-7-7</t>
  </si>
  <si>
    <t>6-10-4</t>
  </si>
  <si>
    <t>17-6-6</t>
  </si>
  <si>
    <t>11-13-2</t>
  </si>
  <si>
    <t>10-17-1</t>
  </si>
  <si>
    <t>7-9-4</t>
  </si>
  <si>
    <t>12-6-6</t>
  </si>
  <si>
    <t>16-9-1</t>
  </si>
  <si>
    <t>13-5-2</t>
  </si>
  <si>
    <t>11-11-1</t>
  </si>
  <si>
    <t>15-5-5</t>
  </si>
  <si>
    <t>14-11-4</t>
  </si>
  <si>
    <t>11-11-0</t>
  </si>
  <si>
    <t>14-9-4</t>
  </si>
  <si>
    <t>12-5-4</t>
  </si>
  <si>
    <t>14-4-5</t>
  </si>
  <si>
    <t>12-10-3</t>
  </si>
  <si>
    <t>8-8-3</t>
  </si>
  <si>
    <t>9-13-3</t>
  </si>
  <si>
    <t>0-6-4</t>
  </si>
  <si>
    <t>11-5-3</t>
  </si>
  <si>
    <t>10-7-4</t>
  </si>
  <si>
    <t>9-7-7</t>
  </si>
  <si>
    <t>6-14-2</t>
  </si>
  <si>
    <t>7-9-5</t>
  </si>
  <si>
    <t>4-1-5</t>
  </si>
  <si>
    <t>12-6-7</t>
  </si>
  <si>
    <t>14-10-2</t>
  </si>
  <si>
    <t>15-8-1</t>
  </si>
  <si>
    <t>11-12-1</t>
  </si>
  <si>
    <t>12-9-1</t>
  </si>
  <si>
    <t>11-7-6</t>
  </si>
  <si>
    <t>6-10-2</t>
  </si>
  <si>
    <t>15-11-4</t>
  </si>
  <si>
    <t>11-12-0</t>
  </si>
  <si>
    <t>11-14-2</t>
  </si>
  <si>
    <t>6-11-4</t>
  </si>
  <si>
    <t>13-9-2</t>
  </si>
  <si>
    <t>14-7-3</t>
  </si>
  <si>
    <t>18-0-2</t>
  </si>
  <si>
    <t>18-6-6</t>
  </si>
  <si>
    <t>9-14-3</t>
  </si>
  <si>
    <t>L11</t>
  </si>
  <si>
    <t>0-7-3</t>
  </si>
  <si>
    <t>6-15-2</t>
  </si>
  <si>
    <t>11-11-3</t>
  </si>
  <si>
    <t>16-9-2</t>
  </si>
  <si>
    <t>7-11-3</t>
  </si>
  <si>
    <t>10-10-3</t>
  </si>
  <si>
    <t>13-11-2</t>
  </si>
  <si>
    <t>10-14-3</t>
  </si>
  <si>
    <t>11-6-5</t>
  </si>
  <si>
    <t>12-7-7</t>
  </si>
  <si>
    <t>14-10-0</t>
  </si>
  <si>
    <t>14-5-2</t>
  </si>
  <si>
    <t>4-7-1</t>
  </si>
  <si>
    <t>12-12-1</t>
  </si>
  <si>
    <t>12-10-1</t>
  </si>
  <si>
    <t>15-4-3</t>
  </si>
  <si>
    <t>16-8-1</t>
  </si>
  <si>
    <t>14-9-2</t>
  </si>
  <si>
    <t>12-6-5</t>
  </si>
  <si>
    <t>19-0-2</t>
  </si>
  <si>
    <t>14-4-6</t>
  </si>
  <si>
    <t>13-4-6</t>
  </si>
  <si>
    <t>6-8-2</t>
  </si>
  <si>
    <t>7-12-3</t>
  </si>
  <si>
    <t>7-15-2</t>
  </si>
  <si>
    <t>11-7-4</t>
  </si>
  <si>
    <t>13-7-7</t>
  </si>
  <si>
    <t>15-10-2</t>
  </si>
  <si>
    <t>10-7-7</t>
  </si>
  <si>
    <t>15-10-0</t>
  </si>
  <si>
    <t>10-12-3</t>
  </si>
  <si>
    <t>11-13-0</t>
  </si>
  <si>
    <t>14-8-3</t>
  </si>
  <si>
    <t>15-11-2</t>
  </si>
  <si>
    <t>11-5-6</t>
  </si>
  <si>
    <t>11-7-7</t>
  </si>
  <si>
    <t>14-6-2</t>
  </si>
  <si>
    <t>5-7-1</t>
  </si>
  <si>
    <t>13-12-1</t>
  </si>
  <si>
    <t>13-10-1</t>
  </si>
  <si>
    <t>15-9-3</t>
  </si>
  <si>
    <t>12-13-0</t>
  </si>
  <si>
    <t>6-12-4</t>
  </si>
  <si>
    <t>12-7-5</t>
  </si>
  <si>
    <t>10-8-6</t>
  </si>
  <si>
    <t>10-10-4</t>
  </si>
  <si>
    <t>19-0-3</t>
  </si>
  <si>
    <t>15-4-6</t>
  </si>
  <si>
    <t>17-5-4</t>
  </si>
  <si>
    <t>13-5-6</t>
  </si>
  <si>
    <t>12-7-4</t>
  </si>
  <si>
    <t>7-10-5</t>
  </si>
  <si>
    <t>13-8-7</t>
  </si>
  <si>
    <t>12-12-2</t>
  </si>
  <si>
    <t>16-10-0</t>
  </si>
  <si>
    <t>14-10-4</t>
  </si>
  <si>
    <t>11-8-7</t>
  </si>
  <si>
    <t>17-4-3</t>
  </si>
  <si>
    <t>16-9-3</t>
  </si>
  <si>
    <t>W11</t>
  </si>
  <si>
    <t>14-8-4</t>
  </si>
  <si>
    <t>15-5-6</t>
  </si>
  <si>
    <t>17-6-4</t>
  </si>
  <si>
    <t>11-9-5</t>
  </si>
  <si>
    <t>7-16-2</t>
  </si>
  <si>
    <t>12-11-4</t>
  </si>
  <si>
    <t>12-13-2</t>
  </si>
  <si>
    <t>15-6-2</t>
  </si>
  <si>
    <t>6-13-4</t>
  </si>
  <si>
    <t>10-9-6</t>
  </si>
  <si>
    <t>7-10-6</t>
  </si>
  <si>
    <t>5-1-6</t>
  </si>
  <si>
    <t>13-8-8</t>
  </si>
  <si>
    <t>12-5-6</t>
  </si>
  <si>
    <t>17-8-1</t>
  </si>
  <si>
    <t>16-6-2</t>
  </si>
  <si>
    <t>11-9-7</t>
  </si>
  <si>
    <t>10-10-6</t>
  </si>
  <si>
    <t>15-8-4</t>
  </si>
  <si>
    <t>10-11-4</t>
  </si>
  <si>
    <t>15-6-6</t>
  </si>
  <si>
    <t>17-7-4</t>
  </si>
  <si>
    <t>13-6-6</t>
  </si>
  <si>
    <t>18-7-6</t>
  </si>
  <si>
    <t>13-7-2</t>
  </si>
  <si>
    <t>14-11-2</t>
  </si>
  <si>
    <t>8-13-2</t>
  </si>
  <si>
    <t>11-14-3</t>
  </si>
  <si>
    <t>8-16-2</t>
  </si>
  <si>
    <t>11-17-1</t>
  </si>
  <si>
    <t>11-6-4</t>
  </si>
  <si>
    <t>12-14-2</t>
  </si>
  <si>
    <t>13-13-1</t>
  </si>
  <si>
    <t>17-4-4</t>
  </si>
  <si>
    <t>15-9-2</t>
  </si>
  <si>
    <t>19-1-3</t>
  </si>
  <si>
    <t>18-1-5</t>
  </si>
  <si>
    <t>7-8-2</t>
  </si>
  <si>
    <t>14-11-3</t>
  </si>
  <si>
    <t>12-9-5</t>
  </si>
  <si>
    <t>12-11-1</t>
  </si>
  <si>
    <t>7-10-7</t>
  </si>
  <si>
    <t>5-1-7</t>
  </si>
  <si>
    <t>13-8-9</t>
  </si>
  <si>
    <t>16-6-3</t>
  </si>
  <si>
    <t>14-13-1</t>
  </si>
  <si>
    <t>14-5-6</t>
  </si>
  <si>
    <t>12-9-7</t>
  </si>
  <si>
    <t>8-11-3</t>
  </si>
  <si>
    <t>11-3-0</t>
  </si>
  <si>
    <t>11-12-3</t>
  </si>
  <si>
    <t>4-7-3</t>
  </si>
  <si>
    <t>12-8-6</t>
  </si>
  <si>
    <t>11-15-2</t>
  </si>
  <si>
    <t>12-8-5</t>
  </si>
  <si>
    <t>10-11-6</t>
  </si>
  <si>
    <t>11-7-8</t>
  </si>
  <si>
    <t>15-8-5</t>
  </si>
  <si>
    <t>14-10-3</t>
  </si>
  <si>
    <t>14-12-4</t>
  </si>
  <si>
    <t>10-12-4</t>
  </si>
  <si>
    <t>14-12-3</t>
  </si>
  <si>
    <t>13-11-1</t>
  </si>
  <si>
    <t>13-7-5</t>
  </si>
  <si>
    <t>5-1-8</t>
  </si>
  <si>
    <t>13-8-10</t>
  </si>
  <si>
    <t>11-10-4</t>
  </si>
  <si>
    <t>16-10-2</t>
  </si>
  <si>
    <t>4-13-3</t>
  </si>
  <si>
    <t>0-8-2</t>
  </si>
  <si>
    <t>18-8-1</t>
  </si>
  <si>
    <t>15-10-4</t>
  </si>
  <si>
    <t>11-10-3</t>
  </si>
  <si>
    <t>5-5-5</t>
  </si>
  <si>
    <t>18-4-4</t>
  </si>
  <si>
    <t>7-13-3</t>
  </si>
  <si>
    <t>12-6-4</t>
  </si>
  <si>
    <t>14-7-5</t>
  </si>
  <si>
    <t>15-10-3</t>
  </si>
  <si>
    <t>16-6-5</t>
  </si>
  <si>
    <t>17-9-2</t>
  </si>
  <si>
    <t>13-13-0</t>
  </si>
  <si>
    <t>11-12-4</t>
  </si>
  <si>
    <t>20-1-3</t>
  </si>
  <si>
    <t>15-7-3</t>
  </si>
  <si>
    <t>8-14-2</t>
  </si>
  <si>
    <t>11-15-3</t>
  </si>
  <si>
    <t>12-11-0</t>
  </si>
  <si>
    <t>4-14-3</t>
  </si>
  <si>
    <t>12-7-6</t>
  </si>
  <si>
    <t>14-10-1</t>
  </si>
  <si>
    <t>13-9-5</t>
  </si>
  <si>
    <t>12-9-6</t>
  </si>
  <si>
    <t>14-13-0</t>
  </si>
  <si>
    <t>15-8-3</t>
  </si>
  <si>
    <t>13-12-2</t>
  </si>
  <si>
    <t>7-14-3</t>
  </si>
  <si>
    <t>10-13-3</t>
  </si>
  <si>
    <t>12-15-3</t>
  </si>
  <si>
    <t>8-10-7</t>
  </si>
  <si>
    <t>12-12-0</t>
  </si>
  <si>
    <t>16-10-4</t>
  </si>
  <si>
    <t>16-6-6</t>
  </si>
  <si>
    <t>15-11-5</t>
  </si>
  <si>
    <t>13-10-3</t>
  </si>
  <si>
    <t>20-1-4</t>
  </si>
  <si>
    <t>18-1-6</t>
  </si>
  <si>
    <t>15-7-2</t>
  </si>
  <si>
    <t>14-11-1</t>
  </si>
  <si>
    <t>5-14-3</t>
  </si>
  <si>
    <t>16-10-3</t>
  </si>
  <si>
    <t>13-8-4</t>
  </si>
  <si>
    <t>12-10-0</t>
  </si>
  <si>
    <t>12-10-7</t>
  </si>
  <si>
    <t>18-8-2</t>
  </si>
  <si>
    <t>15-7-6</t>
  </si>
  <si>
    <t>14-6-6</t>
  </si>
  <si>
    <t>14-12-2</t>
  </si>
  <si>
    <t>19-4-4</t>
  </si>
  <si>
    <t>16-7-6</t>
  </si>
  <si>
    <t>15-13-0</t>
  </si>
  <si>
    <t>15-12-2</t>
  </si>
  <si>
    <t>11-12-5</t>
  </si>
  <si>
    <t>20-2-4</t>
  </si>
  <si>
    <t>18-7-4</t>
  </si>
  <si>
    <t>7-15-3</t>
  </si>
  <si>
    <t>15-11-1</t>
  </si>
  <si>
    <t>16-11-2</t>
  </si>
  <si>
    <t>5-15-3</t>
  </si>
  <si>
    <t>19-8-1</t>
  </si>
  <si>
    <t>17-10-0</t>
  </si>
  <si>
    <t>17-10-3</t>
  </si>
  <si>
    <t>12-11-7</t>
  </si>
  <si>
    <t>13-10-5</t>
  </si>
  <si>
    <t>19-5-4</t>
  </si>
  <si>
    <t>18-9-2</t>
  </si>
  <si>
    <t>13-9-6</t>
  </si>
  <si>
    <t>11-11-4</t>
  </si>
  <si>
    <t>14-6-7</t>
  </si>
  <si>
    <t>14-13-2</t>
  </si>
  <si>
    <t>14-13-3</t>
  </si>
  <si>
    <t>10-14-4</t>
  </si>
  <si>
    <t>12-10-5</t>
  </si>
  <si>
    <t>14-8-10</t>
  </si>
  <si>
    <t>16-8-6</t>
  </si>
  <si>
    <t>15-14-0</t>
  </si>
  <si>
    <t>11-13-5</t>
  </si>
  <si>
    <t>15-4-5</t>
  </si>
  <si>
    <t>13-13-2</t>
  </si>
  <si>
    <t>16-11-1</t>
  </si>
  <si>
    <t>11-17-2</t>
  </si>
  <si>
    <t>5-16-3</t>
  </si>
  <si>
    <t>13-7-6</t>
  </si>
  <si>
    <t>17-10-1</t>
  </si>
  <si>
    <t>14-9-0</t>
  </si>
  <si>
    <t>7-13-4</t>
  </si>
  <si>
    <t>10-12-6</t>
  </si>
  <si>
    <t>13-14-2</t>
  </si>
  <si>
    <t>16-12-1</t>
  </si>
  <si>
    <t>15-7-5</t>
  </si>
  <si>
    <t>20-8-1</t>
  </si>
  <si>
    <t>18-10-3</t>
  </si>
  <si>
    <t>18-9-1</t>
  </si>
  <si>
    <t>16-9-6</t>
  </si>
  <si>
    <t>15-12-5</t>
  </si>
  <si>
    <t>14-11-5</t>
  </si>
  <si>
    <t>19-7-4</t>
  </si>
  <si>
    <t>15-6-7</t>
  </si>
  <si>
    <t>19-7-6</t>
  </si>
  <si>
    <t>12-10-6</t>
  </si>
  <si>
    <t>5-11-0</t>
  </si>
  <si>
    <t>10-15-4</t>
  </si>
  <si>
    <t>9-14-2</t>
  </si>
  <si>
    <t>13-12-0</t>
  </si>
  <si>
    <t>5-17-3</t>
  </si>
  <si>
    <t>14-9-6</t>
  </si>
  <si>
    <t>15-13-2</t>
  </si>
  <si>
    <t>10-13-6</t>
  </si>
  <si>
    <t>21-8-1</t>
  </si>
  <si>
    <t>18-10-1</t>
  </si>
  <si>
    <t>17-6-3</t>
  </si>
  <si>
    <t>16-10-5</t>
  </si>
  <si>
    <t>14-11-0</t>
  </si>
  <si>
    <t>15-9-0</t>
  </si>
  <si>
    <t>8-12-3</t>
  </si>
  <si>
    <t>19-8-2</t>
  </si>
  <si>
    <t>17-10-4</t>
  </si>
  <si>
    <t>7-14-4</t>
  </si>
  <si>
    <t>10-14-6</t>
  </si>
  <si>
    <t>12-7-8</t>
  </si>
  <si>
    <t>12-12-4</t>
  </si>
  <si>
    <t>15-12-4</t>
  </si>
  <si>
    <t>15-6-5</t>
  </si>
  <si>
    <t>17-7-6</t>
  </si>
  <si>
    <t>20-7-4</t>
  </si>
  <si>
    <t>16-6-7</t>
  </si>
  <si>
    <t>20-7-6</t>
  </si>
  <si>
    <t>13-10-6</t>
  </si>
  <si>
    <t>13-15-2</t>
  </si>
  <si>
    <t>9-15-2</t>
  </si>
  <si>
    <t>16-13-1</t>
  </si>
  <si>
    <t>8-17-2</t>
  </si>
  <si>
    <t>11-18-2</t>
  </si>
  <si>
    <t>16-7-5</t>
  </si>
  <si>
    <t>14-7-6</t>
  </si>
  <si>
    <t>16-11-3</t>
  </si>
  <si>
    <t>14-9-5</t>
  </si>
  <si>
    <t>6-17-3</t>
  </si>
  <si>
    <t>13-7-8</t>
  </si>
  <si>
    <t>12-12-3</t>
  </si>
  <si>
    <t>11-14-5</t>
  </si>
  <si>
    <t>17-7-3</t>
  </si>
  <si>
    <t>18-11-3</t>
  </si>
  <si>
    <t>18-10-2</t>
  </si>
  <si>
    <t>13-11-7</t>
  </si>
  <si>
    <t>14-10-5</t>
  </si>
  <si>
    <t>14-7-4</t>
  </si>
  <si>
    <t>11-3-1</t>
  </si>
  <si>
    <t>18-9-3</t>
  </si>
  <si>
    <t>13-12-3</t>
  </si>
  <si>
    <t>15-15-0</t>
  </si>
  <si>
    <t>11-16-2</t>
  </si>
  <si>
    <t>15-14-2</t>
  </si>
  <si>
    <t>16-8-5</t>
  </si>
  <si>
    <t>16-12-4</t>
  </si>
  <si>
    <t>21-7-4</t>
  </si>
  <si>
    <t>16-8-3</t>
  </si>
  <si>
    <t>21-7-6</t>
  </si>
  <si>
    <t>13-11-6</t>
  </si>
  <si>
    <t>15-8-2</t>
  </si>
  <si>
    <t>9-7-0</t>
  </si>
  <si>
    <t>16-12-2</t>
  </si>
  <si>
    <t>10-15-2</t>
  </si>
  <si>
    <t>12-18-2</t>
  </si>
  <si>
    <t>15-9-4</t>
  </si>
  <si>
    <t>16-12-3</t>
  </si>
  <si>
    <t>17-11-2</t>
  </si>
  <si>
    <t>6-17-4</t>
  </si>
  <si>
    <t>12-8-7</t>
  </si>
  <si>
    <t>21-8-2</t>
  </si>
  <si>
    <t>16-9-0</t>
  </si>
  <si>
    <t>20-8-2</t>
  </si>
  <si>
    <t>17-13-1</t>
  </si>
  <si>
    <t>15-7-7</t>
  </si>
  <si>
    <t>13-9-8</t>
  </si>
  <si>
    <t>19-11-3</t>
  </si>
  <si>
    <t>14-14-1</t>
  </si>
  <si>
    <t>15-10-5</t>
  </si>
  <si>
    <t>15-11-3</t>
  </si>
  <si>
    <t>17-11-4</t>
  </si>
  <si>
    <t>16-9-5</t>
  </si>
  <si>
    <t>17-12-4</t>
  </si>
  <si>
    <t>12-14-5</t>
  </si>
  <si>
    <t>20-3-4</t>
  </si>
  <si>
    <t>22-7-4</t>
  </si>
  <si>
    <t>17-6-7</t>
  </si>
  <si>
    <t>15-13-3</t>
  </si>
  <si>
    <t>7-16-3</t>
  </si>
  <si>
    <t>5-12-0</t>
  </si>
  <si>
    <t>10-16-4</t>
  </si>
  <si>
    <t>16-8-2</t>
  </si>
  <si>
    <t>17-12-2</t>
  </si>
  <si>
    <t>10-15-3</t>
  </si>
  <si>
    <t>12-15-4</t>
  </si>
  <si>
    <t>13-14-1</t>
  </si>
  <si>
    <t>16-13-3</t>
  </si>
  <si>
    <t>12-15-2</t>
  </si>
  <si>
    <t>19-11-4</t>
  </si>
  <si>
    <t>17-9-0</t>
  </si>
  <si>
    <t>19-9-3</t>
  </si>
  <si>
    <t>15-9-6</t>
  </si>
  <si>
    <t>4-10-2</t>
  </si>
  <si>
    <t>18-11-4</t>
  </si>
  <si>
    <t>11-14-6</t>
  </si>
  <si>
    <t>15-7-4</t>
  </si>
  <si>
    <t>10-1-5</t>
  </si>
  <si>
    <t>12-13-4</t>
  </si>
  <si>
    <t>17-13-4</t>
  </si>
  <si>
    <t>18-13-1</t>
  </si>
  <si>
    <t>15-14-1</t>
  </si>
  <si>
    <t>21-3-4</t>
  </si>
  <si>
    <t>19-1-6</t>
  </si>
  <si>
    <t>16-7-3</t>
  </si>
  <si>
    <t>23-7-4</t>
  </si>
  <si>
    <t>17-8-3</t>
  </si>
  <si>
    <t>22-7-6</t>
  </si>
  <si>
    <t>15-13-4</t>
  </si>
  <si>
    <t>7-17-3</t>
  </si>
  <si>
    <t>5-13-0</t>
  </si>
  <si>
    <t>10-17-4</t>
  </si>
  <si>
    <t>17-8-2</t>
  </si>
  <si>
    <t>12-11-5</t>
  </si>
  <si>
    <t>13-18-2</t>
  </si>
  <si>
    <t>13-12-4</t>
  </si>
  <si>
    <t>8-11-7</t>
  </si>
  <si>
    <t>5-2-8</t>
  </si>
  <si>
    <t>14-9-10</t>
  </si>
  <si>
    <t>13-15-1</t>
  </si>
  <si>
    <t>16-14-3</t>
  </si>
  <si>
    <t>18-12-2</t>
  </si>
  <si>
    <t>12-16-2</t>
  </si>
  <si>
    <t>10-16-3</t>
  </si>
  <si>
    <t>14-9-8</t>
  </si>
  <si>
    <t>19-12-4</t>
  </si>
  <si>
    <t>14-12-0</t>
  </si>
  <si>
    <t>15-15-1</t>
  </si>
  <si>
    <t>16-11-5</t>
  </si>
  <si>
    <t>18-9-0</t>
  </si>
  <si>
    <t>19-10-3</t>
  </si>
  <si>
    <t>12-3-1</t>
  </si>
  <si>
    <t>20-9-3</t>
  </si>
  <si>
    <t>4-11-2</t>
  </si>
  <si>
    <t>7-15-4</t>
  </si>
  <si>
    <t>15-15-2</t>
  </si>
  <si>
    <t>13-9-7</t>
  </si>
  <si>
    <t>11-14-7</t>
  </si>
  <si>
    <t>16-7-4</t>
  </si>
  <si>
    <t>17-9-6</t>
  </si>
  <si>
    <t>15-8-7</t>
  </si>
  <si>
    <t>5-3-8</t>
  </si>
  <si>
    <t>14-10-10</t>
  </si>
  <si>
    <t>14-8-7</t>
  </si>
  <si>
    <t>15-9-8</t>
  </si>
  <si>
    <t>20-12-4</t>
  </si>
  <si>
    <t>19-9-0</t>
  </si>
  <si>
    <t>10-3-1</t>
  </si>
  <si>
    <t>20-10-3</t>
  </si>
  <si>
    <t>11-13-3</t>
  </si>
  <si>
    <t>15-13-5</t>
  </si>
  <si>
    <t>11-19-2</t>
  </si>
  <si>
    <t>11-15-7</t>
  </si>
  <si>
    <t>12-4-2</t>
  </si>
  <si>
    <t>18-13-4</t>
  </si>
  <si>
    <t>17-6-5</t>
  </si>
  <si>
    <t>20-1-6</t>
  </si>
  <si>
    <t>24-7-4</t>
  </si>
  <si>
    <t>17-13-2</t>
  </si>
  <si>
    <t>13-15-4</t>
  </si>
  <si>
    <t>11-7-0</t>
  </si>
  <si>
    <t>19-13-1</t>
  </si>
  <si>
    <t>13-13-4</t>
  </si>
  <si>
    <t>8-12-7</t>
  </si>
  <si>
    <t>5-4-8</t>
  </si>
  <si>
    <t>14-11-10</t>
  </si>
  <si>
    <t>18-13-2</t>
  </si>
  <si>
    <t>6-17-5</t>
  </si>
  <si>
    <t>10-4-4</t>
  </si>
  <si>
    <t>16-9-8</t>
  </si>
  <si>
    <t>22-8-2</t>
  </si>
  <si>
    <t>16-9-4</t>
  </si>
  <si>
    <t>17-10-5</t>
  </si>
  <si>
    <t>16-15-1</t>
  </si>
  <si>
    <t>13-11-8</t>
  </si>
  <si>
    <t>5-5-6</t>
  </si>
  <si>
    <t>16-11-6</t>
  </si>
  <si>
    <t>19-6-4</t>
  </si>
  <si>
    <t>20-11-3</t>
  </si>
  <si>
    <t>15-14-5</t>
  </si>
  <si>
    <t>21-9-3</t>
  </si>
  <si>
    <t>15-10-6</t>
  </si>
  <si>
    <t>15-16-0</t>
  </si>
  <si>
    <t>11-20-2</t>
  </si>
  <si>
    <t>17-11-3</t>
  </si>
  <si>
    <t>20-11-4</t>
  </si>
  <si>
    <t>7-15-5</t>
  </si>
  <si>
    <t>15-15-3</t>
  </si>
  <si>
    <t>12-15-7</t>
  </si>
  <si>
    <t>14-8-8</t>
  </si>
  <si>
    <t>11-1-5</t>
  </si>
  <si>
    <t>18-9-6</t>
  </si>
  <si>
    <t>10-13-4</t>
  </si>
  <si>
    <t>21-4-4</t>
  </si>
  <si>
    <t>20-2-6</t>
  </si>
  <si>
    <t>18-8-3</t>
  </si>
  <si>
    <t>23-7-6</t>
  </si>
  <si>
    <t>16-13-4</t>
  </si>
  <si>
    <t>14-11-6</t>
  </si>
  <si>
    <t>11-17-4</t>
  </si>
  <si>
    <t>9-17-2</t>
  </si>
  <si>
    <t>14-18-2</t>
  </si>
  <si>
    <t>14-13-4</t>
  </si>
  <si>
    <t>8-13-7</t>
  </si>
  <si>
    <t>5-5-8</t>
  </si>
  <si>
    <t>14-12-10</t>
  </si>
  <si>
    <t>16-15-3</t>
  </si>
  <si>
    <t>18-14-2</t>
  </si>
  <si>
    <t>21-12-4</t>
  </si>
  <si>
    <t>16-16-1</t>
  </si>
  <si>
    <t>23-8-6</t>
  </si>
  <si>
    <t>11-15-4</t>
  </si>
  <si>
    <t>13-15-5</t>
  </si>
  <si>
    <t>20-13-1</t>
  </si>
  <si>
    <t>14-9-7</t>
  </si>
  <si>
    <t>22-12-4</t>
  </si>
  <si>
    <t>17-11-5</t>
  </si>
  <si>
    <t>14-11-8</t>
  </si>
  <si>
    <t>15-12-3</t>
  </si>
  <si>
    <t>17-11-6</t>
  </si>
  <si>
    <t>19-10-0</t>
  </si>
  <si>
    <t>20-12-3</t>
  </si>
  <si>
    <t>16-10-6</t>
  </si>
  <si>
    <t>15-15-5</t>
  </si>
  <si>
    <t>23-8-2</t>
  </si>
  <si>
    <t>22-9-3</t>
  </si>
  <si>
    <t>15-10-7</t>
  </si>
  <si>
    <t>16-16-0</t>
  </si>
  <si>
    <t>13-6-2</t>
  </si>
  <si>
    <t>21-11-4</t>
  </si>
  <si>
    <t>8-15-5</t>
  </si>
  <si>
    <t>13-15-7</t>
  </si>
  <si>
    <t>11-1-6</t>
  </si>
  <si>
    <t>18-9-7</t>
  </si>
  <si>
    <t>12-14-4</t>
  </si>
  <si>
    <t>18-14-4</t>
  </si>
  <si>
    <t>22-4-4</t>
  </si>
  <si>
    <t>21-2-6</t>
  </si>
  <si>
    <t>18-7-3</t>
  </si>
  <si>
    <t>13-4-1</t>
  </si>
  <si>
    <t>25-7-4</t>
  </si>
  <si>
    <t>11-11-5</t>
  </si>
  <si>
    <t>16-13-5</t>
  </si>
  <si>
    <t>14-12-6</t>
  </si>
  <si>
    <t>9-18-2</t>
  </si>
  <si>
    <t>14-19-2</t>
  </si>
  <si>
    <t>14-14-4</t>
  </si>
  <si>
    <t>9-13-7</t>
  </si>
  <si>
    <t>6-5-8</t>
  </si>
  <si>
    <t>15-12-10</t>
  </si>
  <si>
    <t>17-15-3</t>
  </si>
  <si>
    <t>15-9-5</t>
  </si>
  <si>
    <t>19-14-2</t>
  </si>
  <si>
    <t>12-17-2</t>
  </si>
  <si>
    <t>16-17-1</t>
  </si>
  <si>
    <t>17-10-2</t>
  </si>
  <si>
    <t>22-11-4</t>
  </si>
  <si>
    <t>15-8-8</t>
  </si>
  <si>
    <t>11-14-4</t>
  </si>
  <si>
    <t>17-7-7</t>
  </si>
  <si>
    <t>23-9-6</t>
  </si>
  <si>
    <t>8-17-3</t>
  </si>
  <si>
    <t>6-13-0</t>
  </si>
  <si>
    <t>12-17-4</t>
  </si>
  <si>
    <t>11-15-5</t>
  </si>
  <si>
    <t>13-15-6</t>
  </si>
  <si>
    <t>21-13-1</t>
  </si>
  <si>
    <t>9-18-3</t>
  </si>
  <si>
    <t>14-19-3</t>
  </si>
  <si>
    <t>18-15-3</t>
  </si>
  <si>
    <t>14-10-7</t>
  </si>
  <si>
    <t>16-10-7</t>
  </si>
  <si>
    <t>15-15-6</t>
  </si>
  <si>
    <t>8-15-6</t>
  </si>
  <si>
    <t>16-15-4</t>
  </si>
  <si>
    <t>14-15-7</t>
  </si>
  <si>
    <t>18-6-5</t>
  </si>
  <si>
    <t>22-2-6</t>
  </si>
  <si>
    <t>26-7-4</t>
  </si>
  <si>
    <t>9-14-7</t>
  </si>
  <si>
    <t>15-13-10</t>
  </si>
  <si>
    <t>6-18-5</t>
  </si>
  <si>
    <t>10-18-4</t>
  </si>
  <si>
    <t>14-14-0</t>
  </si>
  <si>
    <t>16-18-1</t>
  </si>
  <si>
    <t>16-7-7</t>
  </si>
  <si>
    <t>12-20-2</t>
  </si>
  <si>
    <t>18-10-7</t>
  </si>
  <si>
    <t>16-13-6</t>
  </si>
  <si>
    <t>19-6-5</t>
  </si>
  <si>
    <t>23-2-6</t>
  </si>
  <si>
    <t>27-7-4</t>
  </si>
  <si>
    <t>18-7-7</t>
  </si>
  <si>
    <t>14-15-2</t>
  </si>
  <si>
    <t>13-11-5</t>
  </si>
  <si>
    <t>14-15-6</t>
  </si>
  <si>
    <t>20-9-1</t>
  </si>
  <si>
    <t>21-14-1</t>
  </si>
  <si>
    <t>14-20-3</t>
  </si>
  <si>
    <t>14-11-7</t>
  </si>
  <si>
    <t>15-15-7</t>
  </si>
  <si>
    <t>16-8-4</t>
  </si>
  <si>
    <t>13-20-2</t>
  </si>
  <si>
    <t>18-12-3</t>
  </si>
  <si>
    <t>9-17-3</t>
  </si>
  <si>
    <t>13-17-4</t>
  </si>
  <si>
    <t>21-9-1</t>
  </si>
  <si>
    <t>19-15-2</t>
  </si>
  <si>
    <t>6-19-5</t>
  </si>
  <si>
    <t>15-11-7</t>
  </si>
  <si>
    <t>23-12-4</t>
  </si>
  <si>
    <t>14-15-0</t>
  </si>
  <si>
    <t>16-19-1</t>
  </si>
  <si>
    <t>19-8-4</t>
  </si>
  <si>
    <t>15-16-7</t>
  </si>
  <si>
    <t>17-8-5</t>
  </si>
  <si>
    <t>17-10-7</t>
  </si>
  <si>
    <t>18-13-3</t>
  </si>
  <si>
    <t>9-15-6</t>
  </si>
  <si>
    <t>17-15-4</t>
  </si>
  <si>
    <t>18-11-7</t>
  </si>
  <si>
    <t>17-14-3</t>
  </si>
  <si>
    <t>10-14-7</t>
  </si>
  <si>
    <t>17-12-5</t>
  </si>
  <si>
    <t>17-19-1</t>
  </si>
  <si>
    <t>16-7-8</t>
  </si>
  <si>
    <t>17-8-4</t>
  </si>
  <si>
    <t>12-15-5</t>
  </si>
  <si>
    <t>16-14-6</t>
  </si>
  <si>
    <t>20-6-5</t>
  </si>
  <si>
    <t>24-2-6</t>
  </si>
  <si>
    <t>27-7-5</t>
  </si>
  <si>
    <t>24-9-6</t>
  </si>
  <si>
    <t>10-17-3</t>
  </si>
  <si>
    <t>14-17-4</t>
  </si>
  <si>
    <t>22-9-1</t>
  </si>
  <si>
    <t>16-11-4</t>
  </si>
  <si>
    <t>18-15-4</t>
  </si>
  <si>
    <t>13-17-2</t>
  </si>
  <si>
    <t>11-18-4</t>
  </si>
  <si>
    <t>16-10-8</t>
  </si>
  <si>
    <t>24-8-2</t>
  </si>
  <si>
    <t>21-11-3</t>
  </si>
  <si>
    <t>19-8-3</t>
  </si>
  <si>
    <t>17-7-8</t>
  </si>
  <si>
    <t>20-8-4</t>
  </si>
  <si>
    <t>21-12-3</t>
  </si>
  <si>
    <t>16-11-7</t>
  </si>
  <si>
    <t>6-11-3</t>
  </si>
  <si>
    <t>15-17-7</t>
  </si>
  <si>
    <t>17-9-4</t>
  </si>
  <si>
    <t>17-8-6</t>
  </si>
  <si>
    <t>16-13-2</t>
  </si>
  <si>
    <t>5-12-2</t>
  </si>
  <si>
    <t>14-20-2</t>
  </si>
  <si>
    <t>19-13-3</t>
  </si>
  <si>
    <t>17-16-4</t>
  </si>
  <si>
    <t>15-9-9</t>
  </si>
  <si>
    <t>11-1-7</t>
  </si>
  <si>
    <t>18-11-8</t>
  </si>
  <si>
    <t>16-15-2</t>
  </si>
  <si>
    <t>10-15-7</t>
  </si>
  <si>
    <t>13-17-3</t>
  </si>
  <si>
    <t>11-18-5</t>
  </si>
  <si>
    <t>20-8-3</t>
  </si>
  <si>
    <t>24-12-4</t>
  </si>
  <si>
    <t>18-10-4</t>
  </si>
  <si>
    <t>18-12-5</t>
  </si>
  <si>
    <t>20-9-4</t>
  </si>
  <si>
    <t>21-13-3</t>
  </si>
  <si>
    <t>16-14-2</t>
  </si>
  <si>
    <t>14-21-2</t>
  </si>
  <si>
    <t>16-9-9</t>
  </si>
  <si>
    <t>19-11-8</t>
  </si>
  <si>
    <t>16-14-7</t>
  </si>
  <si>
    <t>23-4-4</t>
  </si>
  <si>
    <t>25-2-6</t>
  </si>
  <si>
    <t>28-7-5</t>
  </si>
  <si>
    <t>19-9-4</t>
  </si>
  <si>
    <t>24-9-7</t>
  </si>
  <si>
    <t>11-17-3</t>
  </si>
  <si>
    <t>15-17-4</t>
  </si>
  <si>
    <t>22-10-1</t>
  </si>
  <si>
    <t>21-15-1</t>
  </si>
  <si>
    <t>15-14-4</t>
  </si>
  <si>
    <t>18-11-5</t>
  </si>
  <si>
    <t>16-11-8</t>
  </si>
  <si>
    <t>18-12-4</t>
  </si>
  <si>
    <t>17-8-7</t>
  </si>
  <si>
    <t>18-16-4</t>
  </si>
  <si>
    <t>9-6-4</t>
  </si>
  <si>
    <t>17-14-7</t>
  </si>
  <si>
    <t>18-14-3</t>
  </si>
  <si>
    <t>9-19-3</t>
  </si>
  <si>
    <t>16-8-7</t>
  </si>
  <si>
    <t>6-20-5</t>
  </si>
  <si>
    <t>25-8-2</t>
  </si>
  <si>
    <t>21-8-3</t>
  </si>
  <si>
    <t>18-13-5</t>
  </si>
  <si>
    <t>18-19-1</t>
  </si>
  <si>
    <t>18-11-2</t>
  </si>
  <si>
    <t>11-8-1</t>
  </si>
  <si>
    <t>15-11-8</t>
  </si>
  <si>
    <t>19-11-0</t>
  </si>
  <si>
    <t>21-14-3</t>
  </si>
  <si>
    <t>11-16-4</t>
  </si>
  <si>
    <t>6-12-3</t>
  </si>
  <si>
    <t>15-18-7</t>
  </si>
  <si>
    <t>13-3-1</t>
  </si>
  <si>
    <t>23-9-3</t>
  </si>
  <si>
    <t>20-13-3</t>
  </si>
  <si>
    <t>10-15-6</t>
  </si>
  <si>
    <t>11-1-8</t>
  </si>
  <si>
    <t>19-11-9</t>
  </si>
  <si>
    <t>23-5-4</t>
  </si>
  <si>
    <t>25-3-6</t>
  </si>
  <si>
    <t>29-7-5</t>
  </si>
  <si>
    <t>19-7-7</t>
  </si>
  <si>
    <t>25-9-7</t>
  </si>
  <si>
    <t>12-13-5</t>
  </si>
  <si>
    <t>17-13-5</t>
  </si>
  <si>
    <t>14-12-7</t>
  </si>
  <si>
    <t>16-16-3</t>
  </si>
  <si>
    <t>15-16-6</t>
  </si>
  <si>
    <t>22-15-1</t>
  </si>
  <si>
    <t>9-20-3</t>
  </si>
  <si>
    <t>16-14-4</t>
  </si>
  <si>
    <t>19-11-5</t>
  </si>
  <si>
    <t>16-8-8</t>
  </si>
  <si>
    <t>13-16-1</t>
  </si>
  <si>
    <t>16-12-5</t>
  </si>
  <si>
    <t>19-16-2</t>
  </si>
  <si>
    <t>15-12-7</t>
  </si>
  <si>
    <t>16-12-8</t>
  </si>
  <si>
    <t>18-7-8</t>
  </si>
  <si>
    <t>17-12-6</t>
  </si>
  <si>
    <t>16-16-7</t>
  </si>
  <si>
    <t>12-16-4</t>
  </si>
  <si>
    <t>25-9-2</t>
  </si>
  <si>
    <t>24-13-4</t>
  </si>
  <si>
    <t>18-14-5</t>
  </si>
  <si>
    <t>19-19-1</t>
  </si>
  <si>
    <t>20-11-0</t>
  </si>
  <si>
    <t>22-14-3</t>
  </si>
  <si>
    <t>17-11-7</t>
  </si>
  <si>
    <t>24-9-2</t>
  </si>
  <si>
    <t>18-10-8</t>
  </si>
  <si>
    <t>17-15-2</t>
  </si>
  <si>
    <t>13-16-4</t>
  </si>
  <si>
    <t>19-16-4</t>
  </si>
  <si>
    <t>12-14-6</t>
  </si>
  <si>
    <t>18-14-7</t>
  </si>
  <si>
    <t>21-6-5</t>
  </si>
  <si>
    <t>26-3-6</t>
  </si>
  <si>
    <t>30-7-5</t>
  </si>
  <si>
    <t>19-7-8</t>
  </si>
  <si>
    <t>12-13-6</t>
  </si>
  <si>
    <t>17-13-6</t>
  </si>
  <si>
    <t>12-17-3</t>
  </si>
  <si>
    <t>14-16-2</t>
  </si>
  <si>
    <t>10-20-3</t>
  </si>
  <si>
    <t>19-12-5</t>
  </si>
  <si>
    <t>14-16-1</t>
  </si>
  <si>
    <t>19-17-2</t>
  </si>
  <si>
    <t>7-20-5</t>
  </si>
  <si>
    <t>12-18-5</t>
  </si>
  <si>
    <t>16-17-4</t>
  </si>
  <si>
    <t>16-15-5</t>
  </si>
  <si>
    <t>19-12-6</t>
  </si>
  <si>
    <t>17-8-8</t>
  </si>
  <si>
    <t>25-13-4</t>
  </si>
  <si>
    <t>20-12-0</t>
  </si>
  <si>
    <t>22-15-3</t>
  </si>
  <si>
    <t>11-16-5</t>
  </si>
  <si>
    <t>15-18-8</t>
  </si>
  <si>
    <t>18-9-4</t>
  </si>
  <si>
    <t>24-9-3</t>
  </si>
  <si>
    <t>19-10-8</t>
  </si>
  <si>
    <t>18-15-2</t>
  </si>
  <si>
    <t>16-16-8</t>
  </si>
  <si>
    <t>19-16-5</t>
  </si>
  <si>
    <t>12-15-6</t>
  </si>
  <si>
    <t>18-15-7</t>
  </si>
  <si>
    <t>21-7-5</t>
  </si>
  <si>
    <t>26-4-6</t>
  </si>
  <si>
    <t>19-8-8</t>
  </si>
  <si>
    <t>16-16-6</t>
  </si>
  <si>
    <t>14-17-2</t>
  </si>
  <si>
    <t>10-21-3</t>
  </si>
  <si>
    <t>17-9-8</t>
  </si>
  <si>
    <t>15-16-1</t>
  </si>
  <si>
    <t>20-17-2</t>
  </si>
  <si>
    <t>7-21-5</t>
  </si>
  <si>
    <t>12-19-5</t>
  </si>
  <si>
    <t>17-12-8</t>
  </si>
  <si>
    <t>12-16-5</t>
  </si>
  <si>
    <t>19-9-8</t>
  </si>
  <si>
    <t>17-14-6</t>
  </si>
  <si>
    <t>12-18-3</t>
  </si>
  <si>
    <t>6-14-0</t>
  </si>
  <si>
    <t>16-18-4</t>
  </si>
  <si>
    <t>17-16-6</t>
  </si>
  <si>
    <t>15-17-2</t>
  </si>
  <si>
    <t>20-12-6</t>
  </si>
  <si>
    <t>15-17-1</t>
  </si>
  <si>
    <t>22-11-5</t>
  </si>
  <si>
    <t>15-21-2</t>
  </si>
  <si>
    <t>10-16-6</t>
  </si>
  <si>
    <t>23-6-4</t>
  </si>
  <si>
    <t>22-8-4</t>
  </si>
  <si>
    <t>30-8-5</t>
  </si>
  <si>
    <t>17-16-3</t>
  </si>
  <si>
    <t>19-15-4</t>
  </si>
  <si>
    <t>10-22-3</t>
  </si>
  <si>
    <t>18-9-8</t>
  </si>
  <si>
    <t>22-11-6</t>
  </si>
  <si>
    <t>15-17-0</t>
  </si>
  <si>
    <t>19-13-2</t>
  </si>
  <si>
    <t>17-11-8</t>
  </si>
  <si>
    <t>21-9-4</t>
  </si>
  <si>
    <t>17-12-7</t>
  </si>
  <si>
    <t>15-19-8</t>
  </si>
  <si>
    <t>24-10-3</t>
  </si>
  <si>
    <t>18-8-7</t>
  </si>
  <si>
    <t>20-10-8</t>
  </si>
  <si>
    <t>23-11-4</t>
  </si>
  <si>
    <t>18-15-8</t>
  </si>
  <si>
    <t>26-9-7</t>
  </si>
  <si>
    <t>13-14-6</t>
  </si>
  <si>
    <t>18-14-6</t>
  </si>
  <si>
    <t>17-16-7</t>
  </si>
  <si>
    <t>21-12-6</t>
  </si>
  <si>
    <t>15-18-1</t>
  </si>
  <si>
    <t>17-14-5</t>
  </si>
  <si>
    <t>8-21-5</t>
  </si>
  <si>
    <t>14-4-1</t>
  </si>
  <si>
    <t>25-10-3</t>
  </si>
  <si>
    <t>17-16-0</t>
  </si>
  <si>
    <t>16-21-2</t>
  </si>
  <si>
    <t>10-17-6</t>
  </si>
  <si>
    <t>18-17-4</t>
  </si>
  <si>
    <t>11-1-9</t>
  </si>
  <si>
    <t>19-11-10</t>
  </si>
  <si>
    <t>20-16-5</t>
  </si>
  <si>
    <t>23-6-5</t>
  </si>
  <si>
    <t>26-4-7</t>
  </si>
  <si>
    <t>15-5-2</t>
  </si>
  <si>
    <t>31-8-5</t>
  </si>
  <si>
    <t>12-18-4</t>
  </si>
  <si>
    <t>16-18-5</t>
  </si>
  <si>
    <t>22-10-2</t>
  </si>
  <si>
    <t>15-20-3</t>
  </si>
  <si>
    <t>26-9-2</t>
  </si>
  <si>
    <t>19-14-5</t>
  </si>
  <si>
    <t>16-17-0</t>
  </si>
  <si>
    <t>18-8-8</t>
  </si>
  <si>
    <t>18-13-6</t>
  </si>
  <si>
    <t>22-9-4</t>
  </si>
  <si>
    <t>19-8-7</t>
  </si>
  <si>
    <t>21-10-8</t>
  </si>
  <si>
    <t>18-16-2</t>
  </si>
  <si>
    <t>8-13-3</t>
  </si>
  <si>
    <t>18-18-4</t>
  </si>
  <si>
    <t>19-15-8</t>
  </si>
  <si>
    <t>26-10-7</t>
  </si>
  <si>
    <t>19-14-6</t>
  </si>
  <si>
    <t>18-16-3</t>
  </si>
  <si>
    <t>20-15-4</t>
  </si>
  <si>
    <t>10-15-8</t>
  </si>
  <si>
    <t>20-18-2</t>
  </si>
  <si>
    <t>8-22-5</t>
  </si>
  <si>
    <t>16-12-7</t>
  </si>
  <si>
    <t>17-13-8</t>
  </si>
  <si>
    <t>16-18-0</t>
  </si>
  <si>
    <t>15-19-9</t>
  </si>
  <si>
    <t>19-10-4</t>
  </si>
  <si>
    <t>26-10-3</t>
  </si>
  <si>
    <t>17-17-0</t>
  </si>
  <si>
    <t>16-22-2</t>
  </si>
  <si>
    <t>21-16-5</t>
  </si>
  <si>
    <t>13-16-6</t>
  </si>
  <si>
    <t>11-7-5</t>
  </si>
  <si>
    <t>19-16-8</t>
  </si>
  <si>
    <t>22-7-5</t>
  </si>
  <si>
    <t>27-4-7</t>
  </si>
  <si>
    <t>20-16-4</t>
  </si>
  <si>
    <t>16-17-2</t>
  </si>
  <si>
    <t>23-15-1</t>
  </si>
  <si>
    <t>23-11-6</t>
  </si>
  <si>
    <t>22-11-3</t>
  </si>
  <si>
    <t>19-15-5</t>
  </si>
  <si>
    <t>20-13-2</t>
  </si>
  <si>
    <t>18-12-8</t>
  </si>
  <si>
    <t>19-13-6</t>
  </si>
  <si>
    <t>23-9-4</t>
  </si>
  <si>
    <t>12-17-5</t>
  </si>
  <si>
    <t>15-20-9</t>
  </si>
  <si>
    <t>20-8-7</t>
  </si>
  <si>
    <t>21-15-3</t>
  </si>
  <si>
    <t>23-13-4</t>
  </si>
  <si>
    <t>17-9-9</t>
  </si>
  <si>
    <t>21-7-7</t>
  </si>
  <si>
    <t>15-5-3</t>
  </si>
  <si>
    <t>31-8-6</t>
  </si>
  <si>
    <t>27-10-7</t>
  </si>
  <si>
    <t>19-14-3</t>
  </si>
  <si>
    <t>20-14-6</t>
  </si>
  <si>
    <t>13-18-4</t>
  </si>
  <si>
    <t>17-18-5</t>
  </si>
  <si>
    <t>11-16-6</t>
  </si>
  <si>
    <t>10-16-8</t>
  </si>
  <si>
    <t>14-15-4</t>
  </si>
  <si>
    <t>8-23-5</t>
  </si>
  <si>
    <t>12-20-5</t>
  </si>
  <si>
    <t>15-13-7</t>
  </si>
  <si>
    <t>17-14-8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</si>
</sst>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styles" Target="styles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sharedStrings" Target="sharedStrings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calcChain" Target="calcChain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theme" Target="theme/theme1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155" sqref="B155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2" t="s">
        <v>32</v>
      </c>
    </row>
    <row r="61" spans="1:2" hidden="1" outlineLevel="1" x14ac:dyDescent="0.25">
      <c r="A61" s="13">
        <v>45993</v>
      </c>
      <c r="B61" s="12" t="s">
        <v>32</v>
      </c>
    </row>
    <row r="62" spans="1:2" hidden="1" outlineLevel="1" x14ac:dyDescent="0.25">
      <c r="A62" s="13">
        <v>45994</v>
      </c>
      <c r="B62" s="12" t="s">
        <v>32</v>
      </c>
    </row>
    <row r="63" spans="1:2" hidden="1" outlineLevel="1" x14ac:dyDescent="0.25">
      <c r="A63" s="13">
        <v>45995</v>
      </c>
      <c r="B63" s="12" t="s">
        <v>32</v>
      </c>
    </row>
    <row r="64" spans="1:2" hidden="1" outlineLevel="1" x14ac:dyDescent="0.25">
      <c r="A64" s="13">
        <v>45996</v>
      </c>
      <c r="B64" s="12" t="s">
        <v>32</v>
      </c>
    </row>
    <row r="65" spans="1:2" hidden="1" outlineLevel="1" x14ac:dyDescent="0.25">
      <c r="A65" s="13">
        <v>45997</v>
      </c>
      <c r="B65" s="12" t="s">
        <v>32</v>
      </c>
    </row>
    <row r="66" spans="1:2" hidden="1" outlineLevel="1" x14ac:dyDescent="0.25">
      <c r="A66" s="13">
        <v>45998</v>
      </c>
      <c r="B66" s="12" t="s">
        <v>32</v>
      </c>
    </row>
    <row r="67" spans="1:2" hidden="1" outlineLevel="1" x14ac:dyDescent="0.25">
      <c r="A67" s="13">
        <v>45999</v>
      </c>
      <c r="B67" s="12" t="s">
        <v>32</v>
      </c>
    </row>
    <row r="68" spans="1:2" hidden="1" outlineLevel="1" x14ac:dyDescent="0.25">
      <c r="A68" s="13">
        <v>46000</v>
      </c>
      <c r="B68" s="12" t="s">
        <v>32</v>
      </c>
    </row>
    <row r="69" spans="1:2" hidden="1" outlineLevel="1" x14ac:dyDescent="0.25">
      <c r="A69" s="13">
        <v>46001</v>
      </c>
      <c r="B69" s="12" t="s">
        <v>32</v>
      </c>
    </row>
    <row r="70" spans="1:2" hidden="1" outlineLevel="1" x14ac:dyDescent="0.25">
      <c r="A70" s="13">
        <v>46002</v>
      </c>
      <c r="B70" s="12" t="s">
        <v>32</v>
      </c>
    </row>
    <row r="71" spans="1:2" hidden="1" outlineLevel="1" x14ac:dyDescent="0.25">
      <c r="A71" s="13">
        <v>46003</v>
      </c>
      <c r="B71" s="12" t="s">
        <v>32</v>
      </c>
    </row>
    <row r="72" spans="1:2" hidden="1" outlineLevel="1" x14ac:dyDescent="0.25">
      <c r="A72" s="13">
        <v>46004</v>
      </c>
      <c r="B72" s="12" t="s">
        <v>32</v>
      </c>
    </row>
    <row r="73" spans="1:2" hidden="1" outlineLevel="1" x14ac:dyDescent="0.25">
      <c r="A73" s="13">
        <v>46005</v>
      </c>
      <c r="B73" s="12" t="s">
        <v>32</v>
      </c>
    </row>
    <row r="74" spans="1:2" hidden="1" outlineLevel="1" x14ac:dyDescent="0.25">
      <c r="A74" s="13">
        <v>46006</v>
      </c>
      <c r="B74" s="12" t="s">
        <v>32</v>
      </c>
    </row>
    <row r="75" spans="1:2" hidden="1" outlineLevel="1" x14ac:dyDescent="0.25">
      <c r="A75" s="13">
        <v>46007</v>
      </c>
      <c r="B75" s="12" t="s">
        <v>32</v>
      </c>
    </row>
    <row r="76" spans="1:2" hidden="1" outlineLevel="1" x14ac:dyDescent="0.25">
      <c r="A76" s="13">
        <v>46008</v>
      </c>
      <c r="B76" s="12" t="s">
        <v>32</v>
      </c>
    </row>
    <row r="77" spans="1:2" hidden="1" outlineLevel="1" x14ac:dyDescent="0.25">
      <c r="A77" s="13">
        <v>46009</v>
      </c>
      <c r="B77" s="12" t="s">
        <v>32</v>
      </c>
    </row>
    <row r="78" spans="1:2" hidden="1" outlineLevel="1" x14ac:dyDescent="0.25">
      <c r="A78" s="13">
        <v>46010</v>
      </c>
      <c r="B78" s="12" t="s">
        <v>32</v>
      </c>
    </row>
    <row r="79" spans="1:2" hidden="1" outlineLevel="1" x14ac:dyDescent="0.25">
      <c r="A79" s="13">
        <v>46011</v>
      </c>
      <c r="B79" s="12" t="s">
        <v>32</v>
      </c>
    </row>
    <row r="80" spans="1:2" hidden="1" outlineLevel="1" x14ac:dyDescent="0.25">
      <c r="A80" s="13">
        <v>46012</v>
      </c>
      <c r="B80" s="12" t="s">
        <v>32</v>
      </c>
    </row>
    <row r="81" spans="1:2" hidden="1" outlineLevel="1" x14ac:dyDescent="0.25">
      <c r="A81" s="13">
        <v>46013</v>
      </c>
      <c r="B81" s="12" t="s">
        <v>32</v>
      </c>
    </row>
    <row r="82" spans="1:2" hidden="1" outlineLevel="1" x14ac:dyDescent="0.25">
      <c r="A82" s="13">
        <v>46014</v>
      </c>
      <c r="B82" s="12" t="s">
        <v>32</v>
      </c>
    </row>
    <row r="83" spans="1:2" hidden="1" outlineLevel="1" x14ac:dyDescent="0.25">
      <c r="A83" s="13">
        <v>46018</v>
      </c>
      <c r="B83" s="12" t="s">
        <v>32</v>
      </c>
    </row>
    <row r="84" spans="1:2" hidden="1" outlineLevel="1" x14ac:dyDescent="0.25">
      <c r="A84" s="13">
        <v>46019</v>
      </c>
      <c r="B84" s="12" t="s">
        <v>32</v>
      </c>
    </row>
    <row r="85" spans="1:2" hidden="1" outlineLevel="1" x14ac:dyDescent="0.25">
      <c r="A85" s="13">
        <v>46020</v>
      </c>
      <c r="B85" s="12" t="s">
        <v>32</v>
      </c>
    </row>
    <row r="86" spans="1:2" hidden="1" outlineLevel="1" x14ac:dyDescent="0.25">
      <c r="A86" s="13">
        <v>46021</v>
      </c>
      <c r="B86" s="12" t="s">
        <v>32</v>
      </c>
    </row>
    <row r="87" spans="1:2" ht="15.75" hidden="1" outlineLevel="1" thickBot="1" x14ac:dyDescent="0.3">
      <c r="A87" s="13">
        <v>46022</v>
      </c>
      <c r="B87" s="12" t="s">
        <v>32</v>
      </c>
    </row>
    <row r="88" spans="1:2" ht="20.25" collapsed="1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2" t="s">
        <v>32</v>
      </c>
    </row>
    <row r="91" spans="1:2" hidden="1" outlineLevel="1" x14ac:dyDescent="0.25">
      <c r="A91" s="13">
        <v>45659</v>
      </c>
      <c r="B91" s="12" t="s">
        <v>32</v>
      </c>
    </row>
    <row r="92" spans="1:2" hidden="1" outlineLevel="1" x14ac:dyDescent="0.25">
      <c r="A92" s="13">
        <v>45660</v>
      </c>
      <c r="B92" s="12" t="s">
        <v>32</v>
      </c>
    </row>
    <row r="93" spans="1:2" hidden="1" outlineLevel="1" x14ac:dyDescent="0.25">
      <c r="A93" s="13">
        <v>45661</v>
      </c>
      <c r="B93" s="12" t="s">
        <v>32</v>
      </c>
    </row>
    <row r="94" spans="1:2" hidden="1" outlineLevel="1" x14ac:dyDescent="0.25">
      <c r="A94" s="13">
        <v>45662</v>
      </c>
      <c r="B94" s="12" t="s">
        <v>32</v>
      </c>
    </row>
    <row r="95" spans="1:2" hidden="1" outlineLevel="1" x14ac:dyDescent="0.25">
      <c r="A95" s="13">
        <v>45663</v>
      </c>
      <c r="B95" s="12" t="s">
        <v>32</v>
      </c>
    </row>
    <row r="96" spans="1:2" hidden="1" outlineLevel="1" x14ac:dyDescent="0.25">
      <c r="A96" s="13">
        <v>45664</v>
      </c>
      <c r="B96" s="12" t="s">
        <v>32</v>
      </c>
    </row>
    <row r="97" spans="1:2" hidden="1" outlineLevel="1" x14ac:dyDescent="0.25">
      <c r="A97" s="13">
        <v>45665</v>
      </c>
      <c r="B97" s="12" t="s">
        <v>32</v>
      </c>
    </row>
    <row r="98" spans="1:2" hidden="1" outlineLevel="1" x14ac:dyDescent="0.25">
      <c r="A98" s="13">
        <v>45666</v>
      </c>
      <c r="B98" s="12" t="s">
        <v>32</v>
      </c>
    </row>
    <row r="99" spans="1:2" hidden="1" outlineLevel="1" x14ac:dyDescent="0.25">
      <c r="A99" s="13">
        <v>45667</v>
      </c>
      <c r="B99" s="12" t="s">
        <v>32</v>
      </c>
    </row>
    <row r="100" spans="1:2" hidden="1" outlineLevel="1" x14ac:dyDescent="0.25">
      <c r="A100" s="13">
        <v>45668</v>
      </c>
      <c r="B100" s="12" t="s">
        <v>32</v>
      </c>
    </row>
    <row r="101" spans="1:2" hidden="1" outlineLevel="1" x14ac:dyDescent="0.25">
      <c r="A101" s="13">
        <v>45669</v>
      </c>
      <c r="B101" s="12" t="s">
        <v>32</v>
      </c>
    </row>
    <row r="102" spans="1:2" hidden="1" outlineLevel="1" x14ac:dyDescent="0.25">
      <c r="A102" s="13">
        <v>45670</v>
      </c>
      <c r="B102" s="12" t="s">
        <v>32</v>
      </c>
    </row>
    <row r="103" spans="1:2" hidden="1" outlineLevel="1" x14ac:dyDescent="0.25">
      <c r="A103" s="13">
        <v>45671</v>
      </c>
      <c r="B103" s="12" t="s">
        <v>32</v>
      </c>
    </row>
    <row r="104" spans="1:2" hidden="1" outlineLevel="1" x14ac:dyDescent="0.25">
      <c r="A104" s="13">
        <v>45672</v>
      </c>
      <c r="B104" s="12" t="s">
        <v>32</v>
      </c>
    </row>
    <row r="105" spans="1:2" hidden="1" outlineLevel="1" x14ac:dyDescent="0.25">
      <c r="A105" s="13">
        <v>45673</v>
      </c>
      <c r="B105" s="12" t="s">
        <v>32</v>
      </c>
    </row>
    <row r="106" spans="1:2" hidden="1" outlineLevel="1" x14ac:dyDescent="0.25">
      <c r="A106" s="13">
        <v>45674</v>
      </c>
      <c r="B106" s="12" t="s">
        <v>32</v>
      </c>
    </row>
    <row r="107" spans="1:2" hidden="1" outlineLevel="1" x14ac:dyDescent="0.25">
      <c r="A107" s="13">
        <v>45675</v>
      </c>
      <c r="B107" s="12" t="s">
        <v>32</v>
      </c>
    </row>
    <row r="108" spans="1:2" hidden="1" outlineLevel="1" x14ac:dyDescent="0.25">
      <c r="A108" s="13">
        <v>45676</v>
      </c>
      <c r="B108" s="12" t="s">
        <v>32</v>
      </c>
    </row>
    <row r="109" spans="1:2" hidden="1" outlineLevel="1" x14ac:dyDescent="0.25">
      <c r="A109" s="13">
        <v>45677</v>
      </c>
      <c r="B109" s="12" t="s">
        <v>32</v>
      </c>
    </row>
    <row r="110" spans="1:2" hidden="1" outlineLevel="1" x14ac:dyDescent="0.25">
      <c r="A110" s="13">
        <v>45678</v>
      </c>
      <c r="B110" s="12" t="s">
        <v>32</v>
      </c>
    </row>
    <row r="111" spans="1:2" hidden="1" outlineLevel="1" x14ac:dyDescent="0.25">
      <c r="A111" s="13">
        <v>45679</v>
      </c>
      <c r="B111" s="12" t="s">
        <v>32</v>
      </c>
    </row>
    <row r="112" spans="1:2" hidden="1" outlineLevel="1" x14ac:dyDescent="0.25">
      <c r="A112" s="13">
        <v>45680</v>
      </c>
      <c r="B112" s="12" t="s">
        <v>32</v>
      </c>
    </row>
    <row r="113" spans="1:2" hidden="1" outlineLevel="1" x14ac:dyDescent="0.25">
      <c r="A113" s="13">
        <v>45681</v>
      </c>
      <c r="B113" s="12" t="s">
        <v>32</v>
      </c>
    </row>
    <row r="114" spans="1:2" hidden="1" outlineLevel="1" x14ac:dyDescent="0.25">
      <c r="A114" s="13">
        <v>45682</v>
      </c>
      <c r="B114" s="12" t="s">
        <v>32</v>
      </c>
    </row>
    <row r="115" spans="1:2" hidden="1" outlineLevel="1" x14ac:dyDescent="0.25">
      <c r="A115" s="13">
        <v>45683</v>
      </c>
      <c r="B115" s="12" t="s">
        <v>32</v>
      </c>
    </row>
    <row r="116" spans="1:2" hidden="1" outlineLevel="1" x14ac:dyDescent="0.25">
      <c r="A116" s="13">
        <v>45684</v>
      </c>
      <c r="B116" s="12" t="s">
        <v>32</v>
      </c>
    </row>
    <row r="117" spans="1:2" hidden="1" outlineLevel="1" x14ac:dyDescent="0.25">
      <c r="A117" s="13">
        <v>45685</v>
      </c>
      <c r="B117" s="12" t="s">
        <v>32</v>
      </c>
    </row>
    <row r="118" spans="1:2" hidden="1" outlineLevel="1" x14ac:dyDescent="0.25">
      <c r="A118" s="13">
        <v>45686</v>
      </c>
      <c r="B118" s="12" t="s">
        <v>32</v>
      </c>
    </row>
    <row r="119" spans="1:2" hidden="1" outlineLevel="1" x14ac:dyDescent="0.25">
      <c r="A119" s="13">
        <v>45687</v>
      </c>
      <c r="B119" s="12" t="s">
        <v>32</v>
      </c>
    </row>
    <row r="120" spans="1:2" ht="15.75" hidden="1" outlineLevel="1" thickBot="1" x14ac:dyDescent="0.3">
      <c r="A120" s="13">
        <v>45688</v>
      </c>
      <c r="B120" s="12" t="s">
        <v>32</v>
      </c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 t="s">
        <v>32</v>
      </c>
    </row>
    <row r="124" spans="1:2" hidden="1" outlineLevel="1" x14ac:dyDescent="0.25">
      <c r="A124" s="13">
        <v>45690</v>
      </c>
      <c r="B124" s="12" t="s">
        <v>32</v>
      </c>
    </row>
    <row r="125" spans="1:2" hidden="1" outlineLevel="1" x14ac:dyDescent="0.25">
      <c r="A125" s="13">
        <v>45691</v>
      </c>
      <c r="B125" s="12" t="s">
        <v>32</v>
      </c>
    </row>
    <row r="126" spans="1:2" hidden="1" outlineLevel="1" x14ac:dyDescent="0.25">
      <c r="A126" s="13">
        <v>45692</v>
      </c>
      <c r="B126" s="12" t="s">
        <v>32</v>
      </c>
    </row>
    <row r="127" spans="1:2" hidden="1" outlineLevel="1" x14ac:dyDescent="0.25">
      <c r="A127" s="13">
        <v>45693</v>
      </c>
      <c r="B127" s="12" t="s">
        <v>32</v>
      </c>
    </row>
    <row r="128" spans="1:2" hidden="1" outlineLevel="1" x14ac:dyDescent="0.25">
      <c r="A128" s="13">
        <v>45713</v>
      </c>
      <c r="B128" s="12" t="s">
        <v>32</v>
      </c>
    </row>
    <row r="129" spans="1:2" hidden="1" outlineLevel="1" x14ac:dyDescent="0.25">
      <c r="A129" s="13">
        <v>45714</v>
      </c>
      <c r="B129" s="12" t="s">
        <v>32</v>
      </c>
    </row>
    <row r="130" spans="1:2" hidden="1" outlineLevel="1" x14ac:dyDescent="0.25">
      <c r="A130" s="13">
        <v>45715</v>
      </c>
      <c r="B130" s="12" t="s">
        <v>32</v>
      </c>
    </row>
    <row r="131" spans="1:2" ht="15.75" hidden="1" outlineLevel="1" thickBot="1" x14ac:dyDescent="0.3">
      <c r="A131" s="13">
        <v>45716</v>
      </c>
      <c r="B131" s="12" t="s">
        <v>32</v>
      </c>
    </row>
    <row r="132" spans="1:2" ht="20.25" collapsed="1" thickTop="1" thickBot="1" x14ac:dyDescent="0.3">
      <c r="A132" s="44" t="s">
        <v>36</v>
      </c>
      <c r="B132" s="44"/>
    </row>
    <row r="133" spans="1:2" ht="16.5" outlineLevel="1" thickTop="1" thickBot="1" x14ac:dyDescent="0.3">
      <c r="A133" s="16" t="s">
        <v>34</v>
      </c>
      <c r="B133" s="15" t="s">
        <v>32</v>
      </c>
    </row>
    <row r="134" spans="1:2" ht="15.75" outlineLevel="1" thickTop="1" x14ac:dyDescent="0.25">
      <c r="A134" s="14">
        <v>45717</v>
      </c>
      <c r="B134" s="12" t="s">
        <v>32</v>
      </c>
    </row>
    <row r="135" spans="1:2" outlineLevel="1" x14ac:dyDescent="0.25">
      <c r="A135" s="13">
        <v>45718</v>
      </c>
      <c r="B135" s="12" t="s">
        <v>32</v>
      </c>
    </row>
    <row r="136" spans="1:2" outlineLevel="1" x14ac:dyDescent="0.25">
      <c r="A136" s="13">
        <v>45719</v>
      </c>
      <c r="B136" s="12" t="s">
        <v>32</v>
      </c>
    </row>
    <row r="137" spans="1:2" outlineLevel="1" x14ac:dyDescent="0.25">
      <c r="A137" s="13">
        <v>45720</v>
      </c>
      <c r="B137" s="12" t="s">
        <v>32</v>
      </c>
    </row>
    <row r="138" spans="1:2" outlineLevel="1" x14ac:dyDescent="0.25">
      <c r="A138" s="13">
        <v>45721</v>
      </c>
      <c r="B138" s="12" t="s">
        <v>32</v>
      </c>
    </row>
    <row r="139" spans="1:2" outlineLevel="1" x14ac:dyDescent="0.25">
      <c r="A139" s="13">
        <v>45722</v>
      </c>
      <c r="B139" s="12" t="s">
        <v>32</v>
      </c>
    </row>
    <row r="140" spans="1:2" outlineLevel="1" x14ac:dyDescent="0.25">
      <c r="A140" s="13">
        <v>45723</v>
      </c>
      <c r="B140" s="12" t="s">
        <v>32</v>
      </c>
    </row>
    <row r="141" spans="1:2" outlineLevel="1" x14ac:dyDescent="0.25">
      <c r="A141" s="13">
        <v>45724</v>
      </c>
      <c r="B141" s="12" t="s">
        <v>32</v>
      </c>
    </row>
    <row r="142" spans="1:2" outlineLevel="1" x14ac:dyDescent="0.25">
      <c r="A142" s="13">
        <v>45725</v>
      </c>
      <c r="B142" s="12" t="s">
        <v>32</v>
      </c>
    </row>
    <row r="143" spans="1:2" outlineLevel="1" x14ac:dyDescent="0.25">
      <c r="A143" s="13">
        <v>45726</v>
      </c>
      <c r="B143" s="12" t="s">
        <v>32</v>
      </c>
    </row>
    <row r="144" spans="1:2" outlineLevel="1" x14ac:dyDescent="0.25">
      <c r="A144" s="13">
        <v>45727</v>
      </c>
      <c r="B144" s="12" t="s">
        <v>32</v>
      </c>
    </row>
    <row r="145" spans="1:2" outlineLevel="1" x14ac:dyDescent="0.25">
      <c r="A145" s="13">
        <v>45728</v>
      </c>
      <c r="B145" s="12" t="s">
        <v>32</v>
      </c>
    </row>
    <row r="146" spans="1:2" outlineLevel="1" x14ac:dyDescent="0.25">
      <c r="A146" s="13">
        <v>45729</v>
      </c>
      <c r="B146" s="12" t="s">
        <v>32</v>
      </c>
    </row>
    <row r="147" spans="1:2" outlineLevel="1" x14ac:dyDescent="0.25">
      <c r="A147" s="13">
        <v>45730</v>
      </c>
      <c r="B147" s="12" t="s">
        <v>32</v>
      </c>
    </row>
    <row r="148" spans="1:2" outlineLevel="1" x14ac:dyDescent="0.25">
      <c r="A148" s="13">
        <v>45731</v>
      </c>
      <c r="B148" s="12" t="s">
        <v>32</v>
      </c>
    </row>
    <row r="149" spans="1:2" outlineLevel="1" x14ac:dyDescent="0.25">
      <c r="A149" s="13">
        <v>45732</v>
      </c>
      <c r="B149" s="12" t="s">
        <v>32</v>
      </c>
    </row>
    <row r="150" spans="1:2" outlineLevel="1" x14ac:dyDescent="0.25">
      <c r="A150" s="13">
        <v>45733</v>
      </c>
      <c r="B150" s="12" t="s">
        <v>32</v>
      </c>
    </row>
    <row r="151" spans="1:2" outlineLevel="1" x14ac:dyDescent="0.25">
      <c r="A151" s="13">
        <v>45734</v>
      </c>
      <c r="B151" s="12" t="s">
        <v>32</v>
      </c>
    </row>
    <row r="152" spans="1:2" outlineLevel="1" x14ac:dyDescent="0.25">
      <c r="A152" s="13">
        <v>45735</v>
      </c>
      <c r="B152" s="12" t="s">
        <v>32</v>
      </c>
    </row>
    <row r="153" spans="1:2" outlineLevel="1" x14ac:dyDescent="0.25">
      <c r="A153" s="13">
        <v>45736</v>
      </c>
      <c r="B153" s="12" t="s">
        <v>32</v>
      </c>
    </row>
    <row r="154" spans="1:2" outlineLevel="1" x14ac:dyDescent="0.25">
      <c r="A154" s="13">
        <v>45737</v>
      </c>
      <c r="B154" s="12" t="s">
        <v>32</v>
      </c>
    </row>
    <row r="155" spans="1:2" outlineLevel="1" x14ac:dyDescent="0.25">
      <c r="A155" s="13">
        <v>45738</v>
      </c>
      <c r="B155" s="12"/>
    </row>
    <row r="156" spans="1:2" outlineLevel="1" x14ac:dyDescent="0.25">
      <c r="A156" s="13">
        <v>45739</v>
      </c>
      <c r="B156" s="12"/>
    </row>
    <row r="157" spans="1:2" outlineLevel="1" x14ac:dyDescent="0.25">
      <c r="A157" s="13">
        <v>45740</v>
      </c>
      <c r="B157" s="12"/>
    </row>
    <row r="158" spans="1:2" outlineLevel="1" x14ac:dyDescent="0.25">
      <c r="A158" s="13">
        <v>45741</v>
      </c>
      <c r="B158" s="12"/>
    </row>
    <row r="159" spans="1:2" outlineLevel="1" x14ac:dyDescent="0.25">
      <c r="A159" s="13">
        <v>45742</v>
      </c>
      <c r="B159" s="12"/>
    </row>
    <row r="160" spans="1:2" outlineLevel="1" x14ac:dyDescent="0.25">
      <c r="A160" s="13">
        <v>45743</v>
      </c>
      <c r="B160" s="12"/>
    </row>
    <row r="161" spans="1:2" outlineLevel="1" x14ac:dyDescent="0.25">
      <c r="A161" s="13">
        <v>45744</v>
      </c>
      <c r="B161" s="12"/>
    </row>
    <row r="162" spans="1:2" outlineLevel="1" x14ac:dyDescent="0.25">
      <c r="A162" s="13">
        <v>45745</v>
      </c>
      <c r="B162" s="12"/>
    </row>
    <row r="163" spans="1:2" outlineLevel="1" x14ac:dyDescent="0.25">
      <c r="A163" s="13">
        <v>45746</v>
      </c>
      <c r="B163" s="12"/>
    </row>
    <row r="164" spans="1:2" ht="15.75" outlineLevel="1" thickBot="1" x14ac:dyDescent="0.3">
      <c r="A164" s="11">
        <v>45747</v>
      </c>
      <c r="B164" s="12"/>
    </row>
    <row r="165" spans="1:2" ht="20.25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  <hyperlink ref="B80" location="'Standings (12_21_25)'!A1" display="Standings" xr:uid="{D4C69D8E-194F-476E-BB73-1D15399DB95B}"/>
    <hyperlink ref="B81" location="'Standings (12_22_25)'!A1" display="Standings" xr:uid="{98F00AE4-6B66-4DAC-BC14-9303D65560B9}"/>
    <hyperlink ref="B82" location="'Standings (12_23_25)'!A1" display="Standings" xr:uid="{5C2FF4B2-A2A4-45C9-ACCF-C3C440DEE179}"/>
    <hyperlink ref="B83" location="'Standings (12_27_25)'!A1" display="Standings" xr:uid="{9BC937CE-E972-473C-9F39-0A39FD7B9B1B}"/>
    <hyperlink ref="B84" location="'Standings (12_28_25)'!A1" display="Standings" xr:uid="{185E182D-B60E-4816-9470-DBA3EF01310A}"/>
    <hyperlink ref="B85" location="'Standings (12_29_25)'!A1" display="Standings" xr:uid="{D2A40DAE-F66A-4869-B201-5539E0C351F8}"/>
    <hyperlink ref="B86" location="'Standings (12_30_25)'!A1" display="Standings" xr:uid="{2B49AEFB-F5D0-41D1-84B1-77D9338919F6}"/>
    <hyperlink ref="B87" location="'Standings (12_31_25)'!A1" display="Standings" xr:uid="{532BA43D-EB21-43E8-8FA4-17CC219190FC}"/>
    <hyperlink ref="B90" location="'Standings (1_1_26)'!A1" display="Standings" xr:uid="{AC13F430-FDC1-47F0-85C4-6C094FB10FBE}"/>
    <hyperlink ref="B91" location="'Standings (1_2_26)'!A1" display="Standings" xr:uid="{39AD6AF2-B93E-4AFE-A299-0EF4750463EF}"/>
    <hyperlink ref="B92" location="'Standings (1_3_26)'!A1" display="Standings" xr:uid="{D11F2CF2-F524-4EF8-B5BC-0DF284BFA2F1}"/>
    <hyperlink ref="B93" location="'Standings (1_4_26)'!A1" display="Standings" xr:uid="{0AAE4AEC-A753-4D88-991C-3BD572EBEE1D}"/>
    <hyperlink ref="B94" location="'Standings (1_5_26)'!A1" display="Standings" xr:uid="{18680BC1-6D9D-4EB6-A0B7-A2835108BF10}"/>
    <hyperlink ref="B95" location="'Standings (1_6_26)'!A1" display="Standings" xr:uid="{D11927BC-3778-4785-8317-88022853238D}"/>
    <hyperlink ref="B96" location="'Standings (1_7_26)'!A1" display="Standings" xr:uid="{40862AF4-32FB-477C-A777-04DC18917969}"/>
    <hyperlink ref="B97" location="'Standings (1_8_26)'!A1" display="Standings" xr:uid="{C13715B8-2A18-4F77-A5E5-81C5F2700E50}"/>
    <hyperlink ref="B98" location="'Standings (1_9_26)'!A1" display="Standings" xr:uid="{27A82F1E-0559-42ED-B50F-578F7DBD6AB5}"/>
    <hyperlink ref="B99" location="'Standings (1_10_26)'!A1" display="Standings" xr:uid="{36798056-970B-439C-8229-6F559746DC96}"/>
    <hyperlink ref="B100" location="'Standings (1_11_26)'!A1" display="Standings" xr:uid="{3785C6E5-1160-4ECA-9DCF-BA228B48E83A}"/>
    <hyperlink ref="B101" location="'Standings (1_12_26)'!A1" display="Standings" xr:uid="{8383B5C0-DCC4-4C66-917B-9B775F3A60C2}"/>
    <hyperlink ref="B102" location="'Standings (1_13_26)'!A1" display="Standings" xr:uid="{B14898B3-318D-4EF1-B1B4-4D8FB7ACB806}"/>
    <hyperlink ref="B103" location="'Standings (1_14_26)'!A1" display="Standings" xr:uid="{63F3D92D-7746-4CC7-9737-87C280AD6834}"/>
    <hyperlink ref="B104" location="'Standings (1_15_26)'!A1" display="Standings" xr:uid="{D64F2CF8-D5CC-4728-813E-4AF63958D07C}"/>
    <hyperlink ref="B105" location="'Standings (1_16_26)'!A1" display="Standings" xr:uid="{FF2D65AA-3B74-4954-A6E8-1C1A496D49C4}"/>
    <hyperlink ref="B106" location="'Standings (1_17_26)'!A1" display="Standings" xr:uid="{4301948C-CC9E-4DF0-A6BA-A9EBB4D48484}"/>
    <hyperlink ref="B107" location="'Standings (1_18_26)'!A1" display="Standings" xr:uid="{E9FC0BCD-3952-4919-9FA3-03985ADFEF07}"/>
    <hyperlink ref="B108" location="'Standings (1_19_26)'!A1" display="Standings" xr:uid="{44B20C55-4BD9-4698-A387-EDF46DDC4E6F}"/>
    <hyperlink ref="B109" location="'Standings (1_20_26)'!A1" display="Standings" xr:uid="{C540748B-D78E-4654-9061-99FEB0B5ED00}"/>
    <hyperlink ref="B110" location="'Standings (1_21_26)'!A1" display="Standings" xr:uid="{C2BC0EDD-98A6-444E-9A97-895E93D0675C}"/>
    <hyperlink ref="B111" location="'Standings (1_22_26)'!A1" display="Standings" xr:uid="{1312F059-FD1E-461E-84D3-1B3651C9E9DD}"/>
    <hyperlink ref="B112" location="'Standings (1_23_26)'!A1" display="Standings" xr:uid="{A4EC749F-A699-4042-99A3-5B445DD2A076}"/>
    <hyperlink ref="B113" location="'Standings (1_24_26)'!A1" display="Standings" xr:uid="{DB19077E-D528-4F16-AF92-589B78166FEC}"/>
    <hyperlink ref="B114" location="'Standings (1_25_26)'!A1" display="Standings" xr:uid="{97C89F92-7527-4644-A3E4-763309FEE4A5}"/>
    <hyperlink ref="B115" location="'Standings (1_26_26)'!A1" display="Standings" xr:uid="{8DC8458B-DC05-4B2E-85E4-A37A1C2039A9}"/>
    <hyperlink ref="B116" location="'Standings (1_27_26)'!A1" display="Standings" xr:uid="{D3A9BB4A-E397-4034-A99D-120409D63CA0}"/>
    <hyperlink ref="B117" location="'Standings (1_28_26)'!A1" display="Standings" xr:uid="{9A21B8DA-E24A-4010-92F6-163FF641D12A}"/>
    <hyperlink ref="B118" location="'Standings (1_29_26)'!A1" display="Standings" xr:uid="{B706FF55-2586-4DBD-9125-33BB16C61673}"/>
    <hyperlink ref="B119" location="'Standings (1_30_26)'!A1" display="Standings" xr:uid="{5464D066-3B0F-4B8D-84E8-79553A7A5AA6}"/>
    <hyperlink ref="B120" location="'Standings (1_31_26)'!A1" display="Standings" xr:uid="{868FE91D-6496-4EE4-BBE1-30C6933AE436}"/>
    <hyperlink ref="B123" location="'Standings (2_1_26)'!A1" display="Standings" xr:uid="{EFA6700F-335F-4F29-AB86-8F823727B8BF}"/>
    <hyperlink ref="B124" location="'Standings (2_2_26)'!A1" display="Standings" xr:uid="{F18BD877-4E7C-4837-8EA7-8CC0B96AE0BC}"/>
    <hyperlink ref="B125" location="'Standings (2_3_26)'!A1" display="Standings" xr:uid="{5CA091EA-5678-4FD3-ABEE-B28298CE24BF}"/>
    <hyperlink ref="B126" location="'Standings (2_4_26)'!A1" display="Standings" xr:uid="{6EA36109-59DE-4439-AEF4-C81EB397A0B1}"/>
    <hyperlink ref="B127" location="'Standings (2_5_26)'!A1" display="Standings" xr:uid="{B092D35A-A368-492B-AA80-CB59CB61BEC8}"/>
    <hyperlink ref="B128" location="'Standings (2_25_26)'!A1" display="Standings" xr:uid="{B1EA86D4-0282-40F8-BFA0-07018D2F9CD8}"/>
    <hyperlink ref="B129" location="'Standings (2_26_26)'!A1" display="Standings" xr:uid="{60581619-5AAE-46E2-9383-9D4EB32AD4CA}"/>
    <hyperlink ref="B130" location="'Standings (2_27_26)'!A1" display="Standings" xr:uid="{DA65EF05-BA66-4FC6-9FEB-03910AB64C26}"/>
    <hyperlink ref="B131" location="'Standings (2_28_26)'!A1" display="Standings" xr:uid="{A2CCD894-9412-4F46-9F93-4CE42B8D34D5}"/>
    <hyperlink ref="B134" location="'Standings (3_1_26)'!A1" display="Standings" xr:uid="{AC26450B-6076-4F57-B0E2-2F500AC38D9D}"/>
    <hyperlink ref="B135" location="'Standings (3_2_26)'!A1" display="Standings" xr:uid="{AAFAE4CC-538A-4D33-BA79-4C4A3273AD32}"/>
    <hyperlink ref="B136" location="'Standings (3_3_26)'!A1" display="Standings" xr:uid="{6BB8DE11-67C5-474F-A0AD-4AE1F10AB9F4}"/>
    <hyperlink ref="B137" location="'Standings (3_4_26)'!A1" display="Standings" xr:uid="{EED83FBB-6FD3-4E23-8718-14B38663C21B}"/>
    <hyperlink ref="B138" location="'Standings (3_5_26)'!A1" display="Standings" xr:uid="{535B9BCC-38CA-4270-A4F3-A494CB6AEDF0}"/>
    <hyperlink ref="B139" location="'Standings (3_6_26)'!A1" display="Standings" xr:uid="{068F6BE1-2701-4824-877E-F402BCF0DA16}"/>
    <hyperlink ref="B140" location="'Standings (3_7_26)'!A1" display="Standings" xr:uid="{C438DDD6-7ECD-4EA3-9183-032887CAFE11}"/>
    <hyperlink ref="B141" location="'Standings (3_8_26)'!A1" display="Standings" xr:uid="{C7D5EB9B-0844-4E5C-9351-FDF4D5ADE550}"/>
    <hyperlink ref="B142" location="'Standings (3_9_26)'!A1" display="Standings" xr:uid="{52C45E9B-BFDE-4A13-B4BE-CBB6A5E38ED8}"/>
    <hyperlink ref="B143" location="'Standings (3_10_26)'!A1" display="Standings" xr:uid="{DFF0A416-E21F-4048-A4AB-4A1EA1B0BD78}"/>
    <hyperlink ref="B144" location="'Standings (3_11_26)'!A1" display="Standings" xr:uid="{F4460864-DA65-425A-AD93-0471752C03EC}"/>
    <hyperlink ref="B145" location="'Standings (3_12_26)'!A1" display="Standings" xr:uid="{23F8999C-3F46-4BE9-9C68-6BB2FD8F7B6A}"/>
    <hyperlink ref="B146" location="'Standings (3_13_26)'!A1" display="Standings" xr:uid="{FA1021C3-D12C-47A5-9737-382FD63A3B10}"/>
    <hyperlink ref="B147" location="'Standings (3_14_26)'!A1" display="Standings" xr:uid="{1C3429A0-AD19-4187-A07C-A2338FE48AC0}"/>
    <hyperlink ref="B148" location="'Standings (3_15_26)'!A1" display="Standings" xr:uid="{B0AC2D44-FB97-4505-85EF-2DF941452761}"/>
    <hyperlink ref="B149" location="'Standings (3_16_26)'!A1" display="Standings" xr:uid="{8883EEB7-3D5E-4286-AD2D-06105393FE61}"/>
    <hyperlink ref="B150" location="'Standings (3_17_26)'!A1" display="Standings" xr:uid="{D99322DE-480C-426C-9211-222F7BB8A7BE}"/>
    <hyperlink ref="B151" location="'Standings (3_18_26)'!A1" display="Standings" xr:uid="{6B479953-1D20-45E4-94C8-4BFBAE2DCA0F}"/>
    <hyperlink ref="B152" location="'Standings (3_19_26)'!A1" display="Standings" xr:uid="{31DC753A-92D9-4F3D-BD2B-BCE00160C10C}"/>
    <hyperlink ref="B153" location="'Standings (3_20_26)'!A1" display="Standings" xr:uid="{DB6DBAE0-EF0D-49B0-B00A-A5B4C47F0D5A}"/>
    <hyperlink ref="B154" location="'Standings (3_21_26)'!A1" display="Standings" xr:uid="{5F812BE1-89BC-4E85-B7C5-9A12406B6D02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25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25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25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.75" thickBot="1" x14ac:dyDescent="0.3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25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25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25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25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25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25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25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.75" thickBot="1" x14ac:dyDescent="0.3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25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25">
      <c r="A6" s="32" t="s">
        <v>29</v>
      </c>
      <c r="B6" s="1">
        <v>36</v>
      </c>
      <c r="C6" s="1">
        <v>20</v>
      </c>
      <c r="D6" s="1">
        <v>15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635</v>
      </c>
      <c r="L6" s="1" t="s">
        <v>577</v>
      </c>
      <c r="M6" s="1" t="s">
        <v>374</v>
      </c>
      <c r="N6" s="1" t="s">
        <v>491</v>
      </c>
      <c r="O6" s="31">
        <v>118</v>
      </c>
      <c r="P6" s="20">
        <v>114</v>
      </c>
      <c r="Q6" s="30">
        <v>4</v>
      </c>
      <c r="R6" s="29" t="s">
        <v>107</v>
      </c>
      <c r="S6" s="28" t="s">
        <v>234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25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.75" thickBot="1" x14ac:dyDescent="0.3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25">
      <c r="A16" s="32" t="s">
        <v>1</v>
      </c>
      <c r="B16" s="1">
        <v>35</v>
      </c>
      <c r="C16" s="1">
        <v>19</v>
      </c>
      <c r="D16" s="1">
        <v>12</v>
      </c>
      <c r="E16" s="20">
        <v>4</v>
      </c>
      <c r="F16" s="30">
        <v>42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437</v>
      </c>
      <c r="M16" s="1" t="s">
        <v>407</v>
      </c>
      <c r="N16" s="1" t="s">
        <v>644</v>
      </c>
      <c r="O16" s="31">
        <v>112</v>
      </c>
      <c r="P16" s="20">
        <v>93</v>
      </c>
      <c r="Q16" s="30">
        <v>19</v>
      </c>
      <c r="R16" s="29" t="s">
        <v>101</v>
      </c>
      <c r="S16" s="28" t="s">
        <v>233</v>
      </c>
    </row>
    <row r="17" spans="1:19" x14ac:dyDescent="0.25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25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25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.75" thickBot="1" x14ac:dyDescent="0.3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</v>
      </c>
      <c r="B36" s="1">
        <v>33</v>
      </c>
      <c r="C36" s="1">
        <v>16</v>
      </c>
      <c r="D36" s="1">
        <v>7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537</v>
      </c>
      <c r="M36" s="1" t="s">
        <v>319</v>
      </c>
      <c r="N36" s="1" t="s">
        <v>653</v>
      </c>
      <c r="O36" s="31">
        <v>100</v>
      </c>
      <c r="P36" s="20">
        <v>98</v>
      </c>
      <c r="Q36" s="30">
        <v>2</v>
      </c>
      <c r="R36" s="29" t="s">
        <v>107</v>
      </c>
      <c r="S36" s="28" t="s">
        <v>231</v>
      </c>
    </row>
    <row r="37" spans="1:19" x14ac:dyDescent="0.25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29</v>
      </c>
      <c r="B6" s="1">
        <v>37</v>
      </c>
      <c r="C6" s="1">
        <v>20</v>
      </c>
      <c r="D6" s="1">
        <v>16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654</v>
      </c>
      <c r="L6" s="1" t="s">
        <v>577</v>
      </c>
      <c r="M6" s="1" t="s">
        <v>291</v>
      </c>
      <c r="N6" s="1" t="s">
        <v>655</v>
      </c>
      <c r="O6" s="31">
        <v>120</v>
      </c>
      <c r="P6" s="20">
        <v>120</v>
      </c>
      <c r="Q6" s="30">
        <v>0</v>
      </c>
      <c r="R6" s="29" t="s">
        <v>113</v>
      </c>
      <c r="S6" s="28" t="s">
        <v>225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</v>
      </c>
      <c r="B15" s="1">
        <v>36</v>
      </c>
      <c r="C15" s="1">
        <v>19</v>
      </c>
      <c r="D15" s="1">
        <v>12</v>
      </c>
      <c r="E15" s="20">
        <v>5</v>
      </c>
      <c r="F15" s="30">
        <v>43</v>
      </c>
      <c r="G15" s="20">
        <v>18</v>
      </c>
      <c r="H15" s="20">
        <v>19</v>
      </c>
      <c r="I15" s="20">
        <v>0</v>
      </c>
      <c r="J15" s="20">
        <v>4</v>
      </c>
      <c r="K15" s="29" t="s">
        <v>604</v>
      </c>
      <c r="L15" s="1" t="s">
        <v>457</v>
      </c>
      <c r="M15" s="1" t="s">
        <v>407</v>
      </c>
      <c r="N15" s="1" t="s">
        <v>661</v>
      </c>
      <c r="O15" s="31">
        <v>114</v>
      </c>
      <c r="P15" s="20">
        <v>96</v>
      </c>
      <c r="Q15" s="30">
        <v>18</v>
      </c>
      <c r="R15" s="29" t="s">
        <v>107</v>
      </c>
      <c r="S15" s="28" t="s">
        <v>222</v>
      </c>
    </row>
    <row r="16" spans="1:20" x14ac:dyDescent="0.25">
      <c r="A16" s="32" t="s">
        <v>13</v>
      </c>
      <c r="B16" s="1">
        <v>36</v>
      </c>
      <c r="C16" s="1">
        <v>19</v>
      </c>
      <c r="D16" s="1">
        <v>13</v>
      </c>
      <c r="E16" s="20">
        <v>4</v>
      </c>
      <c r="F16" s="30">
        <v>42</v>
      </c>
      <c r="G16" s="20">
        <v>10</v>
      </c>
      <c r="H16" s="20">
        <v>16</v>
      </c>
      <c r="I16" s="20">
        <v>3</v>
      </c>
      <c r="J16" s="20">
        <v>4</v>
      </c>
      <c r="K16" s="29" t="s">
        <v>488</v>
      </c>
      <c r="L16" s="1" t="s">
        <v>453</v>
      </c>
      <c r="M16" s="1" t="s">
        <v>218</v>
      </c>
      <c r="N16" s="1" t="s">
        <v>641</v>
      </c>
      <c r="O16" s="31">
        <v>105</v>
      </c>
      <c r="P16" s="20">
        <v>103</v>
      </c>
      <c r="Q16" s="30">
        <v>2</v>
      </c>
      <c r="R16" s="29" t="s">
        <v>113</v>
      </c>
      <c r="S16" s="28" t="s">
        <v>234</v>
      </c>
    </row>
    <row r="17" spans="1:19" x14ac:dyDescent="0.25">
      <c r="A17" s="32" t="s">
        <v>14</v>
      </c>
      <c r="B17" s="1">
        <v>36</v>
      </c>
      <c r="C17" s="1">
        <v>20</v>
      </c>
      <c r="D17" s="1">
        <v>15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527</v>
      </c>
      <c r="L17" s="1" t="s">
        <v>603</v>
      </c>
      <c r="M17" s="1" t="s">
        <v>165</v>
      </c>
      <c r="N17" s="1" t="s">
        <v>637</v>
      </c>
      <c r="O17" s="31">
        <v>102</v>
      </c>
      <c r="P17" s="20">
        <v>108</v>
      </c>
      <c r="Q17" s="30">
        <v>-6</v>
      </c>
      <c r="R17" s="29" t="s">
        <v>101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9B4-D9FA-4564-B0B8-AD5D56BAF33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29</v>
      </c>
      <c r="B7" s="1">
        <v>37</v>
      </c>
      <c r="C7" s="1">
        <v>20</v>
      </c>
      <c r="D7" s="1">
        <v>16</v>
      </c>
      <c r="E7" s="20">
        <v>1</v>
      </c>
      <c r="F7" s="30">
        <v>41</v>
      </c>
      <c r="G7" s="31">
        <v>12</v>
      </c>
      <c r="H7" s="20">
        <v>18</v>
      </c>
      <c r="I7" s="20">
        <v>2</v>
      </c>
      <c r="J7" s="30">
        <v>1</v>
      </c>
      <c r="K7" s="29" t="s">
        <v>654</v>
      </c>
      <c r="L7" s="1" t="s">
        <v>577</v>
      </c>
      <c r="M7" s="1" t="s">
        <v>291</v>
      </c>
      <c r="N7" s="1" t="s">
        <v>655</v>
      </c>
      <c r="O7" s="31">
        <v>120</v>
      </c>
      <c r="P7" s="20">
        <v>120</v>
      </c>
      <c r="Q7" s="30">
        <v>0</v>
      </c>
      <c r="R7" s="29" t="s">
        <v>113</v>
      </c>
      <c r="S7" s="28" t="s">
        <v>225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25">
      <c r="A16" s="32" t="s">
        <v>1</v>
      </c>
      <c r="B16" s="1">
        <v>36</v>
      </c>
      <c r="C16" s="1">
        <v>19</v>
      </c>
      <c r="D16" s="1">
        <v>12</v>
      </c>
      <c r="E16" s="20">
        <v>5</v>
      </c>
      <c r="F16" s="30">
        <v>43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457</v>
      </c>
      <c r="M16" s="1" t="s">
        <v>407</v>
      </c>
      <c r="N16" s="1" t="s">
        <v>661</v>
      </c>
      <c r="O16" s="31">
        <v>114</v>
      </c>
      <c r="P16" s="20">
        <v>96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25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EA5C6A-4EF4-4392-AED4-AEC65A617704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0561-6218-4065-90ED-FAA16900750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38</v>
      </c>
      <c r="C4" s="40">
        <v>22</v>
      </c>
      <c r="D4" s="40">
        <v>13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505</v>
      </c>
      <c r="M4" s="40" t="s">
        <v>233</v>
      </c>
      <c r="N4" s="40" t="s">
        <v>546</v>
      </c>
      <c r="O4" s="39">
        <v>120</v>
      </c>
      <c r="P4" s="38">
        <v>122</v>
      </c>
      <c r="Q4" s="33">
        <v>-2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19</v>
      </c>
      <c r="B7" s="1">
        <v>36</v>
      </c>
      <c r="C7" s="1">
        <v>20</v>
      </c>
      <c r="D7" s="1">
        <v>14</v>
      </c>
      <c r="E7" s="20">
        <v>2</v>
      </c>
      <c r="F7" s="30">
        <v>42</v>
      </c>
      <c r="G7" s="31">
        <v>15</v>
      </c>
      <c r="H7" s="20">
        <v>18</v>
      </c>
      <c r="I7" s="20">
        <v>2</v>
      </c>
      <c r="J7" s="30">
        <v>1</v>
      </c>
      <c r="K7" s="29" t="s">
        <v>636</v>
      </c>
      <c r="L7" s="1" t="s">
        <v>315</v>
      </c>
      <c r="M7" s="1" t="s">
        <v>148</v>
      </c>
      <c r="N7" s="1" t="s">
        <v>603</v>
      </c>
      <c r="O7" s="31">
        <v>117</v>
      </c>
      <c r="P7" s="20">
        <v>114</v>
      </c>
      <c r="Q7" s="30">
        <v>3</v>
      </c>
      <c r="R7" s="29" t="s">
        <v>99</v>
      </c>
      <c r="S7" s="28" t="s">
        <v>219</v>
      </c>
    </row>
    <row r="8" spans="1:20" x14ac:dyDescent="0.25">
      <c r="A8" s="32" t="s">
        <v>29</v>
      </c>
      <c r="B8" s="1">
        <v>38</v>
      </c>
      <c r="C8" s="1">
        <v>20</v>
      </c>
      <c r="D8" s="1">
        <v>17</v>
      </c>
      <c r="E8" s="20">
        <v>1</v>
      </c>
      <c r="F8" s="30">
        <v>41</v>
      </c>
      <c r="G8" s="31">
        <v>12</v>
      </c>
      <c r="H8" s="20">
        <v>18</v>
      </c>
      <c r="I8" s="20">
        <v>2</v>
      </c>
      <c r="J8" s="30">
        <v>1</v>
      </c>
      <c r="K8" s="29" t="s">
        <v>673</v>
      </c>
      <c r="L8" s="1" t="s">
        <v>577</v>
      </c>
      <c r="M8" s="1" t="s">
        <v>302</v>
      </c>
      <c r="N8" s="1" t="s">
        <v>674</v>
      </c>
      <c r="O8" s="31">
        <v>122</v>
      </c>
      <c r="P8" s="20">
        <v>126</v>
      </c>
      <c r="Q8" s="30">
        <v>-4</v>
      </c>
      <c r="R8" s="29" t="s">
        <v>133</v>
      </c>
      <c r="S8" s="28" t="s">
        <v>225</v>
      </c>
    </row>
    <row r="9" spans="1:20" x14ac:dyDescent="0.25">
      <c r="A9" s="32" t="s">
        <v>11</v>
      </c>
      <c r="B9" s="1">
        <v>36</v>
      </c>
      <c r="C9" s="1">
        <v>18</v>
      </c>
      <c r="D9" s="1">
        <v>13</v>
      </c>
      <c r="E9" s="20">
        <v>5</v>
      </c>
      <c r="F9" s="30">
        <v>41</v>
      </c>
      <c r="G9" s="31">
        <v>10</v>
      </c>
      <c r="H9" s="20">
        <v>15</v>
      </c>
      <c r="I9" s="20">
        <v>3</v>
      </c>
      <c r="J9" s="30">
        <v>0</v>
      </c>
      <c r="K9" s="29" t="s">
        <v>457</v>
      </c>
      <c r="L9" s="1" t="s">
        <v>488</v>
      </c>
      <c r="M9" s="1" t="s">
        <v>239</v>
      </c>
      <c r="N9" s="1" t="s">
        <v>544</v>
      </c>
      <c r="O9" s="31">
        <v>119</v>
      </c>
      <c r="P9" s="20">
        <v>113</v>
      </c>
      <c r="Q9" s="30">
        <v>6</v>
      </c>
      <c r="R9" s="29" t="s">
        <v>101</v>
      </c>
      <c r="S9" s="28" t="s">
        <v>225</v>
      </c>
    </row>
    <row r="10" spans="1:20" x14ac:dyDescent="0.25">
      <c r="A10" s="32" t="s">
        <v>28</v>
      </c>
      <c r="B10" s="1">
        <v>36</v>
      </c>
      <c r="C10" s="1">
        <v>18</v>
      </c>
      <c r="D10" s="1">
        <v>14</v>
      </c>
      <c r="E10" s="20">
        <v>4</v>
      </c>
      <c r="F10" s="30">
        <v>40</v>
      </c>
      <c r="G10" s="31">
        <v>9</v>
      </c>
      <c r="H10" s="20">
        <v>15</v>
      </c>
      <c r="I10" s="20">
        <v>3</v>
      </c>
      <c r="J10" s="30">
        <v>0</v>
      </c>
      <c r="K10" s="29" t="s">
        <v>615</v>
      </c>
      <c r="L10" s="1" t="s">
        <v>443</v>
      </c>
      <c r="M10" s="1" t="s">
        <v>231</v>
      </c>
      <c r="N10" s="1" t="s">
        <v>616</v>
      </c>
      <c r="O10" s="31">
        <v>112</v>
      </c>
      <c r="P10" s="20">
        <v>117</v>
      </c>
      <c r="Q10" s="30">
        <v>-5</v>
      </c>
      <c r="R10" s="29" t="s">
        <v>194</v>
      </c>
      <c r="S10" s="28" t="s">
        <v>203</v>
      </c>
    </row>
    <row r="11" spans="1:20" ht="15.75" thickBot="1" x14ac:dyDescent="0.3">
      <c r="A11" s="32" t="s">
        <v>4</v>
      </c>
      <c r="B11" s="1">
        <v>36</v>
      </c>
      <c r="C11" s="1">
        <v>16</v>
      </c>
      <c r="D11" s="1">
        <v>15</v>
      </c>
      <c r="E11" s="24">
        <v>5</v>
      </c>
      <c r="F11" s="23">
        <v>37</v>
      </c>
      <c r="G11" s="25">
        <v>12</v>
      </c>
      <c r="H11" s="24">
        <v>16</v>
      </c>
      <c r="I11" s="24">
        <v>0</v>
      </c>
      <c r="J11" s="23">
        <v>1</v>
      </c>
      <c r="K11" s="29" t="s">
        <v>675</v>
      </c>
      <c r="L11" s="1" t="s">
        <v>658</v>
      </c>
      <c r="M11" s="1" t="s">
        <v>517</v>
      </c>
      <c r="N11" s="1" t="s">
        <v>676</v>
      </c>
      <c r="O11" s="31">
        <v>115</v>
      </c>
      <c r="P11" s="20">
        <v>121</v>
      </c>
      <c r="Q11" s="30">
        <v>-6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36</v>
      </c>
      <c r="C14" s="1">
        <v>22</v>
      </c>
      <c r="D14" s="1">
        <v>11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640</v>
      </c>
      <c r="L14" s="1" t="s">
        <v>615</v>
      </c>
      <c r="M14" s="1" t="s">
        <v>219</v>
      </c>
      <c r="N14" s="1" t="s">
        <v>656</v>
      </c>
      <c r="O14" s="31">
        <v>121</v>
      </c>
      <c r="P14" s="20">
        <v>106</v>
      </c>
      <c r="Q14" s="30">
        <v>15</v>
      </c>
      <c r="R14" s="29" t="s">
        <v>113</v>
      </c>
      <c r="S14" s="28" t="s">
        <v>234</v>
      </c>
    </row>
    <row r="15" spans="1:20" x14ac:dyDescent="0.25">
      <c r="A15" s="32" t="s">
        <v>10</v>
      </c>
      <c r="B15" s="1">
        <v>36</v>
      </c>
      <c r="C15" s="1">
        <v>19</v>
      </c>
      <c r="D15" s="1">
        <v>10</v>
      </c>
      <c r="E15" s="20">
        <v>7</v>
      </c>
      <c r="F15" s="30">
        <v>45</v>
      </c>
      <c r="G15" s="20">
        <v>7</v>
      </c>
      <c r="H15" s="20">
        <v>14</v>
      </c>
      <c r="I15" s="20">
        <v>5</v>
      </c>
      <c r="J15" s="20">
        <v>3</v>
      </c>
      <c r="K15" s="29" t="s">
        <v>669</v>
      </c>
      <c r="L15" s="1" t="s">
        <v>614</v>
      </c>
      <c r="M15" s="1" t="s">
        <v>216</v>
      </c>
      <c r="N15" s="1" t="s">
        <v>643</v>
      </c>
      <c r="O15" s="31">
        <v>111</v>
      </c>
      <c r="P15" s="20">
        <v>102</v>
      </c>
      <c r="Q15" s="30">
        <v>9</v>
      </c>
      <c r="R15" s="29" t="s">
        <v>104</v>
      </c>
      <c r="S15" s="28" t="s">
        <v>245</v>
      </c>
    </row>
    <row r="16" spans="1:20" x14ac:dyDescent="0.25">
      <c r="A16" s="32" t="s">
        <v>13</v>
      </c>
      <c r="B16" s="1">
        <v>37</v>
      </c>
      <c r="C16" s="1">
        <v>20</v>
      </c>
      <c r="D16" s="1">
        <v>13</v>
      </c>
      <c r="E16" s="20">
        <v>4</v>
      </c>
      <c r="F16" s="30">
        <v>44</v>
      </c>
      <c r="G16" s="20">
        <v>11</v>
      </c>
      <c r="H16" s="20">
        <v>17</v>
      </c>
      <c r="I16" s="20">
        <v>3</v>
      </c>
      <c r="J16" s="20">
        <v>4</v>
      </c>
      <c r="K16" s="29" t="s">
        <v>652</v>
      </c>
      <c r="L16" s="1" t="s">
        <v>453</v>
      </c>
      <c r="M16" s="1" t="s">
        <v>269</v>
      </c>
      <c r="N16" s="1" t="s">
        <v>661</v>
      </c>
      <c r="O16" s="31">
        <v>107</v>
      </c>
      <c r="P16" s="20">
        <v>104</v>
      </c>
      <c r="Q16" s="30">
        <v>3</v>
      </c>
      <c r="R16" s="29" t="s">
        <v>99</v>
      </c>
      <c r="S16" s="28" t="s">
        <v>234</v>
      </c>
    </row>
    <row r="17" spans="1:19" x14ac:dyDescent="0.25">
      <c r="A17" s="32" t="s">
        <v>1</v>
      </c>
      <c r="B17" s="1">
        <v>37</v>
      </c>
      <c r="C17" s="1">
        <v>19</v>
      </c>
      <c r="D17" s="1">
        <v>13</v>
      </c>
      <c r="E17" s="20">
        <v>5</v>
      </c>
      <c r="F17" s="30">
        <v>43</v>
      </c>
      <c r="G17" s="20">
        <v>18</v>
      </c>
      <c r="H17" s="20">
        <v>19</v>
      </c>
      <c r="I17" s="20">
        <v>0</v>
      </c>
      <c r="J17" s="20">
        <v>4</v>
      </c>
      <c r="K17" s="29" t="s">
        <v>652</v>
      </c>
      <c r="L17" s="1" t="s">
        <v>457</v>
      </c>
      <c r="M17" s="1" t="s">
        <v>330</v>
      </c>
      <c r="N17" s="1" t="s">
        <v>680</v>
      </c>
      <c r="O17" s="31">
        <v>117</v>
      </c>
      <c r="P17" s="20">
        <v>103</v>
      </c>
      <c r="Q17" s="30">
        <v>14</v>
      </c>
      <c r="R17" s="29" t="s">
        <v>113</v>
      </c>
      <c r="S17" s="28" t="s">
        <v>255</v>
      </c>
    </row>
    <row r="18" spans="1:19" x14ac:dyDescent="0.25">
      <c r="A18" s="32" t="s">
        <v>12</v>
      </c>
      <c r="B18" s="1">
        <v>39</v>
      </c>
      <c r="C18" s="1">
        <v>19</v>
      </c>
      <c r="D18" s="1">
        <v>16</v>
      </c>
      <c r="E18" s="20">
        <v>4</v>
      </c>
      <c r="F18" s="30">
        <v>42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678</v>
      </c>
      <c r="M18" s="1" t="s">
        <v>230</v>
      </c>
      <c r="N18" s="1" t="s">
        <v>635</v>
      </c>
      <c r="O18" s="31">
        <v>104</v>
      </c>
      <c r="P18" s="20">
        <v>105</v>
      </c>
      <c r="Q18" s="30">
        <v>-1</v>
      </c>
      <c r="R18" s="29" t="s">
        <v>99</v>
      </c>
      <c r="S18" s="28" t="s">
        <v>218</v>
      </c>
    </row>
    <row r="19" spans="1:19" x14ac:dyDescent="0.25">
      <c r="A19" s="32" t="s">
        <v>14</v>
      </c>
      <c r="B19" s="1">
        <v>37</v>
      </c>
      <c r="C19" s="1">
        <v>20</v>
      </c>
      <c r="D19" s="1">
        <v>16</v>
      </c>
      <c r="E19" s="20">
        <v>1</v>
      </c>
      <c r="F19" s="30">
        <v>41</v>
      </c>
      <c r="G19" s="20">
        <v>10</v>
      </c>
      <c r="H19" s="20">
        <v>17</v>
      </c>
      <c r="I19" s="20">
        <v>3</v>
      </c>
      <c r="J19" s="20">
        <v>0</v>
      </c>
      <c r="K19" s="29" t="s">
        <v>527</v>
      </c>
      <c r="L19" s="1" t="s">
        <v>626</v>
      </c>
      <c r="M19" s="1" t="s">
        <v>207</v>
      </c>
      <c r="N19" s="1" t="s">
        <v>677</v>
      </c>
      <c r="O19" s="31">
        <v>103</v>
      </c>
      <c r="P19" s="20">
        <v>110</v>
      </c>
      <c r="Q19" s="30">
        <v>-7</v>
      </c>
      <c r="R19" s="29" t="s">
        <v>107</v>
      </c>
      <c r="S19" s="28" t="s">
        <v>200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36</v>
      </c>
      <c r="C25" s="1">
        <v>27</v>
      </c>
      <c r="D25" s="1">
        <v>2</v>
      </c>
      <c r="E25" s="20">
        <v>7</v>
      </c>
      <c r="F25" s="30">
        <v>61</v>
      </c>
      <c r="G25" s="20">
        <v>25</v>
      </c>
      <c r="H25" s="20">
        <v>27</v>
      </c>
      <c r="I25" s="20">
        <v>0</v>
      </c>
      <c r="J25" s="20">
        <v>4</v>
      </c>
      <c r="K25" s="29" t="s">
        <v>681</v>
      </c>
      <c r="L25" s="1" t="s">
        <v>662</v>
      </c>
      <c r="M25" s="1" t="s">
        <v>682</v>
      </c>
      <c r="N25" s="1" t="s">
        <v>683</v>
      </c>
      <c r="O25" s="31">
        <v>142</v>
      </c>
      <c r="P25" s="20">
        <v>80</v>
      </c>
      <c r="Q25" s="30">
        <v>62</v>
      </c>
      <c r="R25" s="29" t="s">
        <v>177</v>
      </c>
      <c r="S25" s="28" t="s">
        <v>276</v>
      </c>
    </row>
    <row r="26" spans="1:19" x14ac:dyDescent="0.25">
      <c r="A26" s="32" t="s">
        <v>22</v>
      </c>
      <c r="B26" s="1">
        <v>38</v>
      </c>
      <c r="C26" s="1">
        <v>25</v>
      </c>
      <c r="D26" s="1">
        <v>7</v>
      </c>
      <c r="E26" s="20">
        <v>6</v>
      </c>
      <c r="F26" s="30">
        <v>56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684</v>
      </c>
      <c r="M26" s="1" t="s">
        <v>209</v>
      </c>
      <c r="N26" s="1" t="s">
        <v>633</v>
      </c>
      <c r="O26" s="31">
        <v>136</v>
      </c>
      <c r="P26" s="20">
        <v>101</v>
      </c>
      <c r="Q26" s="30">
        <v>35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38</v>
      </c>
      <c r="C27" s="1">
        <v>22</v>
      </c>
      <c r="D27" s="1">
        <v>10</v>
      </c>
      <c r="E27" s="20">
        <v>6</v>
      </c>
      <c r="F27" s="30">
        <v>50</v>
      </c>
      <c r="G27" s="20">
        <v>13</v>
      </c>
      <c r="H27" s="20">
        <v>19</v>
      </c>
      <c r="I27" s="20">
        <v>3</v>
      </c>
      <c r="J27" s="20">
        <v>1</v>
      </c>
      <c r="K27" s="29" t="s">
        <v>685</v>
      </c>
      <c r="L27" s="1" t="s">
        <v>450</v>
      </c>
      <c r="M27" s="1" t="s">
        <v>295</v>
      </c>
      <c r="N27" s="1" t="s">
        <v>686</v>
      </c>
      <c r="O27" s="31">
        <v>117</v>
      </c>
      <c r="P27" s="20">
        <v>99</v>
      </c>
      <c r="Q27" s="30">
        <v>18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15</v>
      </c>
      <c r="B29" s="1">
        <v>36</v>
      </c>
      <c r="C29" s="1">
        <v>16</v>
      </c>
      <c r="D29" s="1">
        <v>16</v>
      </c>
      <c r="E29" s="20">
        <v>4</v>
      </c>
      <c r="F29" s="30">
        <v>36</v>
      </c>
      <c r="G29" s="20">
        <v>9</v>
      </c>
      <c r="H29" s="20">
        <v>14</v>
      </c>
      <c r="I29" s="20">
        <v>2</v>
      </c>
      <c r="J29" s="20">
        <v>0</v>
      </c>
      <c r="K29" s="29" t="s">
        <v>518</v>
      </c>
      <c r="L29" s="1" t="s">
        <v>341</v>
      </c>
      <c r="M29" s="1" t="s">
        <v>312</v>
      </c>
      <c r="N29" s="1" t="s">
        <v>507</v>
      </c>
      <c r="O29" s="31">
        <v>103</v>
      </c>
      <c r="P29" s="20">
        <v>121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38</v>
      </c>
      <c r="C30" s="1">
        <v>14</v>
      </c>
      <c r="D30" s="1">
        <v>16</v>
      </c>
      <c r="E30" s="20">
        <v>8</v>
      </c>
      <c r="F30" s="30">
        <v>36</v>
      </c>
      <c r="G30" s="20">
        <v>14</v>
      </c>
      <c r="H30" s="20">
        <v>14</v>
      </c>
      <c r="I30" s="20">
        <v>0</v>
      </c>
      <c r="J30" s="20">
        <v>2</v>
      </c>
      <c r="K30" s="29" t="s">
        <v>620</v>
      </c>
      <c r="L30" s="1" t="s">
        <v>525</v>
      </c>
      <c r="M30" s="1" t="s">
        <v>184</v>
      </c>
      <c r="N30" s="1" t="s">
        <v>587</v>
      </c>
      <c r="O30" s="31">
        <v>95</v>
      </c>
      <c r="P30" s="20">
        <v>131</v>
      </c>
      <c r="Q30" s="30">
        <v>-36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36</v>
      </c>
      <c r="C32" s="1">
        <v>13</v>
      </c>
      <c r="D32" s="1">
        <v>17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471</v>
      </c>
      <c r="L32" s="1" t="s">
        <v>645</v>
      </c>
      <c r="M32" s="1" t="s">
        <v>172</v>
      </c>
      <c r="N32" s="1" t="s">
        <v>556</v>
      </c>
      <c r="O32" s="31">
        <v>99</v>
      </c>
      <c r="P32" s="20">
        <v>114</v>
      </c>
      <c r="Q32" s="30">
        <v>-15</v>
      </c>
      <c r="R32" s="29" t="s">
        <v>167</v>
      </c>
      <c r="S32" s="28" t="s">
        <v>651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38</v>
      </c>
      <c r="C36" s="1">
        <v>19</v>
      </c>
      <c r="D36" s="1">
        <v>13</v>
      </c>
      <c r="E36" s="20">
        <v>6</v>
      </c>
      <c r="F36" s="30">
        <v>44</v>
      </c>
      <c r="G36" s="20">
        <v>14</v>
      </c>
      <c r="H36" s="20">
        <v>19</v>
      </c>
      <c r="I36" s="20">
        <v>0</v>
      </c>
      <c r="J36" s="20">
        <v>2</v>
      </c>
      <c r="K36" s="29" t="s">
        <v>691</v>
      </c>
      <c r="L36" s="1" t="s">
        <v>649</v>
      </c>
      <c r="M36" s="1" t="s">
        <v>212</v>
      </c>
      <c r="N36" s="1" t="s">
        <v>457</v>
      </c>
      <c r="O36" s="31">
        <v>130</v>
      </c>
      <c r="P36" s="20">
        <v>128</v>
      </c>
      <c r="Q36" s="30">
        <v>2</v>
      </c>
      <c r="R36" s="29" t="s">
        <v>104</v>
      </c>
      <c r="S36" s="28" t="s">
        <v>226</v>
      </c>
    </row>
    <row r="37" spans="1:19" x14ac:dyDescent="0.25">
      <c r="A37" s="32" t="s">
        <v>2</v>
      </c>
      <c r="B37" s="1">
        <v>35</v>
      </c>
      <c r="C37" s="1">
        <v>17</v>
      </c>
      <c r="D37" s="1">
        <v>8</v>
      </c>
      <c r="E37" s="20">
        <v>10</v>
      </c>
      <c r="F37" s="30">
        <v>44</v>
      </c>
      <c r="G37" s="20">
        <v>12</v>
      </c>
      <c r="H37" s="20">
        <v>16</v>
      </c>
      <c r="I37" s="20">
        <v>1</v>
      </c>
      <c r="J37" s="20">
        <v>4</v>
      </c>
      <c r="K37" s="29" t="s">
        <v>493</v>
      </c>
      <c r="L37" s="1" t="s">
        <v>541</v>
      </c>
      <c r="M37" s="1" t="s">
        <v>379</v>
      </c>
      <c r="N37" s="1" t="s">
        <v>493</v>
      </c>
      <c r="O37" s="31">
        <v>110</v>
      </c>
      <c r="P37" s="20">
        <v>104</v>
      </c>
      <c r="Q37" s="30">
        <v>6</v>
      </c>
      <c r="R37" s="29" t="s">
        <v>99</v>
      </c>
      <c r="S37" s="28" t="s">
        <v>231</v>
      </c>
    </row>
    <row r="38" spans="1:19" x14ac:dyDescent="0.25">
      <c r="A38" s="32" t="s">
        <v>18</v>
      </c>
      <c r="B38" s="1">
        <v>36</v>
      </c>
      <c r="C38" s="1">
        <v>15</v>
      </c>
      <c r="D38" s="1">
        <v>12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692</v>
      </c>
      <c r="L38" s="1" t="s">
        <v>623</v>
      </c>
      <c r="M38" s="1" t="s">
        <v>693</v>
      </c>
      <c r="N38" s="1" t="s">
        <v>694</v>
      </c>
      <c r="O38" s="31">
        <v>91</v>
      </c>
      <c r="P38" s="20">
        <v>96</v>
      </c>
      <c r="Q38" s="30">
        <v>-5</v>
      </c>
      <c r="R38" s="29" t="s">
        <v>107</v>
      </c>
      <c r="S38" s="28" t="s">
        <v>215</v>
      </c>
    </row>
    <row r="39" spans="1:19" x14ac:dyDescent="0.25">
      <c r="A39" s="32" t="s">
        <v>8</v>
      </c>
      <c r="B39" s="1">
        <v>37</v>
      </c>
      <c r="C39" s="1">
        <v>17</v>
      </c>
      <c r="D39" s="1">
        <v>17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695</v>
      </c>
      <c r="M39" s="1" t="s">
        <v>317</v>
      </c>
      <c r="N39" s="1" t="s">
        <v>518</v>
      </c>
      <c r="O39" s="31">
        <v>109</v>
      </c>
      <c r="P39" s="20">
        <v>129</v>
      </c>
      <c r="Q39" s="30">
        <v>-20</v>
      </c>
      <c r="R39" s="29" t="s">
        <v>113</v>
      </c>
      <c r="S39" s="28" t="s">
        <v>200</v>
      </c>
    </row>
    <row r="40" spans="1:19" x14ac:dyDescent="0.25">
      <c r="A40" s="32" t="s">
        <v>7</v>
      </c>
      <c r="B40" s="1">
        <v>35</v>
      </c>
      <c r="C40" s="1">
        <v>15</v>
      </c>
      <c r="D40" s="1">
        <v>14</v>
      </c>
      <c r="E40" s="20">
        <v>6</v>
      </c>
      <c r="F40" s="30">
        <v>36</v>
      </c>
      <c r="G40" s="20">
        <v>10</v>
      </c>
      <c r="H40" s="20">
        <v>15</v>
      </c>
      <c r="I40" s="20">
        <v>0</v>
      </c>
      <c r="J40" s="20">
        <v>3</v>
      </c>
      <c r="K40" s="29" t="s">
        <v>471</v>
      </c>
      <c r="L40" s="1" t="s">
        <v>587</v>
      </c>
      <c r="M40" s="1" t="s">
        <v>324</v>
      </c>
      <c r="N40" s="1" t="s">
        <v>674</v>
      </c>
      <c r="O40" s="31">
        <v>89</v>
      </c>
      <c r="P40" s="20">
        <v>107</v>
      </c>
      <c r="Q40" s="30">
        <v>-18</v>
      </c>
      <c r="R40" s="29" t="s">
        <v>109</v>
      </c>
      <c r="S40" s="28" t="s">
        <v>200</v>
      </c>
    </row>
    <row r="41" spans="1:19" x14ac:dyDescent="0.25">
      <c r="A41" s="32" t="s">
        <v>27</v>
      </c>
      <c r="B41" s="1">
        <v>37</v>
      </c>
      <c r="C41" s="1">
        <v>15</v>
      </c>
      <c r="D41" s="1">
        <v>18</v>
      </c>
      <c r="E41" s="20">
        <v>4</v>
      </c>
      <c r="F41" s="30">
        <v>34</v>
      </c>
      <c r="G41" s="20">
        <v>10</v>
      </c>
      <c r="H41" s="20">
        <v>13</v>
      </c>
      <c r="I41" s="20">
        <v>2</v>
      </c>
      <c r="J41" s="20">
        <v>2</v>
      </c>
      <c r="K41" s="29" t="s">
        <v>448</v>
      </c>
      <c r="L41" s="1" t="s">
        <v>689</v>
      </c>
      <c r="M41" s="1" t="s">
        <v>257</v>
      </c>
      <c r="N41" s="1" t="s">
        <v>690</v>
      </c>
      <c r="O41" s="31">
        <v>98</v>
      </c>
      <c r="P41" s="20">
        <v>113</v>
      </c>
      <c r="Q41" s="30">
        <v>-15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460155-2A42-4F62-B71B-CA3967378E7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AFB3-3C6E-4F10-A2C2-EB180E76C7A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39</v>
      </c>
      <c r="C4" s="40">
        <v>22</v>
      </c>
      <c r="D4" s="40">
        <v>14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488</v>
      </c>
      <c r="M4" s="40" t="s">
        <v>233</v>
      </c>
      <c r="N4" s="40" t="s">
        <v>563</v>
      </c>
      <c r="O4" s="39">
        <v>122</v>
      </c>
      <c r="P4" s="38">
        <v>127</v>
      </c>
      <c r="Q4" s="33">
        <v>-5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37</v>
      </c>
      <c r="C6" s="1">
        <v>21</v>
      </c>
      <c r="D6" s="1">
        <v>13</v>
      </c>
      <c r="E6" s="20">
        <v>3</v>
      </c>
      <c r="F6" s="30">
        <v>45</v>
      </c>
      <c r="G6" s="31">
        <v>18</v>
      </c>
      <c r="H6" s="20">
        <v>21</v>
      </c>
      <c r="I6" s="20">
        <v>0</v>
      </c>
      <c r="J6" s="30">
        <v>1</v>
      </c>
      <c r="K6" s="29" t="s">
        <v>626</v>
      </c>
      <c r="L6" s="1" t="s">
        <v>499</v>
      </c>
      <c r="M6" s="1" t="s">
        <v>217</v>
      </c>
      <c r="N6" s="1" t="s">
        <v>701</v>
      </c>
      <c r="O6" s="31">
        <v>121</v>
      </c>
      <c r="P6" s="20">
        <v>97</v>
      </c>
      <c r="Q6" s="30">
        <v>24</v>
      </c>
      <c r="R6" s="29" t="s">
        <v>109</v>
      </c>
      <c r="S6" s="28" t="s">
        <v>225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37</v>
      </c>
      <c r="C11" s="1">
        <v>17</v>
      </c>
      <c r="D11" s="1">
        <v>15</v>
      </c>
      <c r="E11" s="24">
        <v>5</v>
      </c>
      <c r="F11" s="23">
        <v>39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658</v>
      </c>
      <c r="M11" s="1" t="s">
        <v>300</v>
      </c>
      <c r="N11" s="1" t="s">
        <v>703</v>
      </c>
      <c r="O11" s="31">
        <v>122</v>
      </c>
      <c r="P11" s="20">
        <v>126</v>
      </c>
      <c r="Q11" s="30">
        <v>-4</v>
      </c>
      <c r="R11" s="29" t="s">
        <v>104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38</v>
      </c>
      <c r="C15" s="1">
        <v>21</v>
      </c>
      <c r="D15" s="1">
        <v>13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453</v>
      </c>
      <c r="M15" s="1" t="s">
        <v>285</v>
      </c>
      <c r="N15" s="1" t="s">
        <v>704</v>
      </c>
      <c r="O15" s="31">
        <v>109</v>
      </c>
      <c r="P15" s="20">
        <v>104</v>
      </c>
      <c r="Q15" s="30">
        <v>5</v>
      </c>
      <c r="R15" s="29" t="s">
        <v>104</v>
      </c>
      <c r="S15" s="28" t="s">
        <v>234</v>
      </c>
    </row>
    <row r="16" spans="1:20" x14ac:dyDescent="0.25">
      <c r="A16" s="32" t="s">
        <v>10</v>
      </c>
      <c r="B16" s="1">
        <v>36</v>
      </c>
      <c r="C16" s="1">
        <v>19</v>
      </c>
      <c r="D16" s="1">
        <v>10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614</v>
      </c>
      <c r="M16" s="1" t="s">
        <v>216</v>
      </c>
      <c r="N16" s="1" t="s">
        <v>643</v>
      </c>
      <c r="O16" s="31">
        <v>111</v>
      </c>
      <c r="P16" s="20">
        <v>102</v>
      </c>
      <c r="Q16" s="30">
        <v>9</v>
      </c>
      <c r="R16" s="29" t="s">
        <v>104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37</v>
      </c>
      <c r="C31" s="1">
        <v>14</v>
      </c>
      <c r="D31" s="1">
        <v>17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471</v>
      </c>
      <c r="L31" s="1" t="s">
        <v>707</v>
      </c>
      <c r="M31" s="1" t="s">
        <v>165</v>
      </c>
      <c r="N31" s="1" t="s">
        <v>708</v>
      </c>
      <c r="O31" s="31">
        <v>103</v>
      </c>
      <c r="P31" s="20">
        <v>117</v>
      </c>
      <c r="Q31" s="30">
        <v>-14</v>
      </c>
      <c r="R31" s="29" t="s">
        <v>99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38</v>
      </c>
      <c r="C40" s="1">
        <v>16</v>
      </c>
      <c r="D40" s="1">
        <v>18</v>
      </c>
      <c r="E40" s="20">
        <v>4</v>
      </c>
      <c r="F40" s="30">
        <v>36</v>
      </c>
      <c r="G40" s="20">
        <v>11</v>
      </c>
      <c r="H40" s="20">
        <v>14</v>
      </c>
      <c r="I40" s="20">
        <v>2</v>
      </c>
      <c r="J40" s="20">
        <v>2</v>
      </c>
      <c r="K40" s="29" t="s">
        <v>528</v>
      </c>
      <c r="L40" s="1" t="s">
        <v>689</v>
      </c>
      <c r="M40" s="1" t="s">
        <v>374</v>
      </c>
      <c r="N40" s="1" t="s">
        <v>715</v>
      </c>
      <c r="O40" s="31">
        <v>101</v>
      </c>
      <c r="P40" s="20">
        <v>115</v>
      </c>
      <c r="Q40" s="30">
        <v>-14</v>
      </c>
      <c r="R40" s="29" t="s">
        <v>99</v>
      </c>
      <c r="S40" s="28" t="s">
        <v>203</v>
      </c>
    </row>
    <row r="41" spans="1:19" x14ac:dyDescent="0.25">
      <c r="A41" s="32" t="s">
        <v>7</v>
      </c>
      <c r="B41" s="1">
        <v>35</v>
      </c>
      <c r="C41" s="1">
        <v>15</v>
      </c>
      <c r="D41" s="1">
        <v>14</v>
      </c>
      <c r="E41" s="20">
        <v>6</v>
      </c>
      <c r="F41" s="30">
        <v>36</v>
      </c>
      <c r="G41" s="20">
        <v>10</v>
      </c>
      <c r="H41" s="20">
        <v>15</v>
      </c>
      <c r="I41" s="20">
        <v>0</v>
      </c>
      <c r="J41" s="20">
        <v>3</v>
      </c>
      <c r="K41" s="29" t="s">
        <v>471</v>
      </c>
      <c r="L41" s="1" t="s">
        <v>587</v>
      </c>
      <c r="M41" s="1" t="s">
        <v>324</v>
      </c>
      <c r="N41" s="1" t="s">
        <v>674</v>
      </c>
      <c r="O41" s="31">
        <v>89</v>
      </c>
      <c r="P41" s="20">
        <v>107</v>
      </c>
      <c r="Q41" s="30">
        <v>-18</v>
      </c>
      <c r="R41" s="29" t="s">
        <v>109</v>
      </c>
      <c r="S41" s="28" t="s">
        <v>200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20DE1AB-6278-4CD0-BC76-3491C36FFA1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2EBFE-3511-4E38-ACAB-A5BEF3705D90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37</v>
      </c>
      <c r="C21" s="26">
        <v>16</v>
      </c>
      <c r="D21" s="26">
        <v>15</v>
      </c>
      <c r="E21" s="24">
        <v>6</v>
      </c>
      <c r="F21" s="23">
        <v>38</v>
      </c>
      <c r="G21" s="24">
        <v>5</v>
      </c>
      <c r="H21" s="24">
        <v>12</v>
      </c>
      <c r="I21" s="24">
        <v>4</v>
      </c>
      <c r="J21" s="24">
        <v>1</v>
      </c>
      <c r="K21" s="22" t="s">
        <v>457</v>
      </c>
      <c r="L21" s="26" t="s">
        <v>602</v>
      </c>
      <c r="M21" s="26" t="s">
        <v>305</v>
      </c>
      <c r="N21" s="26" t="s">
        <v>727</v>
      </c>
      <c r="O21" s="25">
        <v>112</v>
      </c>
      <c r="P21" s="24">
        <v>127</v>
      </c>
      <c r="Q21" s="23">
        <v>-15</v>
      </c>
      <c r="R21" s="22" t="s">
        <v>104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36</v>
      </c>
      <c r="C40" s="1">
        <v>16</v>
      </c>
      <c r="D40" s="1">
        <v>14</v>
      </c>
      <c r="E40" s="20">
        <v>6</v>
      </c>
      <c r="F40" s="30">
        <v>38</v>
      </c>
      <c r="G40" s="20">
        <v>11</v>
      </c>
      <c r="H40" s="20">
        <v>16</v>
      </c>
      <c r="I40" s="20">
        <v>0</v>
      </c>
      <c r="J40" s="20">
        <v>3</v>
      </c>
      <c r="K40" s="29" t="s">
        <v>587</v>
      </c>
      <c r="L40" s="1" t="s">
        <v>587</v>
      </c>
      <c r="M40" s="1" t="s">
        <v>324</v>
      </c>
      <c r="N40" s="1" t="s">
        <v>674</v>
      </c>
      <c r="O40" s="31">
        <v>93</v>
      </c>
      <c r="P40" s="20">
        <v>108</v>
      </c>
      <c r="Q40" s="30">
        <v>-15</v>
      </c>
      <c r="R40" s="29" t="s">
        <v>135</v>
      </c>
      <c r="S40" s="28" t="s">
        <v>202</v>
      </c>
    </row>
    <row r="41" spans="1:19" x14ac:dyDescent="0.25">
      <c r="A41" s="32" t="s">
        <v>27</v>
      </c>
      <c r="B41" s="1">
        <v>38</v>
      </c>
      <c r="C41" s="1">
        <v>16</v>
      </c>
      <c r="D41" s="1">
        <v>18</v>
      </c>
      <c r="E41" s="20">
        <v>4</v>
      </c>
      <c r="F41" s="30">
        <v>36</v>
      </c>
      <c r="G41" s="20">
        <v>11</v>
      </c>
      <c r="H41" s="20">
        <v>14</v>
      </c>
      <c r="I41" s="20">
        <v>2</v>
      </c>
      <c r="J41" s="20">
        <v>2</v>
      </c>
      <c r="K41" s="29" t="s">
        <v>528</v>
      </c>
      <c r="L41" s="1" t="s">
        <v>689</v>
      </c>
      <c r="M41" s="1" t="s">
        <v>374</v>
      </c>
      <c r="N41" s="1" t="s">
        <v>715</v>
      </c>
      <c r="O41" s="31">
        <v>101</v>
      </c>
      <c r="P41" s="20">
        <v>115</v>
      </c>
      <c r="Q41" s="30">
        <v>-14</v>
      </c>
      <c r="R41" s="29" t="s">
        <v>99</v>
      </c>
      <c r="S41" s="28" t="s">
        <v>203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9B0302C-1538-4974-87FE-DEAAE782B8B4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5C88-0E48-4954-AE41-E007BDE202A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38</v>
      </c>
      <c r="C7" s="1">
        <v>20</v>
      </c>
      <c r="D7" s="1">
        <v>14</v>
      </c>
      <c r="E7" s="20">
        <v>4</v>
      </c>
      <c r="F7" s="30">
        <v>44</v>
      </c>
      <c r="G7" s="31">
        <v>11</v>
      </c>
      <c r="H7" s="20">
        <v>17</v>
      </c>
      <c r="I7" s="20">
        <v>3</v>
      </c>
      <c r="J7" s="30">
        <v>0</v>
      </c>
      <c r="K7" s="29" t="s">
        <v>698</v>
      </c>
      <c r="L7" s="1" t="s">
        <v>551</v>
      </c>
      <c r="M7" s="1" t="s">
        <v>407</v>
      </c>
      <c r="N7" s="1" t="s">
        <v>699</v>
      </c>
      <c r="O7" s="31">
        <v>120</v>
      </c>
      <c r="P7" s="20">
        <v>120</v>
      </c>
      <c r="Q7" s="30">
        <v>0</v>
      </c>
      <c r="R7" s="29" t="s">
        <v>367</v>
      </c>
      <c r="S7" s="28" t="s">
        <v>280</v>
      </c>
    </row>
    <row r="8" spans="1:20" x14ac:dyDescent="0.25">
      <c r="A8" s="32" t="s">
        <v>19</v>
      </c>
      <c r="B8" s="1">
        <v>38</v>
      </c>
      <c r="C8" s="1">
        <v>21</v>
      </c>
      <c r="D8" s="1">
        <v>15</v>
      </c>
      <c r="E8" s="20">
        <v>2</v>
      </c>
      <c r="F8" s="30">
        <v>44</v>
      </c>
      <c r="G8" s="31">
        <v>16</v>
      </c>
      <c r="H8" s="20">
        <v>19</v>
      </c>
      <c r="I8" s="20">
        <v>2</v>
      </c>
      <c r="J8" s="30">
        <v>1</v>
      </c>
      <c r="K8" s="29" t="s">
        <v>728</v>
      </c>
      <c r="L8" s="1" t="s">
        <v>315</v>
      </c>
      <c r="M8" s="1" t="s">
        <v>170</v>
      </c>
      <c r="N8" s="1" t="s">
        <v>650</v>
      </c>
      <c r="O8" s="31">
        <v>124</v>
      </c>
      <c r="P8" s="20">
        <v>121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11</v>
      </c>
      <c r="B10" s="1">
        <v>38</v>
      </c>
      <c r="C10" s="1">
        <v>18</v>
      </c>
      <c r="D10" s="1">
        <v>15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587</v>
      </c>
      <c r="L10" s="1" t="s">
        <v>500</v>
      </c>
      <c r="M10" s="1" t="s">
        <v>246</v>
      </c>
      <c r="N10" s="1" t="s">
        <v>546</v>
      </c>
      <c r="O10" s="31">
        <v>125</v>
      </c>
      <c r="P10" s="20">
        <v>124</v>
      </c>
      <c r="Q10" s="30">
        <v>1</v>
      </c>
      <c r="R10" s="29" t="s">
        <v>113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38</v>
      </c>
      <c r="C14" s="1">
        <v>24</v>
      </c>
      <c r="D14" s="1">
        <v>11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615</v>
      </c>
      <c r="M14" s="1" t="s">
        <v>346</v>
      </c>
      <c r="N14" s="1" t="s">
        <v>723</v>
      </c>
      <c r="O14" s="31">
        <v>129</v>
      </c>
      <c r="P14" s="20">
        <v>110</v>
      </c>
      <c r="Q14" s="30">
        <v>19</v>
      </c>
      <c r="R14" s="29" t="s">
        <v>104</v>
      </c>
      <c r="S14" s="28" t="s">
        <v>226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14</v>
      </c>
      <c r="B19" s="1">
        <v>38</v>
      </c>
      <c r="C19" s="1">
        <v>20</v>
      </c>
      <c r="D19" s="1">
        <v>16</v>
      </c>
      <c r="E19" s="20">
        <v>2</v>
      </c>
      <c r="F19" s="30">
        <v>42</v>
      </c>
      <c r="G19" s="20">
        <v>10</v>
      </c>
      <c r="H19" s="20">
        <v>17</v>
      </c>
      <c r="I19" s="20">
        <v>3</v>
      </c>
      <c r="J19" s="20">
        <v>0</v>
      </c>
      <c r="K19" s="29" t="s">
        <v>488</v>
      </c>
      <c r="L19" s="1" t="s">
        <v>626</v>
      </c>
      <c r="M19" s="1" t="s">
        <v>215</v>
      </c>
      <c r="N19" s="1" t="s">
        <v>518</v>
      </c>
      <c r="O19" s="31">
        <v>106</v>
      </c>
      <c r="P19" s="20">
        <v>114</v>
      </c>
      <c r="Q19" s="30">
        <v>-8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38</v>
      </c>
      <c r="C42" s="26">
        <v>16</v>
      </c>
      <c r="D42" s="26">
        <v>19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720</v>
      </c>
      <c r="L42" s="26" t="s">
        <v>700</v>
      </c>
      <c r="M42" s="26" t="s">
        <v>201</v>
      </c>
      <c r="N42" s="26" t="s">
        <v>687</v>
      </c>
      <c r="O42" s="25">
        <v>109</v>
      </c>
      <c r="P42" s="24">
        <v>130</v>
      </c>
      <c r="Q42" s="23">
        <v>-21</v>
      </c>
      <c r="R42" s="22" t="s">
        <v>99</v>
      </c>
      <c r="S42" s="21" t="s">
        <v>232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FCC1B7-4507-4160-B28C-D893309F129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A755-671C-4CFC-8BEA-E3BE6D44EC2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39</v>
      </c>
      <c r="C5" s="1">
        <v>21</v>
      </c>
      <c r="D5" s="1">
        <v>12</v>
      </c>
      <c r="E5" s="20">
        <v>6</v>
      </c>
      <c r="F5" s="30">
        <v>48</v>
      </c>
      <c r="G5" s="31">
        <v>11</v>
      </c>
      <c r="H5" s="20">
        <v>19</v>
      </c>
      <c r="I5" s="20">
        <v>2</v>
      </c>
      <c r="J5" s="30">
        <v>4</v>
      </c>
      <c r="K5" s="29" t="s">
        <v>637</v>
      </c>
      <c r="L5" s="1" t="s">
        <v>744</v>
      </c>
      <c r="M5" s="1" t="s">
        <v>277</v>
      </c>
      <c r="N5" s="1" t="s">
        <v>745</v>
      </c>
      <c r="O5" s="31">
        <v>130</v>
      </c>
      <c r="P5" s="20">
        <v>131</v>
      </c>
      <c r="Q5" s="30">
        <v>-1</v>
      </c>
      <c r="R5" s="29" t="s">
        <v>99</v>
      </c>
      <c r="S5" s="28" t="s">
        <v>241</v>
      </c>
    </row>
    <row r="6" spans="1:20" x14ac:dyDescent="0.25">
      <c r="A6" s="32" t="s">
        <v>5</v>
      </c>
      <c r="B6" s="1">
        <v>38</v>
      </c>
      <c r="C6" s="1">
        <v>22</v>
      </c>
      <c r="D6" s="1">
        <v>13</v>
      </c>
      <c r="E6" s="20">
        <v>3</v>
      </c>
      <c r="F6" s="30">
        <v>47</v>
      </c>
      <c r="G6" s="31">
        <v>17</v>
      </c>
      <c r="H6" s="20">
        <v>21</v>
      </c>
      <c r="I6" s="20">
        <v>1</v>
      </c>
      <c r="J6" s="30">
        <v>1</v>
      </c>
      <c r="K6" s="29" t="s">
        <v>650</v>
      </c>
      <c r="L6" s="1" t="s">
        <v>499</v>
      </c>
      <c r="M6" s="1" t="s">
        <v>234</v>
      </c>
      <c r="N6" s="1" t="s">
        <v>725</v>
      </c>
      <c r="O6" s="31">
        <v>126</v>
      </c>
      <c r="P6" s="20">
        <v>101</v>
      </c>
      <c r="Q6" s="30">
        <v>25</v>
      </c>
      <c r="R6" s="29" t="s">
        <v>135</v>
      </c>
      <c r="S6" s="28" t="s">
        <v>234</v>
      </c>
    </row>
    <row r="7" spans="1:20" x14ac:dyDescent="0.25">
      <c r="A7" s="32" t="s">
        <v>19</v>
      </c>
      <c r="B7" s="1">
        <v>39</v>
      </c>
      <c r="C7" s="1">
        <v>21</v>
      </c>
      <c r="D7" s="1">
        <v>15</v>
      </c>
      <c r="E7" s="20">
        <v>3</v>
      </c>
      <c r="F7" s="30">
        <v>45</v>
      </c>
      <c r="G7" s="31">
        <v>16</v>
      </c>
      <c r="H7" s="20">
        <v>19</v>
      </c>
      <c r="I7" s="20">
        <v>2</v>
      </c>
      <c r="J7" s="30">
        <v>1</v>
      </c>
      <c r="K7" s="29" t="s">
        <v>742</v>
      </c>
      <c r="L7" s="1" t="s">
        <v>315</v>
      </c>
      <c r="M7" s="1" t="s">
        <v>207</v>
      </c>
      <c r="N7" s="1" t="s">
        <v>743</v>
      </c>
      <c r="O7" s="31">
        <v>126</v>
      </c>
      <c r="P7" s="20">
        <v>124</v>
      </c>
      <c r="Q7" s="30">
        <v>2</v>
      </c>
      <c r="R7" s="29" t="s">
        <v>101</v>
      </c>
      <c r="S7" s="28" t="s">
        <v>234</v>
      </c>
    </row>
    <row r="8" spans="1:20" x14ac:dyDescent="0.25">
      <c r="A8" s="32" t="s">
        <v>28</v>
      </c>
      <c r="B8" s="1">
        <v>38</v>
      </c>
      <c r="C8" s="1">
        <v>20</v>
      </c>
      <c r="D8" s="1">
        <v>14</v>
      </c>
      <c r="E8" s="20">
        <v>4</v>
      </c>
      <c r="F8" s="30">
        <v>44</v>
      </c>
      <c r="G8" s="31">
        <v>11</v>
      </c>
      <c r="H8" s="20">
        <v>17</v>
      </c>
      <c r="I8" s="20">
        <v>3</v>
      </c>
      <c r="J8" s="30">
        <v>0</v>
      </c>
      <c r="K8" s="29" t="s">
        <v>698</v>
      </c>
      <c r="L8" s="1" t="s">
        <v>551</v>
      </c>
      <c r="M8" s="1" t="s">
        <v>407</v>
      </c>
      <c r="N8" s="1" t="s">
        <v>699</v>
      </c>
      <c r="O8" s="31">
        <v>120</v>
      </c>
      <c r="P8" s="20">
        <v>120</v>
      </c>
      <c r="Q8" s="30">
        <v>0</v>
      </c>
      <c r="R8" s="29" t="s">
        <v>367</v>
      </c>
      <c r="S8" s="28" t="s">
        <v>280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38</v>
      </c>
      <c r="C16" s="1">
        <v>20</v>
      </c>
      <c r="D16" s="1">
        <v>11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496</v>
      </c>
      <c r="M16" s="1" t="s">
        <v>216</v>
      </c>
      <c r="N16" s="1" t="s">
        <v>643</v>
      </c>
      <c r="O16" s="31">
        <v>118</v>
      </c>
      <c r="P16" s="20">
        <v>109</v>
      </c>
      <c r="Q16" s="30">
        <v>9</v>
      </c>
      <c r="R16" s="29" t="s">
        <v>99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9</v>
      </c>
      <c r="B19" s="1">
        <v>38</v>
      </c>
      <c r="C19" s="1">
        <v>17</v>
      </c>
      <c r="D19" s="1">
        <v>12</v>
      </c>
      <c r="E19" s="20">
        <v>9</v>
      </c>
      <c r="F19" s="30">
        <v>43</v>
      </c>
      <c r="G19" s="20">
        <v>14</v>
      </c>
      <c r="H19" s="20">
        <v>16</v>
      </c>
      <c r="I19" s="20">
        <v>1</v>
      </c>
      <c r="J19" s="20">
        <v>5</v>
      </c>
      <c r="K19" s="29" t="s">
        <v>750</v>
      </c>
      <c r="L19" s="1" t="s">
        <v>496</v>
      </c>
      <c r="M19" s="1" t="s">
        <v>241</v>
      </c>
      <c r="N19" s="1" t="s">
        <v>546</v>
      </c>
      <c r="O19" s="31">
        <v>122</v>
      </c>
      <c r="P19" s="20">
        <v>123</v>
      </c>
      <c r="Q19" s="30">
        <v>-1</v>
      </c>
      <c r="R19" s="29" t="s">
        <v>104</v>
      </c>
      <c r="S19" s="28" t="s">
        <v>215</v>
      </c>
    </row>
    <row r="20" spans="1:19" x14ac:dyDescent="0.25">
      <c r="A20" s="32" t="s">
        <v>14</v>
      </c>
      <c r="B20" s="1">
        <v>39</v>
      </c>
      <c r="C20" s="1">
        <v>20</v>
      </c>
      <c r="D20" s="1">
        <v>17</v>
      </c>
      <c r="E20" s="20">
        <v>2</v>
      </c>
      <c r="F20" s="30">
        <v>42</v>
      </c>
      <c r="G20" s="20">
        <v>10</v>
      </c>
      <c r="H20" s="20">
        <v>17</v>
      </c>
      <c r="I20" s="20">
        <v>3</v>
      </c>
      <c r="J20" s="20">
        <v>0</v>
      </c>
      <c r="K20" s="29" t="s">
        <v>488</v>
      </c>
      <c r="L20" s="1" t="s">
        <v>749</v>
      </c>
      <c r="M20" s="1" t="s">
        <v>215</v>
      </c>
      <c r="N20" s="1" t="s">
        <v>611</v>
      </c>
      <c r="O20" s="31">
        <v>106</v>
      </c>
      <c r="P20" s="20">
        <v>118</v>
      </c>
      <c r="Q20" s="30">
        <v>-12</v>
      </c>
      <c r="R20" s="29" t="s">
        <v>133</v>
      </c>
      <c r="S20" s="28" t="s">
        <v>228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D9F3B4F-EC19-4FD1-8875-A825F2A090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87762-BE91-4E4C-8840-3C9308C3286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41</v>
      </c>
      <c r="C4" s="40">
        <v>24</v>
      </c>
      <c r="D4" s="40">
        <v>14</v>
      </c>
      <c r="E4" s="38">
        <v>3</v>
      </c>
      <c r="F4" s="33">
        <v>51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488</v>
      </c>
      <c r="M4" s="40" t="s">
        <v>295</v>
      </c>
      <c r="N4" s="40" t="s">
        <v>644</v>
      </c>
      <c r="O4" s="39">
        <v>127</v>
      </c>
      <c r="P4" s="38">
        <v>130</v>
      </c>
      <c r="Q4" s="33">
        <v>-3</v>
      </c>
      <c r="R4" s="37" t="s">
        <v>104</v>
      </c>
      <c r="S4" s="36" t="s">
        <v>203</v>
      </c>
    </row>
    <row r="5" spans="1:20" x14ac:dyDescent="0.25">
      <c r="A5" s="32" t="s">
        <v>5</v>
      </c>
      <c r="B5" s="1">
        <v>39</v>
      </c>
      <c r="C5" s="1">
        <v>23</v>
      </c>
      <c r="D5" s="1">
        <v>13</v>
      </c>
      <c r="E5" s="20">
        <v>3</v>
      </c>
      <c r="F5" s="30">
        <v>49</v>
      </c>
      <c r="G5" s="31">
        <v>17</v>
      </c>
      <c r="H5" s="20">
        <v>22</v>
      </c>
      <c r="I5" s="20">
        <v>1</v>
      </c>
      <c r="J5" s="30">
        <v>1</v>
      </c>
      <c r="K5" s="29" t="s">
        <v>650</v>
      </c>
      <c r="L5" s="1" t="s">
        <v>519</v>
      </c>
      <c r="M5" s="1" t="s">
        <v>234</v>
      </c>
      <c r="N5" s="1" t="s">
        <v>725</v>
      </c>
      <c r="O5" s="31">
        <v>130</v>
      </c>
      <c r="P5" s="20">
        <v>104</v>
      </c>
      <c r="Q5" s="30">
        <v>26</v>
      </c>
      <c r="R5" s="29" t="s">
        <v>154</v>
      </c>
      <c r="S5" s="28" t="s">
        <v>226</v>
      </c>
    </row>
    <row r="6" spans="1:20" x14ac:dyDescent="0.25">
      <c r="A6" s="32" t="s">
        <v>16</v>
      </c>
      <c r="B6" s="1">
        <v>39</v>
      </c>
      <c r="C6" s="1">
        <v>21</v>
      </c>
      <c r="D6" s="1">
        <v>12</v>
      </c>
      <c r="E6" s="20">
        <v>6</v>
      </c>
      <c r="F6" s="30">
        <v>48</v>
      </c>
      <c r="G6" s="31">
        <v>11</v>
      </c>
      <c r="H6" s="20">
        <v>19</v>
      </c>
      <c r="I6" s="20">
        <v>2</v>
      </c>
      <c r="J6" s="30">
        <v>4</v>
      </c>
      <c r="K6" s="29" t="s">
        <v>637</v>
      </c>
      <c r="L6" s="1" t="s">
        <v>744</v>
      </c>
      <c r="M6" s="1" t="s">
        <v>277</v>
      </c>
      <c r="N6" s="1" t="s">
        <v>745</v>
      </c>
      <c r="O6" s="31">
        <v>130</v>
      </c>
      <c r="P6" s="20">
        <v>131</v>
      </c>
      <c r="Q6" s="30">
        <v>-1</v>
      </c>
      <c r="R6" s="29" t="s">
        <v>99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40</v>
      </c>
      <c r="C17" s="1">
        <v>21</v>
      </c>
      <c r="D17" s="1">
        <v>14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507</v>
      </c>
      <c r="M17" s="1" t="s">
        <v>381</v>
      </c>
      <c r="N17" s="1" t="s">
        <v>755</v>
      </c>
      <c r="O17" s="31">
        <v>130</v>
      </c>
      <c r="P17" s="20">
        <v>114</v>
      </c>
      <c r="Q17" s="30">
        <v>16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40</v>
      </c>
      <c r="C18" s="1">
        <v>21</v>
      </c>
      <c r="D18" s="1">
        <v>17</v>
      </c>
      <c r="E18" s="20">
        <v>2</v>
      </c>
      <c r="F18" s="30">
        <v>44</v>
      </c>
      <c r="G18" s="20">
        <v>11</v>
      </c>
      <c r="H18" s="20">
        <v>18</v>
      </c>
      <c r="I18" s="20">
        <v>3</v>
      </c>
      <c r="J18" s="20">
        <v>0</v>
      </c>
      <c r="K18" s="29" t="s">
        <v>488</v>
      </c>
      <c r="L18" s="1" t="s">
        <v>753</v>
      </c>
      <c r="M18" s="1" t="s">
        <v>274</v>
      </c>
      <c r="N18" s="1" t="s">
        <v>676</v>
      </c>
      <c r="O18" s="31">
        <v>109</v>
      </c>
      <c r="P18" s="20">
        <v>120</v>
      </c>
      <c r="Q18" s="30">
        <v>-11</v>
      </c>
      <c r="R18" s="29" t="s">
        <v>99</v>
      </c>
      <c r="S18" s="28" t="s">
        <v>228</v>
      </c>
    </row>
    <row r="19" spans="1:19" x14ac:dyDescent="0.25">
      <c r="A19" s="32" t="s">
        <v>12</v>
      </c>
      <c r="B19" s="1">
        <v>42</v>
      </c>
      <c r="C19" s="1">
        <v>19</v>
      </c>
      <c r="D19" s="1">
        <v>18</v>
      </c>
      <c r="E19" s="20">
        <v>5</v>
      </c>
      <c r="F19" s="30">
        <v>43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754</v>
      </c>
      <c r="M19" s="1" t="s">
        <v>300</v>
      </c>
      <c r="N19" s="1" t="s">
        <v>700</v>
      </c>
      <c r="O19" s="31">
        <v>109</v>
      </c>
      <c r="P19" s="20">
        <v>116</v>
      </c>
      <c r="Q19" s="30">
        <v>-7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38</v>
      </c>
      <c r="C20" s="1">
        <v>17</v>
      </c>
      <c r="D20" s="1">
        <v>12</v>
      </c>
      <c r="E20" s="20">
        <v>9</v>
      </c>
      <c r="F20" s="30">
        <v>43</v>
      </c>
      <c r="G20" s="20">
        <v>14</v>
      </c>
      <c r="H20" s="20">
        <v>16</v>
      </c>
      <c r="I20" s="20">
        <v>1</v>
      </c>
      <c r="J20" s="20">
        <v>5</v>
      </c>
      <c r="K20" s="29" t="s">
        <v>750</v>
      </c>
      <c r="L20" s="1" t="s">
        <v>496</v>
      </c>
      <c r="M20" s="1" t="s">
        <v>241</v>
      </c>
      <c r="N20" s="1" t="s">
        <v>546</v>
      </c>
      <c r="O20" s="31">
        <v>122</v>
      </c>
      <c r="P20" s="20">
        <v>123</v>
      </c>
      <c r="Q20" s="30">
        <v>-1</v>
      </c>
      <c r="R20" s="29" t="s">
        <v>104</v>
      </c>
      <c r="S20" s="28" t="s">
        <v>215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40</v>
      </c>
      <c r="C26" s="1">
        <v>25</v>
      </c>
      <c r="D26" s="1">
        <v>8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684</v>
      </c>
      <c r="M26" s="1" t="s">
        <v>226</v>
      </c>
      <c r="N26" s="1" t="s">
        <v>710</v>
      </c>
      <c r="O26" s="31">
        <v>140</v>
      </c>
      <c r="P26" s="20">
        <v>109</v>
      </c>
      <c r="Q26" s="30">
        <v>31</v>
      </c>
      <c r="R26" s="29" t="s">
        <v>113</v>
      </c>
      <c r="S26" s="28" t="s">
        <v>233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15</v>
      </c>
      <c r="B28" s="1">
        <v>39</v>
      </c>
      <c r="C28" s="1">
        <v>18</v>
      </c>
      <c r="D28" s="1">
        <v>17</v>
      </c>
      <c r="E28" s="20">
        <v>4</v>
      </c>
      <c r="F28" s="30">
        <v>40</v>
      </c>
      <c r="G28" s="20">
        <v>11</v>
      </c>
      <c r="H28" s="20">
        <v>16</v>
      </c>
      <c r="I28" s="20">
        <v>2</v>
      </c>
      <c r="J28" s="20">
        <v>0</v>
      </c>
      <c r="K28" s="29" t="s">
        <v>518</v>
      </c>
      <c r="L28" s="1" t="s">
        <v>413</v>
      </c>
      <c r="M28" s="1" t="s">
        <v>355</v>
      </c>
      <c r="N28" s="1" t="s">
        <v>644</v>
      </c>
      <c r="O28" s="31">
        <v>113</v>
      </c>
      <c r="P28" s="20">
        <v>129</v>
      </c>
      <c r="Q28" s="30">
        <v>-16</v>
      </c>
      <c r="R28" s="29" t="s">
        <v>104</v>
      </c>
      <c r="S28" s="28" t="s">
        <v>203</v>
      </c>
    </row>
    <row r="29" spans="1:19" x14ac:dyDescent="0.25">
      <c r="A29" s="32" t="s">
        <v>95</v>
      </c>
      <c r="B29" s="1">
        <v>40</v>
      </c>
      <c r="C29" s="1">
        <v>18</v>
      </c>
      <c r="D29" s="1">
        <v>19</v>
      </c>
      <c r="E29" s="20">
        <v>3</v>
      </c>
      <c r="F29" s="30">
        <v>39</v>
      </c>
      <c r="G29" s="20">
        <v>13</v>
      </c>
      <c r="H29" s="20">
        <v>18</v>
      </c>
      <c r="I29" s="20">
        <v>0</v>
      </c>
      <c r="J29" s="20">
        <v>0</v>
      </c>
      <c r="K29" s="29" t="s">
        <v>495</v>
      </c>
      <c r="L29" s="1" t="s">
        <v>687</v>
      </c>
      <c r="M29" s="1" t="s">
        <v>279</v>
      </c>
      <c r="N29" s="1" t="s">
        <v>703</v>
      </c>
      <c r="O29" s="31">
        <v>119</v>
      </c>
      <c r="P29" s="20">
        <v>116</v>
      </c>
      <c r="Q29" s="30">
        <v>3</v>
      </c>
      <c r="R29" s="29" t="s">
        <v>107</v>
      </c>
      <c r="S29" s="28" t="s">
        <v>200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38</v>
      </c>
      <c r="C32" s="1">
        <v>15</v>
      </c>
      <c r="D32" s="1">
        <v>19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490</v>
      </c>
      <c r="M32" s="1" t="s">
        <v>122</v>
      </c>
      <c r="N32" s="1" t="s">
        <v>736</v>
      </c>
      <c r="O32" s="31">
        <v>108</v>
      </c>
      <c r="P32" s="20">
        <v>116</v>
      </c>
      <c r="Q32" s="30">
        <v>-8</v>
      </c>
      <c r="R32" s="29" t="s">
        <v>180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38</v>
      </c>
      <c r="C39" s="1">
        <v>16</v>
      </c>
      <c r="D39" s="1">
        <v>13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717</v>
      </c>
      <c r="L39" s="1" t="s">
        <v>675</v>
      </c>
      <c r="M39" s="1" t="s">
        <v>319</v>
      </c>
      <c r="N39" s="1" t="s">
        <v>739</v>
      </c>
      <c r="O39" s="31">
        <v>99</v>
      </c>
      <c r="P39" s="20">
        <v>102</v>
      </c>
      <c r="Q39" s="30">
        <v>-3</v>
      </c>
      <c r="R39" s="29" t="s">
        <v>101</v>
      </c>
      <c r="S39" s="28" t="s">
        <v>215</v>
      </c>
    </row>
    <row r="40" spans="1:19" x14ac:dyDescent="0.25">
      <c r="A40" s="32" t="s">
        <v>27</v>
      </c>
      <c r="B40" s="1">
        <v>40</v>
      </c>
      <c r="C40" s="1">
        <v>18</v>
      </c>
      <c r="D40" s="1">
        <v>18</v>
      </c>
      <c r="E40" s="20">
        <v>4</v>
      </c>
      <c r="F40" s="30">
        <v>40</v>
      </c>
      <c r="G40" s="20">
        <v>12</v>
      </c>
      <c r="H40" s="20">
        <v>16</v>
      </c>
      <c r="I40" s="20">
        <v>2</v>
      </c>
      <c r="J40" s="20">
        <v>2</v>
      </c>
      <c r="K40" s="29" t="s">
        <v>698</v>
      </c>
      <c r="L40" s="1" t="s">
        <v>689</v>
      </c>
      <c r="M40" s="1" t="s">
        <v>374</v>
      </c>
      <c r="N40" s="1" t="s">
        <v>715</v>
      </c>
      <c r="O40" s="31">
        <v>108</v>
      </c>
      <c r="P40" s="20">
        <v>117</v>
      </c>
      <c r="Q40" s="30">
        <v>-9</v>
      </c>
      <c r="R40" s="29" t="s">
        <v>109</v>
      </c>
      <c r="S40" s="28" t="s">
        <v>203</v>
      </c>
    </row>
    <row r="41" spans="1:19" x14ac:dyDescent="0.25">
      <c r="A41" s="32" t="s">
        <v>7</v>
      </c>
      <c r="B41" s="1">
        <v>37</v>
      </c>
      <c r="C41" s="1">
        <v>16</v>
      </c>
      <c r="D41" s="1">
        <v>14</v>
      </c>
      <c r="E41" s="20">
        <v>7</v>
      </c>
      <c r="F41" s="30">
        <v>39</v>
      </c>
      <c r="G41" s="20">
        <v>11</v>
      </c>
      <c r="H41" s="20">
        <v>16</v>
      </c>
      <c r="I41" s="20">
        <v>0</v>
      </c>
      <c r="J41" s="20">
        <v>4</v>
      </c>
      <c r="K41" s="29" t="s">
        <v>498</v>
      </c>
      <c r="L41" s="1" t="s">
        <v>587</v>
      </c>
      <c r="M41" s="1" t="s">
        <v>339</v>
      </c>
      <c r="N41" s="1" t="s">
        <v>740</v>
      </c>
      <c r="O41" s="31">
        <v>95</v>
      </c>
      <c r="P41" s="20">
        <v>111</v>
      </c>
      <c r="Q41" s="30">
        <v>-16</v>
      </c>
      <c r="R41" s="29" t="s">
        <v>101</v>
      </c>
      <c r="S41" s="28" t="s">
        <v>225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2D3C5CA-3BF8-4582-8D6E-E33F1BE7443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E9439-2BD4-4271-B864-4AF27EA926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9</v>
      </c>
      <c r="B18" s="1">
        <v>39</v>
      </c>
      <c r="C18" s="1">
        <v>18</v>
      </c>
      <c r="D18" s="1">
        <v>12</v>
      </c>
      <c r="E18" s="20">
        <v>9</v>
      </c>
      <c r="F18" s="30">
        <v>45</v>
      </c>
      <c r="G18" s="20">
        <v>14</v>
      </c>
      <c r="H18" s="20">
        <v>17</v>
      </c>
      <c r="I18" s="20">
        <v>1</v>
      </c>
      <c r="J18" s="20">
        <v>5</v>
      </c>
      <c r="K18" s="29" t="s">
        <v>764</v>
      </c>
      <c r="L18" s="1" t="s">
        <v>496</v>
      </c>
      <c r="M18" s="1" t="s">
        <v>241</v>
      </c>
      <c r="N18" s="1" t="s">
        <v>616</v>
      </c>
      <c r="O18" s="31">
        <v>126</v>
      </c>
      <c r="P18" s="20">
        <v>126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14</v>
      </c>
      <c r="B19" s="1">
        <v>40</v>
      </c>
      <c r="C19" s="1">
        <v>21</v>
      </c>
      <c r="D19" s="1">
        <v>17</v>
      </c>
      <c r="E19" s="20">
        <v>2</v>
      </c>
      <c r="F19" s="30">
        <v>44</v>
      </c>
      <c r="G19" s="20">
        <v>11</v>
      </c>
      <c r="H19" s="20">
        <v>18</v>
      </c>
      <c r="I19" s="20">
        <v>3</v>
      </c>
      <c r="J19" s="20">
        <v>0</v>
      </c>
      <c r="K19" s="29" t="s">
        <v>488</v>
      </c>
      <c r="L19" s="1" t="s">
        <v>753</v>
      </c>
      <c r="M19" s="1" t="s">
        <v>274</v>
      </c>
      <c r="N19" s="1" t="s">
        <v>676</v>
      </c>
      <c r="O19" s="31">
        <v>109</v>
      </c>
      <c r="P19" s="20">
        <v>120</v>
      </c>
      <c r="Q19" s="30">
        <v>-11</v>
      </c>
      <c r="R19" s="29" t="s">
        <v>99</v>
      </c>
      <c r="S19" s="28" t="s">
        <v>228</v>
      </c>
    </row>
    <row r="20" spans="1:19" x14ac:dyDescent="0.25">
      <c r="A20" s="32" t="s">
        <v>12</v>
      </c>
      <c r="B20" s="1">
        <v>42</v>
      </c>
      <c r="C20" s="1">
        <v>19</v>
      </c>
      <c r="D20" s="1">
        <v>18</v>
      </c>
      <c r="E20" s="20">
        <v>5</v>
      </c>
      <c r="F20" s="30">
        <v>43</v>
      </c>
      <c r="G20" s="20">
        <v>10</v>
      </c>
      <c r="H20" s="20">
        <v>17</v>
      </c>
      <c r="I20" s="20">
        <v>2</v>
      </c>
      <c r="J20" s="20">
        <v>0</v>
      </c>
      <c r="K20" s="29" t="s">
        <v>642</v>
      </c>
      <c r="L20" s="1" t="s">
        <v>754</v>
      </c>
      <c r="M20" s="1" t="s">
        <v>300</v>
      </c>
      <c r="N20" s="1" t="s">
        <v>700</v>
      </c>
      <c r="O20" s="31">
        <v>109</v>
      </c>
      <c r="P20" s="20">
        <v>116</v>
      </c>
      <c r="Q20" s="30">
        <v>-7</v>
      </c>
      <c r="R20" s="29" t="s">
        <v>113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39</v>
      </c>
      <c r="C39" s="1">
        <v>16</v>
      </c>
      <c r="D39" s="1">
        <v>14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771</v>
      </c>
      <c r="L39" s="1" t="s">
        <v>675</v>
      </c>
      <c r="M39" s="1" t="s">
        <v>319</v>
      </c>
      <c r="N39" s="1" t="s">
        <v>739</v>
      </c>
      <c r="O39" s="31">
        <v>102</v>
      </c>
      <c r="P39" s="20">
        <v>107</v>
      </c>
      <c r="Q39" s="30">
        <v>-5</v>
      </c>
      <c r="R39" s="29" t="s">
        <v>107</v>
      </c>
      <c r="S39" s="28" t="s">
        <v>240</v>
      </c>
    </row>
    <row r="40" spans="1:19" x14ac:dyDescent="0.25">
      <c r="A40" s="32" t="s">
        <v>7</v>
      </c>
      <c r="B40" s="1">
        <v>38</v>
      </c>
      <c r="C40" s="1">
        <v>17</v>
      </c>
      <c r="D40" s="1">
        <v>14</v>
      </c>
      <c r="E40" s="20">
        <v>7</v>
      </c>
      <c r="F40" s="30">
        <v>41</v>
      </c>
      <c r="G40" s="20">
        <v>12</v>
      </c>
      <c r="H40" s="20">
        <v>17</v>
      </c>
      <c r="I40" s="20">
        <v>0</v>
      </c>
      <c r="J40" s="20">
        <v>4</v>
      </c>
      <c r="K40" s="29" t="s">
        <v>772</v>
      </c>
      <c r="L40" s="1" t="s">
        <v>587</v>
      </c>
      <c r="M40" s="1" t="s">
        <v>339</v>
      </c>
      <c r="N40" s="1" t="s">
        <v>773</v>
      </c>
      <c r="O40" s="31">
        <v>99</v>
      </c>
      <c r="P40" s="20">
        <v>112</v>
      </c>
      <c r="Q40" s="30">
        <v>-13</v>
      </c>
      <c r="R40" s="29" t="s">
        <v>99</v>
      </c>
      <c r="S40" s="28" t="s">
        <v>225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14E30D-700D-433F-9245-DFBBE504CB35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58AC-4545-4BDC-BF6F-5E1BABF1FB8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40</v>
      </c>
      <c r="C8" s="1">
        <v>21</v>
      </c>
      <c r="D8" s="1">
        <v>16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725</v>
      </c>
      <c r="L8" s="1" t="s">
        <v>315</v>
      </c>
      <c r="M8" s="1" t="s">
        <v>207</v>
      </c>
      <c r="N8" s="1" t="s">
        <v>774</v>
      </c>
      <c r="O8" s="31">
        <v>127</v>
      </c>
      <c r="P8" s="20">
        <v>129</v>
      </c>
      <c r="Q8" s="30">
        <v>-2</v>
      </c>
      <c r="R8" s="29" t="s">
        <v>107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12</v>
      </c>
      <c r="B18" s="1">
        <v>43</v>
      </c>
      <c r="C18" s="1">
        <v>20</v>
      </c>
      <c r="D18" s="1">
        <v>18</v>
      </c>
      <c r="E18" s="20">
        <v>5</v>
      </c>
      <c r="F18" s="30">
        <v>45</v>
      </c>
      <c r="G18" s="20">
        <v>11</v>
      </c>
      <c r="H18" s="20">
        <v>18</v>
      </c>
      <c r="I18" s="20">
        <v>2</v>
      </c>
      <c r="J18" s="20">
        <v>0</v>
      </c>
      <c r="K18" s="29" t="s">
        <v>645</v>
      </c>
      <c r="L18" s="1" t="s">
        <v>754</v>
      </c>
      <c r="M18" s="1" t="s">
        <v>300</v>
      </c>
      <c r="N18" s="1" t="s">
        <v>728</v>
      </c>
      <c r="O18" s="31">
        <v>114</v>
      </c>
      <c r="P18" s="20">
        <v>117</v>
      </c>
      <c r="Q18" s="30">
        <v>-3</v>
      </c>
      <c r="R18" s="29" t="s">
        <v>99</v>
      </c>
      <c r="S18" s="28" t="s">
        <v>228</v>
      </c>
    </row>
    <row r="19" spans="1:19" x14ac:dyDescent="0.25">
      <c r="A19" s="32" t="s">
        <v>9</v>
      </c>
      <c r="B19" s="1">
        <v>39</v>
      </c>
      <c r="C19" s="1">
        <v>18</v>
      </c>
      <c r="D19" s="1">
        <v>12</v>
      </c>
      <c r="E19" s="20">
        <v>9</v>
      </c>
      <c r="F19" s="30">
        <v>45</v>
      </c>
      <c r="G19" s="20">
        <v>14</v>
      </c>
      <c r="H19" s="20">
        <v>17</v>
      </c>
      <c r="I19" s="20">
        <v>1</v>
      </c>
      <c r="J19" s="20">
        <v>5</v>
      </c>
      <c r="K19" s="29" t="s">
        <v>764</v>
      </c>
      <c r="L19" s="1" t="s">
        <v>496</v>
      </c>
      <c r="M19" s="1" t="s">
        <v>241</v>
      </c>
      <c r="N19" s="1" t="s">
        <v>616</v>
      </c>
      <c r="O19" s="31">
        <v>126</v>
      </c>
      <c r="P19" s="20">
        <v>126</v>
      </c>
      <c r="Q19" s="30">
        <v>0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40</v>
      </c>
      <c r="C20" s="1">
        <v>21</v>
      </c>
      <c r="D20" s="1">
        <v>17</v>
      </c>
      <c r="E20" s="20">
        <v>2</v>
      </c>
      <c r="F20" s="30">
        <v>44</v>
      </c>
      <c r="G20" s="20">
        <v>11</v>
      </c>
      <c r="H20" s="20">
        <v>18</v>
      </c>
      <c r="I20" s="20">
        <v>3</v>
      </c>
      <c r="J20" s="20">
        <v>0</v>
      </c>
      <c r="K20" s="29" t="s">
        <v>488</v>
      </c>
      <c r="L20" s="1" t="s">
        <v>753</v>
      </c>
      <c r="M20" s="1" t="s">
        <v>274</v>
      </c>
      <c r="N20" s="1" t="s">
        <v>676</v>
      </c>
      <c r="O20" s="31">
        <v>109</v>
      </c>
      <c r="P20" s="20">
        <v>120</v>
      </c>
      <c r="Q20" s="30">
        <v>-11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42</v>
      </c>
      <c r="C27" s="1">
        <v>25</v>
      </c>
      <c r="D27" s="1">
        <v>10</v>
      </c>
      <c r="E27" s="20">
        <v>7</v>
      </c>
      <c r="F27" s="30">
        <v>57</v>
      </c>
      <c r="G27" s="20">
        <v>15</v>
      </c>
      <c r="H27" s="20">
        <v>22</v>
      </c>
      <c r="I27" s="20">
        <v>3</v>
      </c>
      <c r="J27" s="20">
        <v>2</v>
      </c>
      <c r="K27" s="29" t="s">
        <v>685</v>
      </c>
      <c r="L27" s="1" t="s">
        <v>627</v>
      </c>
      <c r="M27" s="1" t="s">
        <v>330</v>
      </c>
      <c r="N27" s="1" t="s">
        <v>775</v>
      </c>
      <c r="O27" s="31">
        <v>134</v>
      </c>
      <c r="P27" s="20">
        <v>110</v>
      </c>
      <c r="Q27" s="30">
        <v>24</v>
      </c>
      <c r="R27" s="29" t="s">
        <v>99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42</v>
      </c>
      <c r="C30" s="1">
        <v>16</v>
      </c>
      <c r="D30" s="1">
        <v>18</v>
      </c>
      <c r="E30" s="20">
        <v>8</v>
      </c>
      <c r="F30" s="30">
        <v>40</v>
      </c>
      <c r="G30" s="20">
        <v>16</v>
      </c>
      <c r="H30" s="20">
        <v>16</v>
      </c>
      <c r="I30" s="20">
        <v>0</v>
      </c>
      <c r="J30" s="20">
        <v>2</v>
      </c>
      <c r="K30" s="29" t="s">
        <v>776</v>
      </c>
      <c r="L30" s="1" t="s">
        <v>583</v>
      </c>
      <c r="M30" s="1" t="s">
        <v>267</v>
      </c>
      <c r="N30" s="1" t="s">
        <v>563</v>
      </c>
      <c r="O30" s="31">
        <v>105</v>
      </c>
      <c r="P30" s="20">
        <v>146</v>
      </c>
      <c r="Q30" s="30">
        <v>-41</v>
      </c>
      <c r="R30" s="29" t="s">
        <v>99</v>
      </c>
      <c r="S30" s="28" t="s">
        <v>225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7</v>
      </c>
      <c r="B39" s="1">
        <v>39</v>
      </c>
      <c r="C39" s="1">
        <v>18</v>
      </c>
      <c r="D39" s="1">
        <v>14</v>
      </c>
      <c r="E39" s="20">
        <v>7</v>
      </c>
      <c r="F39" s="30">
        <v>43</v>
      </c>
      <c r="G39" s="20">
        <v>11</v>
      </c>
      <c r="H39" s="20">
        <v>17</v>
      </c>
      <c r="I39" s="20">
        <v>1</v>
      </c>
      <c r="J39" s="20">
        <v>4</v>
      </c>
      <c r="K39" s="29" t="s">
        <v>772</v>
      </c>
      <c r="L39" s="1" t="s">
        <v>507</v>
      </c>
      <c r="M39" s="1" t="s">
        <v>353</v>
      </c>
      <c r="N39" s="1" t="s">
        <v>778</v>
      </c>
      <c r="O39" s="31">
        <v>103</v>
      </c>
      <c r="P39" s="20">
        <v>115</v>
      </c>
      <c r="Q39" s="30">
        <v>-12</v>
      </c>
      <c r="R39" s="29" t="s">
        <v>104</v>
      </c>
      <c r="S39" s="28" t="s">
        <v>234</v>
      </c>
    </row>
    <row r="40" spans="1:19" x14ac:dyDescent="0.25">
      <c r="A40" s="32" t="s">
        <v>18</v>
      </c>
      <c r="B40" s="1">
        <v>39</v>
      </c>
      <c r="C40" s="1">
        <v>16</v>
      </c>
      <c r="D40" s="1">
        <v>14</v>
      </c>
      <c r="E40" s="20">
        <v>9</v>
      </c>
      <c r="F40" s="30">
        <v>41</v>
      </c>
      <c r="G40" s="20">
        <v>10</v>
      </c>
      <c r="H40" s="20">
        <v>15</v>
      </c>
      <c r="I40" s="20">
        <v>1</v>
      </c>
      <c r="J40" s="20">
        <v>5</v>
      </c>
      <c r="K40" s="29" t="s">
        <v>771</v>
      </c>
      <c r="L40" s="1" t="s">
        <v>675</v>
      </c>
      <c r="M40" s="1" t="s">
        <v>319</v>
      </c>
      <c r="N40" s="1" t="s">
        <v>739</v>
      </c>
      <c r="O40" s="31">
        <v>102</v>
      </c>
      <c r="P40" s="20">
        <v>107</v>
      </c>
      <c r="Q40" s="30">
        <v>-5</v>
      </c>
      <c r="R40" s="29" t="s">
        <v>107</v>
      </c>
      <c r="S40" s="28" t="s">
        <v>240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40</v>
      </c>
      <c r="C42" s="26">
        <v>16</v>
      </c>
      <c r="D42" s="26">
        <v>20</v>
      </c>
      <c r="E42" s="24">
        <v>4</v>
      </c>
      <c r="F42" s="23">
        <v>36</v>
      </c>
      <c r="G42" s="24">
        <v>6</v>
      </c>
      <c r="H42" s="24">
        <v>12</v>
      </c>
      <c r="I42" s="24">
        <v>4</v>
      </c>
      <c r="J42" s="24">
        <v>1</v>
      </c>
      <c r="K42" s="22" t="s">
        <v>779</v>
      </c>
      <c r="L42" s="26" t="s">
        <v>700</v>
      </c>
      <c r="M42" s="26" t="s">
        <v>218</v>
      </c>
      <c r="N42" s="26" t="s">
        <v>780</v>
      </c>
      <c r="O42" s="25">
        <v>115</v>
      </c>
      <c r="P42" s="24">
        <v>140</v>
      </c>
      <c r="Q42" s="23">
        <v>-25</v>
      </c>
      <c r="R42" s="22" t="s">
        <v>107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29F31F-184F-4E67-BFCE-25F768F11A12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34482-8D33-4676-8AC2-559C9767D7E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41</v>
      </c>
      <c r="C6" s="1">
        <v>22</v>
      </c>
      <c r="D6" s="1">
        <v>13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783</v>
      </c>
      <c r="M6" s="1" t="s">
        <v>277</v>
      </c>
      <c r="N6" s="1" t="s">
        <v>762</v>
      </c>
      <c r="O6" s="31">
        <v>137</v>
      </c>
      <c r="P6" s="20">
        <v>138</v>
      </c>
      <c r="Q6" s="30">
        <v>-1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42</v>
      </c>
      <c r="C7" s="1">
        <v>22</v>
      </c>
      <c r="D7" s="1">
        <v>18</v>
      </c>
      <c r="E7" s="20">
        <v>2</v>
      </c>
      <c r="F7" s="30">
        <v>46</v>
      </c>
      <c r="G7" s="31">
        <v>13</v>
      </c>
      <c r="H7" s="20">
        <v>20</v>
      </c>
      <c r="I7" s="20">
        <v>2</v>
      </c>
      <c r="J7" s="30">
        <v>1</v>
      </c>
      <c r="K7" s="29" t="s">
        <v>673</v>
      </c>
      <c r="L7" s="1" t="s">
        <v>677</v>
      </c>
      <c r="M7" s="1" t="s">
        <v>494</v>
      </c>
      <c r="N7" s="1" t="s">
        <v>697</v>
      </c>
      <c r="O7" s="31">
        <v>133</v>
      </c>
      <c r="P7" s="20">
        <v>136</v>
      </c>
      <c r="Q7" s="30">
        <v>-3</v>
      </c>
      <c r="R7" s="29" t="s">
        <v>104</v>
      </c>
      <c r="S7" s="28" t="s">
        <v>215</v>
      </c>
    </row>
    <row r="8" spans="1:20" x14ac:dyDescent="0.25">
      <c r="A8" s="32" t="s">
        <v>28</v>
      </c>
      <c r="B8" s="1">
        <v>40</v>
      </c>
      <c r="C8" s="1">
        <v>21</v>
      </c>
      <c r="D8" s="1">
        <v>15</v>
      </c>
      <c r="E8" s="20">
        <v>4</v>
      </c>
      <c r="F8" s="30">
        <v>46</v>
      </c>
      <c r="G8" s="31">
        <v>12</v>
      </c>
      <c r="H8" s="20">
        <v>18</v>
      </c>
      <c r="I8" s="20">
        <v>3</v>
      </c>
      <c r="J8" s="30">
        <v>0</v>
      </c>
      <c r="K8" s="29" t="s">
        <v>698</v>
      </c>
      <c r="L8" s="1" t="s">
        <v>492</v>
      </c>
      <c r="M8" s="1" t="s">
        <v>407</v>
      </c>
      <c r="N8" s="1" t="s">
        <v>781</v>
      </c>
      <c r="O8" s="31">
        <v>125</v>
      </c>
      <c r="P8" s="20">
        <v>126</v>
      </c>
      <c r="Q8" s="30">
        <v>-1</v>
      </c>
      <c r="R8" s="29" t="s">
        <v>101</v>
      </c>
      <c r="S8" s="28" t="s">
        <v>280</v>
      </c>
    </row>
    <row r="9" spans="1:20" x14ac:dyDescent="0.25">
      <c r="A9" s="32" t="s">
        <v>19</v>
      </c>
      <c r="B9" s="1">
        <v>40</v>
      </c>
      <c r="C9" s="1">
        <v>21</v>
      </c>
      <c r="D9" s="1">
        <v>16</v>
      </c>
      <c r="E9" s="20">
        <v>3</v>
      </c>
      <c r="F9" s="30">
        <v>45</v>
      </c>
      <c r="G9" s="31">
        <v>16</v>
      </c>
      <c r="H9" s="20">
        <v>19</v>
      </c>
      <c r="I9" s="20">
        <v>2</v>
      </c>
      <c r="J9" s="30">
        <v>1</v>
      </c>
      <c r="K9" s="29" t="s">
        <v>725</v>
      </c>
      <c r="L9" s="1" t="s">
        <v>315</v>
      </c>
      <c r="M9" s="1" t="s">
        <v>207</v>
      </c>
      <c r="N9" s="1" t="s">
        <v>774</v>
      </c>
      <c r="O9" s="31">
        <v>127</v>
      </c>
      <c r="P9" s="20">
        <v>129</v>
      </c>
      <c r="Q9" s="30">
        <v>-2</v>
      </c>
      <c r="R9" s="29" t="s">
        <v>107</v>
      </c>
      <c r="S9" s="28" t="s">
        <v>234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41</v>
      </c>
      <c r="C14" s="1">
        <v>24</v>
      </c>
      <c r="D14" s="1">
        <v>14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748</v>
      </c>
      <c r="L14" s="1" t="s">
        <v>604</v>
      </c>
      <c r="M14" s="1" t="s">
        <v>286</v>
      </c>
      <c r="N14" s="1" t="s">
        <v>740</v>
      </c>
      <c r="O14" s="31">
        <v>138</v>
      </c>
      <c r="P14" s="20">
        <v>127</v>
      </c>
      <c r="Q14" s="30">
        <v>11</v>
      </c>
      <c r="R14" s="29" t="s">
        <v>113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1</v>
      </c>
      <c r="B17" s="1">
        <v>42</v>
      </c>
      <c r="C17" s="1">
        <v>21</v>
      </c>
      <c r="D17" s="1">
        <v>15</v>
      </c>
      <c r="E17" s="20">
        <v>6</v>
      </c>
      <c r="F17" s="30">
        <v>48</v>
      </c>
      <c r="G17" s="20">
        <v>19</v>
      </c>
      <c r="H17" s="20">
        <v>21</v>
      </c>
      <c r="I17" s="20">
        <v>0</v>
      </c>
      <c r="J17" s="20">
        <v>5</v>
      </c>
      <c r="K17" s="29" t="s">
        <v>699</v>
      </c>
      <c r="L17" s="1" t="s">
        <v>712</v>
      </c>
      <c r="M17" s="1" t="s">
        <v>381</v>
      </c>
      <c r="N17" s="1" t="s">
        <v>765</v>
      </c>
      <c r="O17" s="31">
        <v>135</v>
      </c>
      <c r="P17" s="20">
        <v>121</v>
      </c>
      <c r="Q17" s="30">
        <v>14</v>
      </c>
      <c r="R17" s="29" t="s">
        <v>107</v>
      </c>
      <c r="S17" s="28" t="s">
        <v>215</v>
      </c>
    </row>
    <row r="18" spans="1:19" x14ac:dyDescent="0.25">
      <c r="A18" s="32" t="s">
        <v>9</v>
      </c>
      <c r="B18" s="1">
        <v>40</v>
      </c>
      <c r="C18" s="1">
        <v>19</v>
      </c>
      <c r="D18" s="1">
        <v>12</v>
      </c>
      <c r="E18" s="20">
        <v>9</v>
      </c>
      <c r="F18" s="30">
        <v>47</v>
      </c>
      <c r="G18" s="20">
        <v>15</v>
      </c>
      <c r="H18" s="20">
        <v>18</v>
      </c>
      <c r="I18" s="20">
        <v>1</v>
      </c>
      <c r="J18" s="20">
        <v>5</v>
      </c>
      <c r="K18" s="29" t="s">
        <v>764</v>
      </c>
      <c r="L18" s="1" t="s">
        <v>624</v>
      </c>
      <c r="M18" s="1" t="s">
        <v>241</v>
      </c>
      <c r="N18" s="1" t="s">
        <v>699</v>
      </c>
      <c r="O18" s="31">
        <v>130</v>
      </c>
      <c r="P18" s="20">
        <v>127</v>
      </c>
      <c r="Q18" s="30">
        <v>3</v>
      </c>
      <c r="R18" s="29" t="s">
        <v>135</v>
      </c>
      <c r="S18" s="28" t="s">
        <v>225</v>
      </c>
    </row>
    <row r="19" spans="1:19" x14ac:dyDescent="0.25">
      <c r="A19" s="32" t="s">
        <v>14</v>
      </c>
      <c r="B19" s="1">
        <v>41</v>
      </c>
      <c r="C19" s="1">
        <v>22</v>
      </c>
      <c r="D19" s="1">
        <v>17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652</v>
      </c>
      <c r="L19" s="1" t="s">
        <v>753</v>
      </c>
      <c r="M19" s="1" t="s">
        <v>274</v>
      </c>
      <c r="N19" s="1" t="s">
        <v>676</v>
      </c>
      <c r="O19" s="31">
        <v>113</v>
      </c>
      <c r="P19" s="20">
        <v>121</v>
      </c>
      <c r="Q19" s="30">
        <v>-8</v>
      </c>
      <c r="R19" s="29" t="s">
        <v>104</v>
      </c>
      <c r="S19" s="28" t="s">
        <v>225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40</v>
      </c>
      <c r="C21" s="26">
        <v>18</v>
      </c>
      <c r="D21" s="26">
        <v>16</v>
      </c>
      <c r="E21" s="24">
        <v>6</v>
      </c>
      <c r="F21" s="23">
        <v>42</v>
      </c>
      <c r="G21" s="24">
        <v>7</v>
      </c>
      <c r="H21" s="24">
        <v>14</v>
      </c>
      <c r="I21" s="24">
        <v>4</v>
      </c>
      <c r="J21" s="24">
        <v>1</v>
      </c>
      <c r="K21" s="22" t="s">
        <v>507</v>
      </c>
      <c r="L21" s="26" t="s">
        <v>622</v>
      </c>
      <c r="M21" s="26" t="s">
        <v>751</v>
      </c>
      <c r="N21" s="26" t="s">
        <v>784</v>
      </c>
      <c r="O21" s="25">
        <v>123</v>
      </c>
      <c r="P21" s="24">
        <v>132</v>
      </c>
      <c r="Q21" s="23">
        <v>-9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40</v>
      </c>
      <c r="C25" s="1">
        <v>31</v>
      </c>
      <c r="D25" s="1">
        <v>2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787</v>
      </c>
      <c r="M25" s="1" t="s">
        <v>757</v>
      </c>
      <c r="N25" s="1" t="s">
        <v>758</v>
      </c>
      <c r="O25" s="31">
        <v>164</v>
      </c>
      <c r="P25" s="20">
        <v>91</v>
      </c>
      <c r="Q25" s="30">
        <v>73</v>
      </c>
      <c r="R25" s="29" t="s">
        <v>394</v>
      </c>
      <c r="S25" s="28" t="s">
        <v>395</v>
      </c>
    </row>
    <row r="26" spans="1:19" x14ac:dyDescent="0.25">
      <c r="A26" s="32" t="s">
        <v>17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15</v>
      </c>
      <c r="H26" s="20">
        <v>22</v>
      </c>
      <c r="I26" s="20">
        <v>3</v>
      </c>
      <c r="J26" s="20">
        <v>3</v>
      </c>
      <c r="K26" s="29" t="s">
        <v>685</v>
      </c>
      <c r="L26" s="1" t="s">
        <v>788</v>
      </c>
      <c r="M26" s="1" t="s">
        <v>330</v>
      </c>
      <c r="N26" s="1" t="s">
        <v>789</v>
      </c>
      <c r="O26" s="31">
        <v>138</v>
      </c>
      <c r="P26" s="20">
        <v>115</v>
      </c>
      <c r="Q26" s="30">
        <v>23</v>
      </c>
      <c r="R26" s="29" t="s">
        <v>101</v>
      </c>
      <c r="S26" s="28" t="s">
        <v>241</v>
      </c>
    </row>
    <row r="27" spans="1:19" x14ac:dyDescent="0.25">
      <c r="A27" s="32" t="s">
        <v>22</v>
      </c>
      <c r="B27" s="1">
        <v>41</v>
      </c>
      <c r="C27" s="1">
        <v>25</v>
      </c>
      <c r="D27" s="1">
        <v>9</v>
      </c>
      <c r="E27" s="20">
        <v>7</v>
      </c>
      <c r="F27" s="30">
        <v>57</v>
      </c>
      <c r="G27" s="20">
        <v>18</v>
      </c>
      <c r="H27" s="20">
        <v>22</v>
      </c>
      <c r="I27" s="20">
        <v>3</v>
      </c>
      <c r="J27" s="20">
        <v>3</v>
      </c>
      <c r="K27" s="29" t="s">
        <v>627</v>
      </c>
      <c r="L27" s="1" t="s">
        <v>767</v>
      </c>
      <c r="M27" s="1" t="s">
        <v>266</v>
      </c>
      <c r="N27" s="1" t="s">
        <v>768</v>
      </c>
      <c r="O27" s="31">
        <v>143</v>
      </c>
      <c r="P27" s="20">
        <v>113</v>
      </c>
      <c r="Q27" s="30">
        <v>30</v>
      </c>
      <c r="R27" s="29" t="s">
        <v>133</v>
      </c>
      <c r="S27" s="28" t="s">
        <v>218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95</v>
      </c>
      <c r="B30" s="1">
        <v>42</v>
      </c>
      <c r="C30" s="1">
        <v>19</v>
      </c>
      <c r="D30" s="1">
        <v>20</v>
      </c>
      <c r="E30" s="20">
        <v>3</v>
      </c>
      <c r="F30" s="30">
        <v>41</v>
      </c>
      <c r="G30" s="20">
        <v>14</v>
      </c>
      <c r="H30" s="20">
        <v>19</v>
      </c>
      <c r="I30" s="20">
        <v>0</v>
      </c>
      <c r="J30" s="20">
        <v>0</v>
      </c>
      <c r="K30" s="29" t="s">
        <v>495</v>
      </c>
      <c r="L30" s="1" t="s">
        <v>791</v>
      </c>
      <c r="M30" s="1" t="s">
        <v>279</v>
      </c>
      <c r="N30" s="1" t="s">
        <v>703</v>
      </c>
      <c r="O30" s="31">
        <v>127</v>
      </c>
      <c r="P30" s="20">
        <v>122</v>
      </c>
      <c r="Q30" s="30">
        <v>5</v>
      </c>
      <c r="R30" s="29" t="s">
        <v>101</v>
      </c>
      <c r="S30" s="28" t="s">
        <v>202</v>
      </c>
    </row>
    <row r="31" spans="1:19" x14ac:dyDescent="0.25">
      <c r="A31" s="32" t="s">
        <v>25</v>
      </c>
      <c r="B31" s="1">
        <v>41</v>
      </c>
      <c r="C31" s="1">
        <v>16</v>
      </c>
      <c r="D31" s="1">
        <v>18</v>
      </c>
      <c r="E31" s="20">
        <v>7</v>
      </c>
      <c r="F31" s="30">
        <v>39</v>
      </c>
      <c r="G31" s="20">
        <v>11</v>
      </c>
      <c r="H31" s="20">
        <v>14</v>
      </c>
      <c r="I31" s="20">
        <v>2</v>
      </c>
      <c r="J31" s="20">
        <v>3</v>
      </c>
      <c r="K31" s="29" t="s">
        <v>510</v>
      </c>
      <c r="L31" s="1" t="s">
        <v>786</v>
      </c>
      <c r="M31" s="1" t="s">
        <v>201</v>
      </c>
      <c r="N31" s="1" t="s">
        <v>766</v>
      </c>
      <c r="O31" s="31">
        <v>115</v>
      </c>
      <c r="P31" s="20">
        <v>132</v>
      </c>
      <c r="Q31" s="30">
        <v>-17</v>
      </c>
      <c r="R31" s="29" t="s">
        <v>104</v>
      </c>
      <c r="S31" s="28" t="s">
        <v>237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7E651CC-F675-40DB-A889-22F75E6FF15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7ED15-6D1C-4D10-B84D-D3E3EC477A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9</v>
      </c>
      <c r="B17" s="1">
        <v>41</v>
      </c>
      <c r="C17" s="1">
        <v>20</v>
      </c>
      <c r="D17" s="1">
        <v>12</v>
      </c>
      <c r="E17" s="20">
        <v>9</v>
      </c>
      <c r="F17" s="30">
        <v>49</v>
      </c>
      <c r="G17" s="20">
        <v>15</v>
      </c>
      <c r="H17" s="20">
        <v>19</v>
      </c>
      <c r="I17" s="20">
        <v>1</v>
      </c>
      <c r="J17" s="20">
        <v>5</v>
      </c>
      <c r="K17" s="29" t="s">
        <v>764</v>
      </c>
      <c r="L17" s="1" t="s">
        <v>803</v>
      </c>
      <c r="M17" s="1" t="s">
        <v>356</v>
      </c>
      <c r="N17" s="1" t="s">
        <v>804</v>
      </c>
      <c r="O17" s="31">
        <v>135</v>
      </c>
      <c r="P17" s="20">
        <v>131</v>
      </c>
      <c r="Q17" s="30">
        <v>4</v>
      </c>
      <c r="R17" s="29" t="s">
        <v>154</v>
      </c>
      <c r="S17" s="28" t="s">
        <v>232</v>
      </c>
    </row>
    <row r="18" spans="1:19" x14ac:dyDescent="0.25">
      <c r="A18" s="32" t="s">
        <v>1</v>
      </c>
      <c r="B18" s="1">
        <v>42</v>
      </c>
      <c r="C18" s="1">
        <v>21</v>
      </c>
      <c r="D18" s="1">
        <v>15</v>
      </c>
      <c r="E18" s="20">
        <v>6</v>
      </c>
      <c r="F18" s="30">
        <v>48</v>
      </c>
      <c r="G18" s="20">
        <v>19</v>
      </c>
      <c r="H18" s="20">
        <v>21</v>
      </c>
      <c r="I18" s="20">
        <v>0</v>
      </c>
      <c r="J18" s="20">
        <v>5</v>
      </c>
      <c r="K18" s="29" t="s">
        <v>699</v>
      </c>
      <c r="L18" s="1" t="s">
        <v>712</v>
      </c>
      <c r="M18" s="1" t="s">
        <v>381</v>
      </c>
      <c r="N18" s="1" t="s">
        <v>765</v>
      </c>
      <c r="O18" s="31">
        <v>135</v>
      </c>
      <c r="P18" s="20">
        <v>121</v>
      </c>
      <c r="Q18" s="30">
        <v>14</v>
      </c>
      <c r="R18" s="29" t="s">
        <v>107</v>
      </c>
      <c r="S18" s="28" t="s">
        <v>215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43</v>
      </c>
      <c r="C27" s="1">
        <v>25</v>
      </c>
      <c r="D27" s="1">
        <v>10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788</v>
      </c>
      <c r="M27" s="1" t="s">
        <v>330</v>
      </c>
      <c r="N27" s="1" t="s">
        <v>789</v>
      </c>
      <c r="O27" s="31">
        <v>138</v>
      </c>
      <c r="P27" s="20">
        <v>115</v>
      </c>
      <c r="Q27" s="30">
        <v>23</v>
      </c>
      <c r="R27" s="29" t="s">
        <v>101</v>
      </c>
      <c r="S27" s="28" t="s">
        <v>241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25</v>
      </c>
      <c r="B30" s="1">
        <v>42</v>
      </c>
      <c r="C30" s="1">
        <v>17</v>
      </c>
      <c r="D30" s="1">
        <v>18</v>
      </c>
      <c r="E30" s="20">
        <v>7</v>
      </c>
      <c r="F30" s="30">
        <v>41</v>
      </c>
      <c r="G30" s="20">
        <v>11</v>
      </c>
      <c r="H30" s="20">
        <v>15</v>
      </c>
      <c r="I30" s="20">
        <v>2</v>
      </c>
      <c r="J30" s="20">
        <v>3</v>
      </c>
      <c r="K30" s="29" t="s">
        <v>805</v>
      </c>
      <c r="L30" s="1" t="s">
        <v>786</v>
      </c>
      <c r="M30" s="1" t="s">
        <v>201</v>
      </c>
      <c r="N30" s="1" t="s">
        <v>680</v>
      </c>
      <c r="O30" s="31">
        <v>118</v>
      </c>
      <c r="P30" s="20">
        <v>134</v>
      </c>
      <c r="Q30" s="30">
        <v>-16</v>
      </c>
      <c r="R30" s="29" t="s">
        <v>109</v>
      </c>
      <c r="S30" s="28" t="s">
        <v>228</v>
      </c>
    </row>
    <row r="31" spans="1:19" x14ac:dyDescent="0.25">
      <c r="A31" s="32" t="s">
        <v>95</v>
      </c>
      <c r="B31" s="1">
        <v>42</v>
      </c>
      <c r="C31" s="1">
        <v>19</v>
      </c>
      <c r="D31" s="1">
        <v>20</v>
      </c>
      <c r="E31" s="20">
        <v>3</v>
      </c>
      <c r="F31" s="30">
        <v>41</v>
      </c>
      <c r="G31" s="20">
        <v>14</v>
      </c>
      <c r="H31" s="20">
        <v>19</v>
      </c>
      <c r="I31" s="20">
        <v>0</v>
      </c>
      <c r="J31" s="20">
        <v>0</v>
      </c>
      <c r="K31" s="29" t="s">
        <v>495</v>
      </c>
      <c r="L31" s="1" t="s">
        <v>791</v>
      </c>
      <c r="M31" s="1" t="s">
        <v>279</v>
      </c>
      <c r="N31" s="1" t="s">
        <v>703</v>
      </c>
      <c r="O31" s="31">
        <v>127</v>
      </c>
      <c r="P31" s="20">
        <v>122</v>
      </c>
      <c r="Q31" s="30">
        <v>5</v>
      </c>
      <c r="R31" s="29" t="s">
        <v>101</v>
      </c>
      <c r="S31" s="28" t="s">
        <v>202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41</v>
      </c>
      <c r="C37" s="1">
        <v>21</v>
      </c>
      <c r="D37" s="1">
        <v>17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714</v>
      </c>
      <c r="M37" s="1" t="s">
        <v>184</v>
      </c>
      <c r="N37" s="1" t="s">
        <v>777</v>
      </c>
      <c r="O37" s="31">
        <v>139</v>
      </c>
      <c r="P37" s="20">
        <v>146</v>
      </c>
      <c r="Q37" s="30">
        <v>-7</v>
      </c>
      <c r="R37" s="29" t="s">
        <v>159</v>
      </c>
      <c r="S37" s="28" t="s">
        <v>240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946C53-F2AB-44F5-B145-68EFFE13809B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A7968-77DE-48E2-86AD-6F50ECB71BD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44</v>
      </c>
      <c r="C4" s="40">
        <v>25</v>
      </c>
      <c r="D4" s="40">
        <v>15</v>
      </c>
      <c r="E4" s="38">
        <v>4</v>
      </c>
      <c r="F4" s="33">
        <v>54</v>
      </c>
      <c r="G4" s="39">
        <v>16</v>
      </c>
      <c r="H4" s="38">
        <v>23</v>
      </c>
      <c r="I4" s="38">
        <v>2</v>
      </c>
      <c r="J4" s="33">
        <v>2</v>
      </c>
      <c r="K4" s="37" t="s">
        <v>782</v>
      </c>
      <c r="L4" s="40" t="s">
        <v>616</v>
      </c>
      <c r="M4" s="40" t="s">
        <v>330</v>
      </c>
      <c r="N4" s="40" t="s">
        <v>706</v>
      </c>
      <c r="O4" s="39">
        <v>136</v>
      </c>
      <c r="P4" s="38">
        <v>141</v>
      </c>
      <c r="Q4" s="33">
        <v>-5</v>
      </c>
      <c r="R4" s="37" t="s">
        <v>99</v>
      </c>
      <c r="S4" s="36" t="s">
        <v>234</v>
      </c>
    </row>
    <row r="5" spans="1:20" x14ac:dyDescent="0.25">
      <c r="A5" s="32" t="s">
        <v>5</v>
      </c>
      <c r="B5" s="1">
        <v>41</v>
      </c>
      <c r="C5" s="1">
        <v>25</v>
      </c>
      <c r="D5" s="1">
        <v>13</v>
      </c>
      <c r="E5" s="20">
        <v>3</v>
      </c>
      <c r="F5" s="30">
        <v>53</v>
      </c>
      <c r="G5" s="31">
        <v>19</v>
      </c>
      <c r="H5" s="20">
        <v>24</v>
      </c>
      <c r="I5" s="20">
        <v>1</v>
      </c>
      <c r="J5" s="30">
        <v>1</v>
      </c>
      <c r="K5" s="29" t="s">
        <v>650</v>
      </c>
      <c r="L5" s="1" t="s">
        <v>647</v>
      </c>
      <c r="M5" s="1" t="s">
        <v>234</v>
      </c>
      <c r="N5" s="1" t="s">
        <v>725</v>
      </c>
      <c r="O5" s="31">
        <v>142</v>
      </c>
      <c r="P5" s="20">
        <v>110</v>
      </c>
      <c r="Q5" s="30">
        <v>32</v>
      </c>
      <c r="R5" s="29" t="s">
        <v>194</v>
      </c>
      <c r="S5" s="28" t="s">
        <v>226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41</v>
      </c>
      <c r="C10" s="1">
        <v>20</v>
      </c>
      <c r="D10" s="1">
        <v>16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563</v>
      </c>
      <c r="L10" s="1" t="s">
        <v>500</v>
      </c>
      <c r="M10" s="1" t="s">
        <v>263</v>
      </c>
      <c r="N10" s="1" t="s">
        <v>644</v>
      </c>
      <c r="O10" s="31">
        <v>136</v>
      </c>
      <c r="P10" s="20">
        <v>134</v>
      </c>
      <c r="Q10" s="30">
        <v>2</v>
      </c>
      <c r="R10" s="29" t="s">
        <v>101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</v>
      </c>
      <c r="B16" s="1">
        <v>43</v>
      </c>
      <c r="C16" s="1">
        <v>22</v>
      </c>
      <c r="D16" s="1">
        <v>15</v>
      </c>
      <c r="E16" s="20">
        <v>6</v>
      </c>
      <c r="F16" s="30">
        <v>50</v>
      </c>
      <c r="G16" s="20">
        <v>20</v>
      </c>
      <c r="H16" s="20">
        <v>22</v>
      </c>
      <c r="I16" s="20">
        <v>0</v>
      </c>
      <c r="J16" s="20">
        <v>5</v>
      </c>
      <c r="K16" s="29" t="s">
        <v>804</v>
      </c>
      <c r="L16" s="1" t="s">
        <v>712</v>
      </c>
      <c r="M16" s="1" t="s">
        <v>381</v>
      </c>
      <c r="N16" s="1" t="s">
        <v>765</v>
      </c>
      <c r="O16" s="31">
        <v>142</v>
      </c>
      <c r="P16" s="20">
        <v>125</v>
      </c>
      <c r="Q16" s="30">
        <v>17</v>
      </c>
      <c r="R16" s="29" t="s">
        <v>99</v>
      </c>
      <c r="S16" s="28" t="s">
        <v>218</v>
      </c>
    </row>
    <row r="17" spans="1:19" x14ac:dyDescent="0.25">
      <c r="A17" s="32" t="s">
        <v>10</v>
      </c>
      <c r="B17" s="1">
        <v>40</v>
      </c>
      <c r="C17" s="1">
        <v>21</v>
      </c>
      <c r="D17" s="1">
        <v>12</v>
      </c>
      <c r="E17" s="20">
        <v>7</v>
      </c>
      <c r="F17" s="30">
        <v>49</v>
      </c>
      <c r="G17" s="20">
        <v>9</v>
      </c>
      <c r="H17" s="20">
        <v>16</v>
      </c>
      <c r="I17" s="20">
        <v>5</v>
      </c>
      <c r="J17" s="20">
        <v>3</v>
      </c>
      <c r="K17" s="29" t="s">
        <v>669</v>
      </c>
      <c r="L17" s="1" t="s">
        <v>546</v>
      </c>
      <c r="M17" s="1" t="s">
        <v>216</v>
      </c>
      <c r="N17" s="1" t="s">
        <v>643</v>
      </c>
      <c r="O17" s="31">
        <v>124</v>
      </c>
      <c r="P17" s="20">
        <v>116</v>
      </c>
      <c r="Q17" s="30">
        <v>8</v>
      </c>
      <c r="R17" s="29" t="s">
        <v>99</v>
      </c>
      <c r="S17" s="28" t="s">
        <v>233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41</v>
      </c>
      <c r="C29" s="1">
        <v>19</v>
      </c>
      <c r="D29" s="1">
        <v>18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524</v>
      </c>
      <c r="M29" s="1" t="s">
        <v>355</v>
      </c>
      <c r="N29" s="1" t="s">
        <v>701</v>
      </c>
      <c r="O29" s="31">
        <v>118</v>
      </c>
      <c r="P29" s="20">
        <v>136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42</v>
      </c>
      <c r="C37" s="1">
        <v>21</v>
      </c>
      <c r="D37" s="1">
        <v>18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492</v>
      </c>
      <c r="M37" s="1" t="s">
        <v>184</v>
      </c>
      <c r="N37" s="1" t="s">
        <v>777</v>
      </c>
      <c r="O37" s="31">
        <v>143</v>
      </c>
      <c r="P37" s="20">
        <v>153</v>
      </c>
      <c r="Q37" s="30">
        <v>-10</v>
      </c>
      <c r="R37" s="29" t="s">
        <v>167</v>
      </c>
      <c r="S37" s="28" t="s">
        <v>240</v>
      </c>
    </row>
    <row r="38" spans="1:19" x14ac:dyDescent="0.25">
      <c r="A38" s="32" t="s">
        <v>18</v>
      </c>
      <c r="B38" s="1">
        <v>41</v>
      </c>
      <c r="C38" s="1">
        <v>18</v>
      </c>
      <c r="D38" s="1">
        <v>14</v>
      </c>
      <c r="E38" s="20">
        <v>9</v>
      </c>
      <c r="F38" s="30">
        <v>45</v>
      </c>
      <c r="G38" s="20">
        <v>10</v>
      </c>
      <c r="H38" s="20">
        <v>16</v>
      </c>
      <c r="I38" s="20">
        <v>2</v>
      </c>
      <c r="J38" s="20">
        <v>5</v>
      </c>
      <c r="K38" s="29" t="s">
        <v>812</v>
      </c>
      <c r="L38" s="1" t="s">
        <v>675</v>
      </c>
      <c r="M38" s="1" t="s">
        <v>319</v>
      </c>
      <c r="N38" s="1" t="s">
        <v>813</v>
      </c>
      <c r="O38" s="31">
        <v>111</v>
      </c>
      <c r="P38" s="20">
        <v>113</v>
      </c>
      <c r="Q38" s="30">
        <v>-2</v>
      </c>
      <c r="R38" s="29" t="s">
        <v>104</v>
      </c>
      <c r="S38" s="28" t="s">
        <v>200</v>
      </c>
    </row>
    <row r="39" spans="1:19" x14ac:dyDescent="0.25">
      <c r="A39" s="32" t="s">
        <v>7</v>
      </c>
      <c r="B39" s="1">
        <v>40</v>
      </c>
      <c r="C39" s="1">
        <v>19</v>
      </c>
      <c r="D39" s="1">
        <v>14</v>
      </c>
      <c r="E39" s="20">
        <v>7</v>
      </c>
      <c r="F39" s="30">
        <v>45</v>
      </c>
      <c r="G39" s="20">
        <v>12</v>
      </c>
      <c r="H39" s="20">
        <v>18</v>
      </c>
      <c r="I39" s="20">
        <v>1</v>
      </c>
      <c r="J39" s="20">
        <v>4</v>
      </c>
      <c r="K39" s="29" t="s">
        <v>772</v>
      </c>
      <c r="L39" s="1" t="s">
        <v>546</v>
      </c>
      <c r="M39" s="1" t="s">
        <v>390</v>
      </c>
      <c r="N39" s="1" t="s">
        <v>814</v>
      </c>
      <c r="O39" s="31">
        <v>108</v>
      </c>
      <c r="P39" s="20">
        <v>116</v>
      </c>
      <c r="Q39" s="30">
        <v>-8</v>
      </c>
      <c r="R39" s="29" t="s">
        <v>109</v>
      </c>
      <c r="S39" s="28" t="s">
        <v>226</v>
      </c>
    </row>
    <row r="40" spans="1:19" x14ac:dyDescent="0.25">
      <c r="A40" s="32" t="s">
        <v>8</v>
      </c>
      <c r="B40" s="1">
        <v>41</v>
      </c>
      <c r="C40" s="1">
        <v>20</v>
      </c>
      <c r="D40" s="1">
        <v>18</v>
      </c>
      <c r="E40" s="20">
        <v>3</v>
      </c>
      <c r="F40" s="30">
        <v>43</v>
      </c>
      <c r="G40" s="20">
        <v>9</v>
      </c>
      <c r="H40" s="20">
        <v>18</v>
      </c>
      <c r="I40" s="20">
        <v>2</v>
      </c>
      <c r="J40" s="20">
        <v>1</v>
      </c>
      <c r="K40" s="29" t="s">
        <v>644</v>
      </c>
      <c r="L40" s="1" t="s">
        <v>534</v>
      </c>
      <c r="M40" s="1" t="s">
        <v>341</v>
      </c>
      <c r="N40" s="1" t="s">
        <v>760</v>
      </c>
      <c r="O40" s="31">
        <v>127</v>
      </c>
      <c r="P40" s="20">
        <v>146</v>
      </c>
      <c r="Q40" s="30">
        <v>-19</v>
      </c>
      <c r="R40" s="29" t="s">
        <v>101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0697B90-D32D-4E88-B318-F3D585F562D4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CB9B4-A4EB-4E1C-B7F9-D082CCD63B0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41</v>
      </c>
      <c r="C11" s="1">
        <v>20</v>
      </c>
      <c r="D11" s="1">
        <v>16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500</v>
      </c>
      <c r="M11" s="1" t="s">
        <v>263</v>
      </c>
      <c r="N11" s="1" t="s">
        <v>644</v>
      </c>
      <c r="O11" s="31">
        <v>136</v>
      </c>
      <c r="P11" s="20">
        <v>134</v>
      </c>
      <c r="Q11" s="30">
        <v>2</v>
      </c>
      <c r="R11" s="29" t="s">
        <v>101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43</v>
      </c>
      <c r="C17" s="1">
        <v>22</v>
      </c>
      <c r="D17" s="1">
        <v>15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804</v>
      </c>
      <c r="L17" s="1" t="s">
        <v>712</v>
      </c>
      <c r="M17" s="1" t="s">
        <v>381</v>
      </c>
      <c r="N17" s="1" t="s">
        <v>765</v>
      </c>
      <c r="O17" s="31">
        <v>142</v>
      </c>
      <c r="P17" s="20">
        <v>125</v>
      </c>
      <c r="Q17" s="30">
        <v>17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685</v>
      </c>
      <c r="M26" s="1" t="s">
        <v>266</v>
      </c>
      <c r="N26" s="1" t="s">
        <v>768</v>
      </c>
      <c r="O26" s="31">
        <v>149</v>
      </c>
      <c r="P26" s="20">
        <v>123</v>
      </c>
      <c r="Q26" s="30">
        <v>26</v>
      </c>
      <c r="R26" s="29" t="s">
        <v>167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42</v>
      </c>
      <c r="C29" s="1">
        <v>19</v>
      </c>
      <c r="D29" s="1">
        <v>19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714</v>
      </c>
      <c r="M29" s="1" t="s">
        <v>355</v>
      </c>
      <c r="N29" s="1" t="s">
        <v>823</v>
      </c>
      <c r="O29" s="31">
        <v>120</v>
      </c>
      <c r="P29" s="20">
        <v>142</v>
      </c>
      <c r="Q29" s="30">
        <v>-22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7</v>
      </c>
      <c r="B37" s="1">
        <v>41</v>
      </c>
      <c r="C37" s="1">
        <v>20</v>
      </c>
      <c r="D37" s="1">
        <v>14</v>
      </c>
      <c r="E37" s="20">
        <v>7</v>
      </c>
      <c r="F37" s="30">
        <v>47</v>
      </c>
      <c r="G37" s="20">
        <v>13</v>
      </c>
      <c r="H37" s="20">
        <v>19</v>
      </c>
      <c r="I37" s="20">
        <v>1</v>
      </c>
      <c r="J37" s="20">
        <v>4</v>
      </c>
      <c r="K37" s="29" t="s">
        <v>828</v>
      </c>
      <c r="L37" s="1" t="s">
        <v>546</v>
      </c>
      <c r="M37" s="1" t="s">
        <v>390</v>
      </c>
      <c r="N37" s="1" t="s">
        <v>814</v>
      </c>
      <c r="O37" s="31">
        <v>115</v>
      </c>
      <c r="P37" s="20">
        <v>120</v>
      </c>
      <c r="Q37" s="30">
        <v>-5</v>
      </c>
      <c r="R37" s="29" t="s">
        <v>135</v>
      </c>
      <c r="S37" s="28" t="s">
        <v>276</v>
      </c>
    </row>
    <row r="38" spans="1:19" x14ac:dyDescent="0.25">
      <c r="A38" s="32" t="s">
        <v>31</v>
      </c>
      <c r="B38" s="1">
        <v>43</v>
      </c>
      <c r="C38" s="1">
        <v>21</v>
      </c>
      <c r="D38" s="1">
        <v>19</v>
      </c>
      <c r="E38" s="20">
        <v>3</v>
      </c>
      <c r="F38" s="30">
        <v>45</v>
      </c>
      <c r="G38" s="20">
        <v>9</v>
      </c>
      <c r="H38" s="20">
        <v>17</v>
      </c>
      <c r="I38" s="20">
        <v>4</v>
      </c>
      <c r="J38" s="20">
        <v>0</v>
      </c>
      <c r="K38" s="29" t="s">
        <v>673</v>
      </c>
      <c r="L38" s="1" t="s">
        <v>606</v>
      </c>
      <c r="M38" s="1" t="s">
        <v>184</v>
      </c>
      <c r="N38" s="1" t="s">
        <v>777</v>
      </c>
      <c r="O38" s="31">
        <v>145</v>
      </c>
      <c r="P38" s="20">
        <v>158</v>
      </c>
      <c r="Q38" s="30">
        <v>-13</v>
      </c>
      <c r="R38" s="29" t="s">
        <v>180</v>
      </c>
      <c r="S38" s="28" t="s">
        <v>244</v>
      </c>
    </row>
    <row r="39" spans="1:19" x14ac:dyDescent="0.25">
      <c r="A39" s="32" t="s">
        <v>18</v>
      </c>
      <c r="B39" s="1">
        <v>41</v>
      </c>
      <c r="C39" s="1">
        <v>18</v>
      </c>
      <c r="D39" s="1">
        <v>14</v>
      </c>
      <c r="E39" s="20">
        <v>9</v>
      </c>
      <c r="F39" s="30">
        <v>45</v>
      </c>
      <c r="G39" s="20">
        <v>10</v>
      </c>
      <c r="H39" s="20">
        <v>16</v>
      </c>
      <c r="I39" s="20">
        <v>2</v>
      </c>
      <c r="J39" s="20">
        <v>5</v>
      </c>
      <c r="K39" s="29" t="s">
        <v>812</v>
      </c>
      <c r="L39" s="1" t="s">
        <v>675</v>
      </c>
      <c r="M39" s="1" t="s">
        <v>319</v>
      </c>
      <c r="N39" s="1" t="s">
        <v>813</v>
      </c>
      <c r="O39" s="31">
        <v>111</v>
      </c>
      <c r="P39" s="20">
        <v>113</v>
      </c>
      <c r="Q39" s="30">
        <v>-2</v>
      </c>
      <c r="R39" s="29" t="s">
        <v>104</v>
      </c>
      <c r="S39" s="28" t="s">
        <v>200</v>
      </c>
    </row>
    <row r="40" spans="1:19" x14ac:dyDescent="0.25">
      <c r="A40" s="32" t="s">
        <v>8</v>
      </c>
      <c r="B40" s="1">
        <v>42</v>
      </c>
      <c r="C40" s="1">
        <v>21</v>
      </c>
      <c r="D40" s="1">
        <v>18</v>
      </c>
      <c r="E40" s="20">
        <v>3</v>
      </c>
      <c r="F40" s="30">
        <v>45</v>
      </c>
      <c r="G40" s="20">
        <v>10</v>
      </c>
      <c r="H40" s="20">
        <v>19</v>
      </c>
      <c r="I40" s="20">
        <v>2</v>
      </c>
      <c r="J40" s="20">
        <v>1</v>
      </c>
      <c r="K40" s="29" t="s">
        <v>781</v>
      </c>
      <c r="L40" s="1" t="s">
        <v>534</v>
      </c>
      <c r="M40" s="1" t="s">
        <v>341</v>
      </c>
      <c r="N40" s="1" t="s">
        <v>760</v>
      </c>
      <c r="O40" s="31">
        <v>132</v>
      </c>
      <c r="P40" s="20">
        <v>148</v>
      </c>
      <c r="Q40" s="30">
        <v>-16</v>
      </c>
      <c r="R40" s="29" t="s">
        <v>99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5619B2E-DFFE-4A91-809C-95EA0E4F99A3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C6B20-3A83-480C-9A61-4A29ECACC92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43</v>
      </c>
      <c r="C6" s="1">
        <v>24</v>
      </c>
      <c r="D6" s="1">
        <v>13</v>
      </c>
      <c r="E6" s="20">
        <v>6</v>
      </c>
      <c r="F6" s="30">
        <v>54</v>
      </c>
      <c r="G6" s="31">
        <v>13</v>
      </c>
      <c r="H6" s="20">
        <v>22</v>
      </c>
      <c r="I6" s="20">
        <v>2</v>
      </c>
      <c r="J6" s="30">
        <v>4</v>
      </c>
      <c r="K6" s="29" t="s">
        <v>743</v>
      </c>
      <c r="L6" s="1" t="s">
        <v>685</v>
      </c>
      <c r="M6" s="1" t="s">
        <v>277</v>
      </c>
      <c r="N6" s="1" t="s">
        <v>762</v>
      </c>
      <c r="O6" s="31">
        <v>145</v>
      </c>
      <c r="P6" s="20">
        <v>142</v>
      </c>
      <c r="Q6" s="30">
        <v>3</v>
      </c>
      <c r="R6" s="29" t="s">
        <v>104</v>
      </c>
      <c r="S6" s="28" t="s">
        <v>290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42</v>
      </c>
      <c r="C11" s="1">
        <v>20</v>
      </c>
      <c r="D11" s="1">
        <v>17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520</v>
      </c>
      <c r="M11" s="1" t="s">
        <v>263</v>
      </c>
      <c r="N11" s="1" t="s">
        <v>644</v>
      </c>
      <c r="O11" s="31">
        <v>137</v>
      </c>
      <c r="P11" s="20">
        <v>137</v>
      </c>
      <c r="Q11" s="30">
        <v>0</v>
      </c>
      <c r="R11" s="29" t="s">
        <v>107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44</v>
      </c>
      <c r="C17" s="1">
        <v>22</v>
      </c>
      <c r="D17" s="1">
        <v>16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742</v>
      </c>
      <c r="L17" s="1" t="s">
        <v>712</v>
      </c>
      <c r="M17" s="1" t="s">
        <v>381</v>
      </c>
      <c r="N17" s="1" t="s">
        <v>765</v>
      </c>
      <c r="O17" s="31">
        <v>143</v>
      </c>
      <c r="P17" s="20">
        <v>129</v>
      </c>
      <c r="Q17" s="30">
        <v>14</v>
      </c>
      <c r="R17" s="29" t="s">
        <v>101</v>
      </c>
      <c r="S17" s="28" t="s">
        <v>215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25</v>
      </c>
      <c r="B29" s="1">
        <v>43</v>
      </c>
      <c r="C29" s="1">
        <v>18</v>
      </c>
      <c r="D29" s="1">
        <v>18</v>
      </c>
      <c r="E29" s="20">
        <v>7</v>
      </c>
      <c r="F29" s="30">
        <v>43</v>
      </c>
      <c r="G29" s="20">
        <v>12</v>
      </c>
      <c r="H29" s="20">
        <v>16</v>
      </c>
      <c r="I29" s="20">
        <v>2</v>
      </c>
      <c r="J29" s="20">
        <v>3</v>
      </c>
      <c r="K29" s="29" t="s">
        <v>641</v>
      </c>
      <c r="L29" s="1" t="s">
        <v>786</v>
      </c>
      <c r="M29" s="1" t="s">
        <v>225</v>
      </c>
      <c r="N29" s="1" t="s">
        <v>706</v>
      </c>
      <c r="O29" s="31">
        <v>125</v>
      </c>
      <c r="P29" s="20">
        <v>137</v>
      </c>
      <c r="Q29" s="30">
        <v>-12</v>
      </c>
      <c r="R29" s="29" t="s">
        <v>135</v>
      </c>
      <c r="S29" s="28" t="s">
        <v>225</v>
      </c>
    </row>
    <row r="30" spans="1:19" x14ac:dyDescent="0.25">
      <c r="A30" s="32" t="s">
        <v>15</v>
      </c>
      <c r="B30" s="1">
        <v>42</v>
      </c>
      <c r="C30" s="1">
        <v>19</v>
      </c>
      <c r="D30" s="1">
        <v>19</v>
      </c>
      <c r="E30" s="20">
        <v>4</v>
      </c>
      <c r="F30" s="30">
        <v>42</v>
      </c>
      <c r="G30" s="20">
        <v>12</v>
      </c>
      <c r="H30" s="20">
        <v>17</v>
      </c>
      <c r="I30" s="20">
        <v>2</v>
      </c>
      <c r="J30" s="20">
        <v>0</v>
      </c>
      <c r="K30" s="29" t="s">
        <v>518</v>
      </c>
      <c r="L30" s="1" t="s">
        <v>714</v>
      </c>
      <c r="M30" s="1" t="s">
        <v>355</v>
      </c>
      <c r="N30" s="1" t="s">
        <v>823</v>
      </c>
      <c r="O30" s="31">
        <v>120</v>
      </c>
      <c r="P30" s="20">
        <v>142</v>
      </c>
      <c r="Q30" s="30">
        <v>-22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8</v>
      </c>
      <c r="B37" s="1">
        <v>43</v>
      </c>
      <c r="C37" s="1">
        <v>22</v>
      </c>
      <c r="D37" s="1">
        <v>18</v>
      </c>
      <c r="E37" s="20">
        <v>3</v>
      </c>
      <c r="F37" s="30">
        <v>47</v>
      </c>
      <c r="G37" s="20">
        <v>10</v>
      </c>
      <c r="H37" s="20">
        <v>20</v>
      </c>
      <c r="I37" s="20">
        <v>2</v>
      </c>
      <c r="J37" s="20">
        <v>1</v>
      </c>
      <c r="K37" s="29" t="s">
        <v>781</v>
      </c>
      <c r="L37" s="1" t="s">
        <v>749</v>
      </c>
      <c r="M37" s="1" t="s">
        <v>442</v>
      </c>
      <c r="N37" s="1" t="s">
        <v>834</v>
      </c>
      <c r="O37" s="31">
        <v>136</v>
      </c>
      <c r="P37" s="20">
        <v>151</v>
      </c>
      <c r="Q37" s="30">
        <v>-15</v>
      </c>
      <c r="R37" s="29" t="s">
        <v>104</v>
      </c>
      <c r="S37" s="28" t="s">
        <v>232</v>
      </c>
    </row>
    <row r="38" spans="1:19" x14ac:dyDescent="0.25">
      <c r="A38" s="32" t="s">
        <v>7</v>
      </c>
      <c r="B38" s="1">
        <v>41</v>
      </c>
      <c r="C38" s="1">
        <v>20</v>
      </c>
      <c r="D38" s="1">
        <v>14</v>
      </c>
      <c r="E38" s="20">
        <v>7</v>
      </c>
      <c r="F38" s="30">
        <v>47</v>
      </c>
      <c r="G38" s="20">
        <v>13</v>
      </c>
      <c r="H38" s="20">
        <v>19</v>
      </c>
      <c r="I38" s="20">
        <v>1</v>
      </c>
      <c r="J38" s="20">
        <v>4</v>
      </c>
      <c r="K38" s="29" t="s">
        <v>828</v>
      </c>
      <c r="L38" s="1" t="s">
        <v>546</v>
      </c>
      <c r="M38" s="1" t="s">
        <v>390</v>
      </c>
      <c r="N38" s="1" t="s">
        <v>814</v>
      </c>
      <c r="O38" s="31">
        <v>115</v>
      </c>
      <c r="P38" s="20">
        <v>120</v>
      </c>
      <c r="Q38" s="30">
        <v>-5</v>
      </c>
      <c r="R38" s="29" t="s">
        <v>135</v>
      </c>
      <c r="S38" s="28" t="s">
        <v>276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43</v>
      </c>
      <c r="C40" s="1">
        <v>21</v>
      </c>
      <c r="D40" s="1">
        <v>19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606</v>
      </c>
      <c r="M40" s="1" t="s">
        <v>184</v>
      </c>
      <c r="N40" s="1" t="s">
        <v>777</v>
      </c>
      <c r="O40" s="31">
        <v>145</v>
      </c>
      <c r="P40" s="20">
        <v>158</v>
      </c>
      <c r="Q40" s="30">
        <v>-13</v>
      </c>
      <c r="R40" s="29" t="s">
        <v>180</v>
      </c>
      <c r="S40" s="28" t="s">
        <v>244</v>
      </c>
    </row>
    <row r="41" spans="1:19" x14ac:dyDescent="0.25">
      <c r="A41" s="32" t="s">
        <v>27</v>
      </c>
      <c r="B41" s="1">
        <v>43</v>
      </c>
      <c r="C41" s="1">
        <v>18</v>
      </c>
      <c r="D41" s="1">
        <v>21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830</v>
      </c>
      <c r="M41" s="1" t="s">
        <v>291</v>
      </c>
      <c r="N41" s="1" t="s">
        <v>811</v>
      </c>
      <c r="O41" s="31">
        <v>113</v>
      </c>
      <c r="P41" s="20">
        <v>130</v>
      </c>
      <c r="Q41" s="30">
        <v>-17</v>
      </c>
      <c r="R41" s="29" t="s">
        <v>113</v>
      </c>
      <c r="S41" s="28" t="s">
        <v>202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AC2844-2985-4E45-B67A-4507BE1F020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6F0C2-42CE-46E9-AC20-E3C86A409FB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9</v>
      </c>
      <c r="B17" s="1">
        <v>42</v>
      </c>
      <c r="C17" s="1">
        <v>21</v>
      </c>
      <c r="D17" s="1">
        <v>12</v>
      </c>
      <c r="E17" s="20">
        <v>9</v>
      </c>
      <c r="F17" s="30">
        <v>51</v>
      </c>
      <c r="G17" s="20">
        <v>16</v>
      </c>
      <c r="H17" s="20">
        <v>20</v>
      </c>
      <c r="I17" s="20">
        <v>1</v>
      </c>
      <c r="J17" s="20">
        <v>5</v>
      </c>
      <c r="K17" s="29" t="s">
        <v>739</v>
      </c>
      <c r="L17" s="1" t="s">
        <v>803</v>
      </c>
      <c r="M17" s="1" t="s">
        <v>365</v>
      </c>
      <c r="N17" s="1" t="s">
        <v>845</v>
      </c>
      <c r="O17" s="31">
        <v>139</v>
      </c>
      <c r="P17" s="20">
        <v>132</v>
      </c>
      <c r="Q17" s="30">
        <v>7</v>
      </c>
      <c r="R17" s="29" t="s">
        <v>177</v>
      </c>
      <c r="S17" s="28" t="s">
        <v>203</v>
      </c>
    </row>
    <row r="18" spans="1:19" x14ac:dyDescent="0.25">
      <c r="A18" s="32" t="s">
        <v>1</v>
      </c>
      <c r="B18" s="1">
        <v>44</v>
      </c>
      <c r="C18" s="1">
        <v>22</v>
      </c>
      <c r="D18" s="1">
        <v>16</v>
      </c>
      <c r="E18" s="20">
        <v>6</v>
      </c>
      <c r="F18" s="30">
        <v>50</v>
      </c>
      <c r="G18" s="20">
        <v>20</v>
      </c>
      <c r="H18" s="20">
        <v>22</v>
      </c>
      <c r="I18" s="20">
        <v>0</v>
      </c>
      <c r="J18" s="20">
        <v>5</v>
      </c>
      <c r="K18" s="29" t="s">
        <v>742</v>
      </c>
      <c r="L18" s="1" t="s">
        <v>712</v>
      </c>
      <c r="M18" s="1" t="s">
        <v>381</v>
      </c>
      <c r="N18" s="1" t="s">
        <v>765</v>
      </c>
      <c r="O18" s="31">
        <v>143</v>
      </c>
      <c r="P18" s="20">
        <v>129</v>
      </c>
      <c r="Q18" s="30">
        <v>14</v>
      </c>
      <c r="R18" s="29" t="s">
        <v>101</v>
      </c>
      <c r="S18" s="28" t="s">
        <v>215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43</v>
      </c>
      <c r="C30" s="1">
        <v>18</v>
      </c>
      <c r="D30" s="1">
        <v>18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641</v>
      </c>
      <c r="L30" s="1" t="s">
        <v>786</v>
      </c>
      <c r="M30" s="1" t="s">
        <v>225</v>
      </c>
      <c r="N30" s="1" t="s">
        <v>706</v>
      </c>
      <c r="O30" s="31">
        <v>125</v>
      </c>
      <c r="P30" s="20">
        <v>137</v>
      </c>
      <c r="Q30" s="30">
        <v>-12</v>
      </c>
      <c r="R30" s="29" t="s">
        <v>135</v>
      </c>
      <c r="S30" s="28" t="s">
        <v>225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42</v>
      </c>
      <c r="C32" s="1">
        <v>15</v>
      </c>
      <c r="D32" s="1">
        <v>22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602</v>
      </c>
      <c r="L32" s="1" t="s">
        <v>792</v>
      </c>
      <c r="M32" s="1" t="s">
        <v>122</v>
      </c>
      <c r="N32" s="1" t="s">
        <v>848</v>
      </c>
      <c r="O32" s="31">
        <v>121</v>
      </c>
      <c r="P32" s="20">
        <v>134</v>
      </c>
      <c r="Q32" s="30">
        <v>-13</v>
      </c>
      <c r="R32" s="29" t="s">
        <v>849</v>
      </c>
      <c r="S32" s="28" t="s">
        <v>850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A634FEE-9C47-4EC9-9B6E-97F22EB8C942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CD8C-DEE4-4AF1-884F-E5345919610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42</v>
      </c>
      <c r="C18" s="1">
        <v>21</v>
      </c>
      <c r="D18" s="1">
        <v>12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739</v>
      </c>
      <c r="L18" s="1" t="s">
        <v>803</v>
      </c>
      <c r="M18" s="1" t="s">
        <v>365</v>
      </c>
      <c r="N18" s="1" t="s">
        <v>845</v>
      </c>
      <c r="O18" s="31">
        <v>139</v>
      </c>
      <c r="P18" s="20">
        <v>132</v>
      </c>
      <c r="Q18" s="30">
        <v>7</v>
      </c>
      <c r="R18" s="29" t="s">
        <v>177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44</v>
      </c>
      <c r="C30" s="1">
        <v>18</v>
      </c>
      <c r="D30" s="1">
        <v>19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766</v>
      </c>
      <c r="L30" s="1" t="s">
        <v>786</v>
      </c>
      <c r="M30" s="1" t="s">
        <v>225</v>
      </c>
      <c r="N30" s="1" t="s">
        <v>706</v>
      </c>
      <c r="O30" s="31">
        <v>126</v>
      </c>
      <c r="P30" s="20">
        <v>142</v>
      </c>
      <c r="Q30" s="30">
        <v>-16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45</v>
      </c>
      <c r="C31" s="1">
        <v>17</v>
      </c>
      <c r="D31" s="1">
        <v>20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854</v>
      </c>
      <c r="M31" s="1" t="s">
        <v>287</v>
      </c>
      <c r="N31" s="1" t="s">
        <v>855</v>
      </c>
      <c r="O31" s="31">
        <v>112</v>
      </c>
      <c r="P31" s="20">
        <v>157</v>
      </c>
      <c r="Q31" s="30">
        <v>-45</v>
      </c>
      <c r="R31" s="29" t="s">
        <v>107</v>
      </c>
      <c r="S31" s="28" t="s">
        <v>228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43</v>
      </c>
      <c r="C39" s="1">
        <v>18</v>
      </c>
      <c r="D39" s="1">
        <v>15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858</v>
      </c>
      <c r="M39" s="1" t="s">
        <v>832</v>
      </c>
      <c r="N39" s="1" t="s">
        <v>859</v>
      </c>
      <c r="O39" s="31">
        <v>115</v>
      </c>
      <c r="P39" s="20">
        <v>122</v>
      </c>
      <c r="Q39" s="30">
        <v>-7</v>
      </c>
      <c r="R39" s="29" t="s">
        <v>107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C02F338-A021-4903-BA3F-DEB418C04F8A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CD0A9-376D-48FA-A1A4-7CBA54490CA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43</v>
      </c>
      <c r="C7" s="1">
        <v>24</v>
      </c>
      <c r="D7" s="1">
        <v>15</v>
      </c>
      <c r="E7" s="20">
        <v>4</v>
      </c>
      <c r="F7" s="30">
        <v>52</v>
      </c>
      <c r="G7" s="31">
        <v>15</v>
      </c>
      <c r="H7" s="20">
        <v>21</v>
      </c>
      <c r="I7" s="20">
        <v>3</v>
      </c>
      <c r="J7" s="30">
        <v>0</v>
      </c>
      <c r="K7" s="29" t="s">
        <v>861</v>
      </c>
      <c r="L7" s="1" t="s">
        <v>518</v>
      </c>
      <c r="M7" s="1" t="s">
        <v>407</v>
      </c>
      <c r="N7" s="1" t="s">
        <v>742</v>
      </c>
      <c r="O7" s="31">
        <v>140</v>
      </c>
      <c r="P7" s="20">
        <v>134</v>
      </c>
      <c r="Q7" s="30">
        <v>6</v>
      </c>
      <c r="R7" s="29" t="s">
        <v>109</v>
      </c>
      <c r="S7" s="28" t="s">
        <v>280</v>
      </c>
    </row>
    <row r="8" spans="1:20" x14ac:dyDescent="0.25">
      <c r="A8" s="32" t="s">
        <v>4</v>
      </c>
      <c r="B8" s="1">
        <v>44</v>
      </c>
      <c r="C8" s="1">
        <v>22</v>
      </c>
      <c r="D8" s="1">
        <v>15</v>
      </c>
      <c r="E8" s="20">
        <v>7</v>
      </c>
      <c r="F8" s="30">
        <v>51</v>
      </c>
      <c r="G8" s="31">
        <v>17</v>
      </c>
      <c r="H8" s="20">
        <v>22</v>
      </c>
      <c r="I8" s="20">
        <v>0</v>
      </c>
      <c r="J8" s="30">
        <v>1</v>
      </c>
      <c r="K8" s="29" t="s">
        <v>759</v>
      </c>
      <c r="L8" s="1" t="s">
        <v>839</v>
      </c>
      <c r="M8" s="1" t="s">
        <v>341</v>
      </c>
      <c r="N8" s="1" t="s">
        <v>840</v>
      </c>
      <c r="O8" s="31">
        <v>148</v>
      </c>
      <c r="P8" s="20">
        <v>140</v>
      </c>
      <c r="Q8" s="30">
        <v>8</v>
      </c>
      <c r="R8" s="29" t="s">
        <v>109</v>
      </c>
      <c r="S8" s="28" t="s">
        <v>290</v>
      </c>
    </row>
    <row r="9" spans="1:20" x14ac:dyDescent="0.25">
      <c r="A9" s="32" t="s">
        <v>29</v>
      </c>
      <c r="B9" s="1">
        <v>45</v>
      </c>
      <c r="C9" s="1">
        <v>24</v>
      </c>
      <c r="D9" s="1">
        <v>19</v>
      </c>
      <c r="E9" s="20">
        <v>2</v>
      </c>
      <c r="F9" s="30">
        <v>50</v>
      </c>
      <c r="G9" s="31">
        <v>15</v>
      </c>
      <c r="H9" s="20">
        <v>22</v>
      </c>
      <c r="I9" s="20">
        <v>2</v>
      </c>
      <c r="J9" s="30">
        <v>1</v>
      </c>
      <c r="K9" s="29" t="s">
        <v>782</v>
      </c>
      <c r="L9" s="1" t="s">
        <v>777</v>
      </c>
      <c r="M9" s="1" t="s">
        <v>494</v>
      </c>
      <c r="N9" s="1" t="s">
        <v>860</v>
      </c>
      <c r="O9" s="31">
        <v>151</v>
      </c>
      <c r="P9" s="20">
        <v>146</v>
      </c>
      <c r="Q9" s="30">
        <v>5</v>
      </c>
      <c r="R9" s="29" t="s">
        <v>104</v>
      </c>
      <c r="S9" s="28" t="s">
        <v>218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43</v>
      </c>
      <c r="C18" s="1">
        <v>21</v>
      </c>
      <c r="D18" s="1">
        <v>13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803</v>
      </c>
      <c r="M18" s="1" t="s">
        <v>365</v>
      </c>
      <c r="N18" s="1" t="s">
        <v>845</v>
      </c>
      <c r="O18" s="31">
        <v>140</v>
      </c>
      <c r="P18" s="20">
        <v>134</v>
      </c>
      <c r="Q18" s="30">
        <v>6</v>
      </c>
      <c r="R18" s="29" t="s">
        <v>101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44</v>
      </c>
      <c r="C21" s="26">
        <v>18</v>
      </c>
      <c r="D21" s="26">
        <v>19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780</v>
      </c>
      <c r="M21" s="26" t="s">
        <v>800</v>
      </c>
      <c r="N21" s="26" t="s">
        <v>801</v>
      </c>
      <c r="O21" s="25">
        <v>132</v>
      </c>
      <c r="P21" s="24">
        <v>151</v>
      </c>
      <c r="Q21" s="23">
        <v>-19</v>
      </c>
      <c r="R21" s="22" t="s">
        <v>133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25</v>
      </c>
      <c r="B29" s="1">
        <v>45</v>
      </c>
      <c r="C29" s="1">
        <v>19</v>
      </c>
      <c r="D29" s="1">
        <v>19</v>
      </c>
      <c r="E29" s="20">
        <v>7</v>
      </c>
      <c r="F29" s="30">
        <v>45</v>
      </c>
      <c r="G29" s="20">
        <v>13</v>
      </c>
      <c r="H29" s="20">
        <v>17</v>
      </c>
      <c r="I29" s="20">
        <v>2</v>
      </c>
      <c r="J29" s="20">
        <v>3</v>
      </c>
      <c r="K29" s="29" t="s">
        <v>766</v>
      </c>
      <c r="L29" s="1" t="s">
        <v>649</v>
      </c>
      <c r="M29" s="1" t="s">
        <v>303</v>
      </c>
      <c r="N29" s="1" t="s">
        <v>785</v>
      </c>
      <c r="O29" s="31">
        <v>129</v>
      </c>
      <c r="P29" s="20">
        <v>142</v>
      </c>
      <c r="Q29" s="30">
        <v>-13</v>
      </c>
      <c r="R29" s="29" t="s">
        <v>99</v>
      </c>
      <c r="S29" s="28" t="s">
        <v>234</v>
      </c>
    </row>
    <row r="30" spans="1:19" x14ac:dyDescent="0.25">
      <c r="A30" s="32" t="s">
        <v>15</v>
      </c>
      <c r="B30" s="1">
        <v>44</v>
      </c>
      <c r="C30" s="1">
        <v>20</v>
      </c>
      <c r="D30" s="1">
        <v>20</v>
      </c>
      <c r="E30" s="20">
        <v>4</v>
      </c>
      <c r="F30" s="30">
        <v>44</v>
      </c>
      <c r="G30" s="20">
        <v>11</v>
      </c>
      <c r="H30" s="20">
        <v>17</v>
      </c>
      <c r="I30" s="20">
        <v>3</v>
      </c>
      <c r="J30" s="20">
        <v>0</v>
      </c>
      <c r="K30" s="29" t="s">
        <v>676</v>
      </c>
      <c r="L30" s="1" t="s">
        <v>714</v>
      </c>
      <c r="M30" s="1" t="s">
        <v>872</v>
      </c>
      <c r="N30" s="1" t="s">
        <v>726</v>
      </c>
      <c r="O30" s="31">
        <v>122</v>
      </c>
      <c r="P30" s="20">
        <v>146</v>
      </c>
      <c r="Q30" s="30">
        <v>-24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43</v>
      </c>
      <c r="C35" s="1">
        <v>20</v>
      </c>
      <c r="D35" s="1">
        <v>11</v>
      </c>
      <c r="E35" s="20">
        <v>12</v>
      </c>
      <c r="F35" s="33">
        <v>52</v>
      </c>
      <c r="G35" s="20">
        <v>14</v>
      </c>
      <c r="H35" s="20">
        <v>19</v>
      </c>
      <c r="I35" s="20">
        <v>1</v>
      </c>
      <c r="J35" s="20">
        <v>5</v>
      </c>
      <c r="K35" s="29" t="s">
        <v>739</v>
      </c>
      <c r="L35" s="1" t="s">
        <v>718</v>
      </c>
      <c r="M35" s="1" t="s">
        <v>379</v>
      </c>
      <c r="N35" s="1" t="s">
        <v>878</v>
      </c>
      <c r="O35" s="31">
        <v>137</v>
      </c>
      <c r="P35" s="20">
        <v>134</v>
      </c>
      <c r="Q35" s="30">
        <v>3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44</v>
      </c>
      <c r="C37" s="1">
        <v>23</v>
      </c>
      <c r="D37" s="1">
        <v>18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742</v>
      </c>
      <c r="L37" s="1" t="s">
        <v>749</v>
      </c>
      <c r="M37" s="1" t="s">
        <v>442</v>
      </c>
      <c r="N37" s="1" t="s">
        <v>877</v>
      </c>
      <c r="O37" s="31">
        <v>141</v>
      </c>
      <c r="P37" s="20">
        <v>155</v>
      </c>
      <c r="Q37" s="30">
        <v>-14</v>
      </c>
      <c r="R37" s="29" t="s">
        <v>109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9E3F-5162-4277-84AA-1B19891042D5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F2489-4576-482B-BBBD-1BF056F5DAB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46</v>
      </c>
      <c r="C7" s="1">
        <v>25</v>
      </c>
      <c r="D7" s="1">
        <v>19</v>
      </c>
      <c r="E7" s="20">
        <v>2</v>
      </c>
      <c r="F7" s="30">
        <v>52</v>
      </c>
      <c r="G7" s="31">
        <v>16</v>
      </c>
      <c r="H7" s="20">
        <v>23</v>
      </c>
      <c r="I7" s="20">
        <v>2</v>
      </c>
      <c r="J7" s="30">
        <v>1</v>
      </c>
      <c r="K7" s="29" t="s">
        <v>835</v>
      </c>
      <c r="L7" s="1" t="s">
        <v>777</v>
      </c>
      <c r="M7" s="1" t="s">
        <v>494</v>
      </c>
      <c r="N7" s="1" t="s">
        <v>879</v>
      </c>
      <c r="O7" s="31">
        <v>152</v>
      </c>
      <c r="P7" s="20">
        <v>146</v>
      </c>
      <c r="Q7" s="30">
        <v>6</v>
      </c>
      <c r="R7" s="29" t="s">
        <v>109</v>
      </c>
      <c r="S7" s="28" t="s">
        <v>225</v>
      </c>
    </row>
    <row r="8" spans="1:20" x14ac:dyDescent="0.25">
      <c r="A8" s="32" t="s">
        <v>28</v>
      </c>
      <c r="B8" s="1">
        <v>43</v>
      </c>
      <c r="C8" s="1">
        <v>24</v>
      </c>
      <c r="D8" s="1">
        <v>15</v>
      </c>
      <c r="E8" s="20">
        <v>4</v>
      </c>
      <c r="F8" s="30">
        <v>52</v>
      </c>
      <c r="G8" s="31">
        <v>15</v>
      </c>
      <c r="H8" s="20">
        <v>21</v>
      </c>
      <c r="I8" s="20">
        <v>3</v>
      </c>
      <c r="J8" s="30">
        <v>0</v>
      </c>
      <c r="K8" s="29" t="s">
        <v>861</v>
      </c>
      <c r="L8" s="1" t="s">
        <v>518</v>
      </c>
      <c r="M8" s="1" t="s">
        <v>407</v>
      </c>
      <c r="N8" s="1" t="s">
        <v>742</v>
      </c>
      <c r="O8" s="31">
        <v>140</v>
      </c>
      <c r="P8" s="20">
        <v>134</v>
      </c>
      <c r="Q8" s="30">
        <v>6</v>
      </c>
      <c r="R8" s="29" t="s">
        <v>109</v>
      </c>
      <c r="S8" s="28" t="s">
        <v>280</v>
      </c>
    </row>
    <row r="9" spans="1:20" x14ac:dyDescent="0.25">
      <c r="A9" s="32" t="s">
        <v>4</v>
      </c>
      <c r="B9" s="1">
        <v>44</v>
      </c>
      <c r="C9" s="1">
        <v>22</v>
      </c>
      <c r="D9" s="1">
        <v>15</v>
      </c>
      <c r="E9" s="20">
        <v>7</v>
      </c>
      <c r="F9" s="30">
        <v>51</v>
      </c>
      <c r="G9" s="31">
        <v>17</v>
      </c>
      <c r="H9" s="20">
        <v>22</v>
      </c>
      <c r="I9" s="20">
        <v>0</v>
      </c>
      <c r="J9" s="30">
        <v>1</v>
      </c>
      <c r="K9" s="29" t="s">
        <v>759</v>
      </c>
      <c r="L9" s="1" t="s">
        <v>839</v>
      </c>
      <c r="M9" s="1" t="s">
        <v>341</v>
      </c>
      <c r="N9" s="1" t="s">
        <v>840</v>
      </c>
      <c r="O9" s="31">
        <v>148</v>
      </c>
      <c r="P9" s="20">
        <v>140</v>
      </c>
      <c r="Q9" s="30">
        <v>8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45</v>
      </c>
      <c r="C19" s="1">
        <v>22</v>
      </c>
      <c r="D19" s="1">
        <v>21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881</v>
      </c>
      <c r="M19" s="1" t="s">
        <v>335</v>
      </c>
      <c r="N19" s="1" t="s">
        <v>842</v>
      </c>
      <c r="O19" s="31">
        <v>118</v>
      </c>
      <c r="P19" s="20">
        <v>141</v>
      </c>
      <c r="Q19" s="30">
        <v>-23</v>
      </c>
      <c r="R19" s="29" t="s">
        <v>133</v>
      </c>
      <c r="S19" s="28" t="s">
        <v>220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45</v>
      </c>
      <c r="C30" s="1">
        <v>19</v>
      </c>
      <c r="D30" s="1">
        <v>19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766</v>
      </c>
      <c r="L30" s="1" t="s">
        <v>649</v>
      </c>
      <c r="M30" s="1" t="s">
        <v>303</v>
      </c>
      <c r="N30" s="1" t="s">
        <v>785</v>
      </c>
      <c r="O30" s="31">
        <v>129</v>
      </c>
      <c r="P30" s="20">
        <v>142</v>
      </c>
      <c r="Q30" s="30">
        <v>-13</v>
      </c>
      <c r="R30" s="29" t="s">
        <v>99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45</v>
      </c>
      <c r="C37" s="1">
        <v>23</v>
      </c>
      <c r="D37" s="1">
        <v>19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725</v>
      </c>
      <c r="L37" s="1" t="s">
        <v>749</v>
      </c>
      <c r="M37" s="1" t="s">
        <v>377</v>
      </c>
      <c r="N37" s="1" t="s">
        <v>883</v>
      </c>
      <c r="O37" s="31">
        <v>143</v>
      </c>
      <c r="P37" s="20">
        <v>162</v>
      </c>
      <c r="Q37" s="30">
        <v>-19</v>
      </c>
      <c r="R37" s="29" t="s">
        <v>101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D25E9A8-7A31-44F9-830B-42B938037545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7931A-003F-488E-80A1-366AABA4B93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47</v>
      </c>
      <c r="C4" s="40">
        <v>28</v>
      </c>
      <c r="D4" s="40">
        <v>15</v>
      </c>
      <c r="E4" s="38">
        <v>4</v>
      </c>
      <c r="F4" s="33">
        <v>60</v>
      </c>
      <c r="G4" s="39">
        <v>18</v>
      </c>
      <c r="H4" s="38">
        <v>26</v>
      </c>
      <c r="I4" s="38">
        <v>2</v>
      </c>
      <c r="J4" s="33">
        <v>2</v>
      </c>
      <c r="K4" s="37" t="s">
        <v>866</v>
      </c>
      <c r="L4" s="40" t="s">
        <v>699</v>
      </c>
      <c r="M4" s="40" t="s">
        <v>354</v>
      </c>
      <c r="N4" s="40" t="s">
        <v>820</v>
      </c>
      <c r="O4" s="39">
        <v>149</v>
      </c>
      <c r="P4" s="38">
        <v>145</v>
      </c>
      <c r="Q4" s="33">
        <v>4</v>
      </c>
      <c r="R4" s="37" t="s">
        <v>135</v>
      </c>
      <c r="S4" s="36" t="s">
        <v>226</v>
      </c>
    </row>
    <row r="5" spans="1:20" x14ac:dyDescent="0.25">
      <c r="A5" s="32" t="s">
        <v>5</v>
      </c>
      <c r="B5" s="1">
        <v>44</v>
      </c>
      <c r="C5" s="1">
        <v>28</v>
      </c>
      <c r="D5" s="1">
        <v>13</v>
      </c>
      <c r="E5" s="20">
        <v>3</v>
      </c>
      <c r="F5" s="30">
        <v>59</v>
      </c>
      <c r="G5" s="31">
        <v>22</v>
      </c>
      <c r="H5" s="20">
        <v>27</v>
      </c>
      <c r="I5" s="20">
        <v>1</v>
      </c>
      <c r="J5" s="30">
        <v>1</v>
      </c>
      <c r="K5" s="29" t="s">
        <v>671</v>
      </c>
      <c r="L5" s="1" t="s">
        <v>710</v>
      </c>
      <c r="M5" s="1" t="s">
        <v>234</v>
      </c>
      <c r="N5" s="1" t="s">
        <v>890</v>
      </c>
      <c r="O5" s="31">
        <v>158</v>
      </c>
      <c r="P5" s="20">
        <v>115</v>
      </c>
      <c r="Q5" s="30">
        <v>43</v>
      </c>
      <c r="R5" s="29" t="s">
        <v>394</v>
      </c>
      <c r="S5" s="28" t="s">
        <v>395</v>
      </c>
    </row>
    <row r="6" spans="1:20" x14ac:dyDescent="0.25">
      <c r="A6" s="32" t="s">
        <v>16</v>
      </c>
      <c r="B6" s="1">
        <v>46</v>
      </c>
      <c r="C6" s="1">
        <v>26</v>
      </c>
      <c r="D6" s="1">
        <v>14</v>
      </c>
      <c r="E6" s="20">
        <v>6</v>
      </c>
      <c r="F6" s="30">
        <v>58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685</v>
      </c>
      <c r="M6" s="1" t="s">
        <v>385</v>
      </c>
      <c r="N6" s="1" t="s">
        <v>801</v>
      </c>
      <c r="O6" s="31">
        <v>157</v>
      </c>
      <c r="P6" s="20">
        <v>151</v>
      </c>
      <c r="Q6" s="30">
        <v>6</v>
      </c>
      <c r="R6" s="29" t="s">
        <v>99</v>
      </c>
      <c r="S6" s="28" t="s">
        <v>226</v>
      </c>
    </row>
    <row r="7" spans="1:20" x14ac:dyDescent="0.25">
      <c r="A7" s="32" t="s">
        <v>4</v>
      </c>
      <c r="B7" s="1">
        <v>45</v>
      </c>
      <c r="C7" s="1">
        <v>23</v>
      </c>
      <c r="D7" s="1">
        <v>15</v>
      </c>
      <c r="E7" s="20">
        <v>7</v>
      </c>
      <c r="F7" s="30">
        <v>53</v>
      </c>
      <c r="G7" s="31">
        <v>17</v>
      </c>
      <c r="H7" s="20">
        <v>23</v>
      </c>
      <c r="I7" s="20">
        <v>0</v>
      </c>
      <c r="J7" s="30">
        <v>1</v>
      </c>
      <c r="K7" s="29" t="s">
        <v>759</v>
      </c>
      <c r="L7" s="1" t="s">
        <v>468</v>
      </c>
      <c r="M7" s="1" t="s">
        <v>341</v>
      </c>
      <c r="N7" s="1" t="s">
        <v>840</v>
      </c>
      <c r="O7" s="31">
        <v>152</v>
      </c>
      <c r="P7" s="20">
        <v>143</v>
      </c>
      <c r="Q7" s="30">
        <v>9</v>
      </c>
      <c r="R7" s="29" t="s">
        <v>135</v>
      </c>
      <c r="S7" s="28" t="s">
        <v>321</v>
      </c>
    </row>
    <row r="8" spans="1:20" x14ac:dyDescent="0.25">
      <c r="A8" s="32" t="s">
        <v>29</v>
      </c>
      <c r="B8" s="1">
        <v>46</v>
      </c>
      <c r="C8" s="1">
        <v>25</v>
      </c>
      <c r="D8" s="1">
        <v>19</v>
      </c>
      <c r="E8" s="20">
        <v>2</v>
      </c>
      <c r="F8" s="30">
        <v>52</v>
      </c>
      <c r="G8" s="31">
        <v>16</v>
      </c>
      <c r="H8" s="20">
        <v>23</v>
      </c>
      <c r="I8" s="20">
        <v>2</v>
      </c>
      <c r="J8" s="30">
        <v>1</v>
      </c>
      <c r="K8" s="29" t="s">
        <v>835</v>
      </c>
      <c r="L8" s="1" t="s">
        <v>777</v>
      </c>
      <c r="M8" s="1" t="s">
        <v>494</v>
      </c>
      <c r="N8" s="1" t="s">
        <v>879</v>
      </c>
      <c r="O8" s="31">
        <v>152</v>
      </c>
      <c r="P8" s="20">
        <v>146</v>
      </c>
      <c r="Q8" s="30">
        <v>6</v>
      </c>
      <c r="R8" s="29" t="s">
        <v>109</v>
      </c>
      <c r="S8" s="28" t="s">
        <v>225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46</v>
      </c>
      <c r="C14" s="1">
        <v>28</v>
      </c>
      <c r="D14" s="1">
        <v>14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788</v>
      </c>
      <c r="M14" s="1" t="s">
        <v>799</v>
      </c>
      <c r="N14" s="1" t="s">
        <v>867</v>
      </c>
      <c r="O14" s="31">
        <v>158</v>
      </c>
      <c r="P14" s="20">
        <v>139</v>
      </c>
      <c r="Q14" s="30">
        <v>19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44</v>
      </c>
      <c r="C16" s="1">
        <v>22</v>
      </c>
      <c r="D16" s="1">
        <v>14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893</v>
      </c>
      <c r="L16" s="1" t="s">
        <v>546</v>
      </c>
      <c r="M16" s="1" t="s">
        <v>216</v>
      </c>
      <c r="N16" s="1" t="s">
        <v>894</v>
      </c>
      <c r="O16" s="31">
        <v>133</v>
      </c>
      <c r="P16" s="20">
        <v>132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12</v>
      </c>
      <c r="B20" s="1">
        <v>47</v>
      </c>
      <c r="C20" s="1">
        <v>20</v>
      </c>
      <c r="D20" s="1">
        <v>21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892</v>
      </c>
      <c r="L20" s="1" t="s">
        <v>867</v>
      </c>
      <c r="M20" s="1" t="s">
        <v>300</v>
      </c>
      <c r="N20" s="1" t="s">
        <v>760</v>
      </c>
      <c r="O20" s="31">
        <v>122</v>
      </c>
      <c r="P20" s="20">
        <v>139</v>
      </c>
      <c r="Q20" s="30">
        <v>-17</v>
      </c>
      <c r="R20" s="29" t="s">
        <v>133</v>
      </c>
      <c r="S20" s="28" t="s">
        <v>240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46</v>
      </c>
      <c r="C26" s="1">
        <v>27</v>
      </c>
      <c r="D26" s="1">
        <v>10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897</v>
      </c>
      <c r="M26" s="1" t="s">
        <v>266</v>
      </c>
      <c r="N26" s="1" t="s">
        <v>898</v>
      </c>
      <c r="O26" s="31">
        <v>160</v>
      </c>
      <c r="P26" s="20">
        <v>130</v>
      </c>
      <c r="Q26" s="30">
        <v>30</v>
      </c>
      <c r="R26" s="29" t="s">
        <v>99</v>
      </c>
      <c r="S26" s="28" t="s">
        <v>264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46</v>
      </c>
      <c r="C36" s="1">
        <v>23</v>
      </c>
      <c r="D36" s="1">
        <v>16</v>
      </c>
      <c r="E36" s="20">
        <v>7</v>
      </c>
      <c r="F36" s="30">
        <v>53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726</v>
      </c>
      <c r="M36" s="1" t="s">
        <v>239</v>
      </c>
      <c r="N36" s="1" t="s">
        <v>900</v>
      </c>
      <c r="O36" s="31">
        <v>156</v>
      </c>
      <c r="P36" s="20">
        <v>153</v>
      </c>
      <c r="Q36" s="30">
        <v>3</v>
      </c>
      <c r="R36" s="29" t="s">
        <v>99</v>
      </c>
      <c r="S36" s="28" t="s">
        <v>234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45</v>
      </c>
      <c r="C42" s="26">
        <v>16</v>
      </c>
      <c r="D42" s="26">
        <v>24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903</v>
      </c>
      <c r="M42" s="26" t="s">
        <v>218</v>
      </c>
      <c r="N42" s="26" t="s">
        <v>780</v>
      </c>
      <c r="O42" s="25">
        <v>124</v>
      </c>
      <c r="P42" s="24">
        <v>164</v>
      </c>
      <c r="Q42" s="23">
        <v>-40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7226F0B-4B6B-4B56-9D59-722247659B03}"/>
  </hyperlinks>
  <pageMargins left="0.7" right="0.7" top="0.75" bottom="0.75" header="0.3" footer="0.3"/>
  <pageSetup orientation="portrait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B2A3A-56D4-4DDD-ACCC-6AB1473F7C6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4</v>
      </c>
      <c r="B8" s="1">
        <v>46</v>
      </c>
      <c r="C8" s="1">
        <v>23</v>
      </c>
      <c r="D8" s="1">
        <v>16</v>
      </c>
      <c r="E8" s="20">
        <v>7</v>
      </c>
      <c r="F8" s="30">
        <v>53</v>
      </c>
      <c r="G8" s="31">
        <v>17</v>
      </c>
      <c r="H8" s="20">
        <v>23</v>
      </c>
      <c r="I8" s="20">
        <v>0</v>
      </c>
      <c r="J8" s="30">
        <v>1</v>
      </c>
      <c r="K8" s="29" t="s">
        <v>759</v>
      </c>
      <c r="L8" s="1" t="s">
        <v>490</v>
      </c>
      <c r="M8" s="1" t="s">
        <v>341</v>
      </c>
      <c r="N8" s="1" t="s">
        <v>840</v>
      </c>
      <c r="O8" s="31">
        <v>153</v>
      </c>
      <c r="P8" s="20">
        <v>149</v>
      </c>
      <c r="Q8" s="30">
        <v>4</v>
      </c>
      <c r="R8" s="29" t="s">
        <v>101</v>
      </c>
      <c r="S8" s="28" t="s">
        <v>290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45</v>
      </c>
      <c r="C11" s="1">
        <v>21</v>
      </c>
      <c r="D11" s="1">
        <v>19</v>
      </c>
      <c r="E11" s="24">
        <v>5</v>
      </c>
      <c r="F11" s="23">
        <v>47</v>
      </c>
      <c r="G11" s="25">
        <v>13</v>
      </c>
      <c r="H11" s="24">
        <v>18</v>
      </c>
      <c r="I11" s="24">
        <v>3</v>
      </c>
      <c r="J11" s="23">
        <v>0</v>
      </c>
      <c r="K11" s="29" t="s">
        <v>639</v>
      </c>
      <c r="L11" s="1" t="s">
        <v>518</v>
      </c>
      <c r="M11" s="1" t="s">
        <v>414</v>
      </c>
      <c r="N11" s="1" t="s">
        <v>639</v>
      </c>
      <c r="O11" s="31">
        <v>143</v>
      </c>
      <c r="P11" s="20">
        <v>149</v>
      </c>
      <c r="Q11" s="30">
        <v>-6</v>
      </c>
      <c r="R11" s="29" t="s">
        <v>99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44</v>
      </c>
      <c r="C17" s="1">
        <v>22</v>
      </c>
      <c r="D17" s="1">
        <v>14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546</v>
      </c>
      <c r="M17" s="1" t="s">
        <v>216</v>
      </c>
      <c r="N17" s="1" t="s">
        <v>894</v>
      </c>
      <c r="O17" s="31">
        <v>133</v>
      </c>
      <c r="P17" s="20">
        <v>132</v>
      </c>
      <c r="Q17" s="30">
        <v>1</v>
      </c>
      <c r="R17" s="29" t="s">
        <v>113</v>
      </c>
      <c r="S17" s="28" t="s">
        <v>225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47</v>
      </c>
      <c r="C21" s="26">
        <v>20</v>
      </c>
      <c r="D21" s="26">
        <v>21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892</v>
      </c>
      <c r="L21" s="26" t="s">
        <v>867</v>
      </c>
      <c r="M21" s="26" t="s">
        <v>300</v>
      </c>
      <c r="N21" s="26" t="s">
        <v>760</v>
      </c>
      <c r="O21" s="25">
        <v>122</v>
      </c>
      <c r="P21" s="24">
        <v>139</v>
      </c>
      <c r="Q21" s="23">
        <v>-17</v>
      </c>
      <c r="R21" s="22" t="s">
        <v>133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47</v>
      </c>
      <c r="C35" s="1">
        <v>23</v>
      </c>
      <c r="D35" s="1">
        <v>16</v>
      </c>
      <c r="E35" s="20">
        <v>8</v>
      </c>
      <c r="F35" s="33">
        <v>54</v>
      </c>
      <c r="G35" s="20">
        <v>18</v>
      </c>
      <c r="H35" s="20">
        <v>23</v>
      </c>
      <c r="I35" s="20">
        <v>0</v>
      </c>
      <c r="J35" s="20">
        <v>3</v>
      </c>
      <c r="K35" s="29" t="s">
        <v>669</v>
      </c>
      <c r="L35" s="1" t="s">
        <v>915</v>
      </c>
      <c r="M35" s="1" t="s">
        <v>239</v>
      </c>
      <c r="N35" s="1" t="s">
        <v>893</v>
      </c>
      <c r="O35" s="31">
        <v>159</v>
      </c>
      <c r="P35" s="20">
        <v>157</v>
      </c>
      <c r="Q35" s="30">
        <v>2</v>
      </c>
      <c r="R35" s="29" t="s">
        <v>101</v>
      </c>
      <c r="S35" s="28" t="s">
        <v>233</v>
      </c>
    </row>
    <row r="36" spans="1:19" x14ac:dyDescent="0.25">
      <c r="A36" s="32" t="s">
        <v>2</v>
      </c>
      <c r="B36" s="1">
        <v>44</v>
      </c>
      <c r="C36" s="1">
        <v>21</v>
      </c>
      <c r="D36" s="1">
        <v>11</v>
      </c>
      <c r="E36" s="20">
        <v>12</v>
      </c>
      <c r="F36" s="30">
        <v>54</v>
      </c>
      <c r="G36" s="20">
        <v>15</v>
      </c>
      <c r="H36" s="20">
        <v>20</v>
      </c>
      <c r="I36" s="20">
        <v>1</v>
      </c>
      <c r="J36" s="20">
        <v>5</v>
      </c>
      <c r="K36" s="29" t="s">
        <v>739</v>
      </c>
      <c r="L36" s="1" t="s">
        <v>884</v>
      </c>
      <c r="M36" s="1" t="s">
        <v>424</v>
      </c>
      <c r="N36" s="1" t="s">
        <v>885</v>
      </c>
      <c r="O36" s="31">
        <v>144</v>
      </c>
      <c r="P36" s="20">
        <v>136</v>
      </c>
      <c r="Q36" s="30">
        <v>8</v>
      </c>
      <c r="R36" s="29" t="s">
        <v>135</v>
      </c>
      <c r="S36" s="28" t="s">
        <v>233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0F8885-2FA9-4514-966B-1239F8D9F718}"/>
  </hyperlinks>
  <pageMargins left="0.7" right="0.7" top="0.75" bottom="0.75" header="0.3" footer="0.3"/>
  <pageSetup orientation="portrait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AF1B5-4F48-45A7-8ABB-52D381A05F0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28</v>
      </c>
      <c r="B8" s="1">
        <v>45</v>
      </c>
      <c r="C8" s="1">
        <v>25</v>
      </c>
      <c r="D8" s="1">
        <v>16</v>
      </c>
      <c r="E8" s="20">
        <v>4</v>
      </c>
      <c r="F8" s="30">
        <v>54</v>
      </c>
      <c r="G8" s="31">
        <v>16</v>
      </c>
      <c r="H8" s="20">
        <v>22</v>
      </c>
      <c r="I8" s="20">
        <v>3</v>
      </c>
      <c r="J8" s="30">
        <v>0</v>
      </c>
      <c r="K8" s="29" t="s">
        <v>917</v>
      </c>
      <c r="L8" s="1" t="s">
        <v>518</v>
      </c>
      <c r="M8" s="1" t="s">
        <v>330</v>
      </c>
      <c r="N8" s="1" t="s">
        <v>798</v>
      </c>
      <c r="O8" s="31">
        <v>148</v>
      </c>
      <c r="P8" s="20">
        <v>140</v>
      </c>
      <c r="Q8" s="30">
        <v>8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46</v>
      </c>
      <c r="C9" s="1">
        <v>23</v>
      </c>
      <c r="D9" s="1">
        <v>16</v>
      </c>
      <c r="E9" s="20">
        <v>7</v>
      </c>
      <c r="F9" s="30">
        <v>53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490</v>
      </c>
      <c r="M9" s="1" t="s">
        <v>341</v>
      </c>
      <c r="N9" s="1" t="s">
        <v>840</v>
      </c>
      <c r="O9" s="31">
        <v>153</v>
      </c>
      <c r="P9" s="20">
        <v>149</v>
      </c>
      <c r="Q9" s="30">
        <v>4</v>
      </c>
      <c r="R9" s="29" t="s">
        <v>101</v>
      </c>
      <c r="S9" s="28" t="s">
        <v>290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45</v>
      </c>
      <c r="C17" s="1">
        <v>22</v>
      </c>
      <c r="D17" s="1">
        <v>15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563</v>
      </c>
      <c r="M17" s="1" t="s">
        <v>216</v>
      </c>
      <c r="N17" s="1" t="s">
        <v>919</v>
      </c>
      <c r="O17" s="31">
        <v>135</v>
      </c>
      <c r="P17" s="20">
        <v>137</v>
      </c>
      <c r="Q17" s="30">
        <v>-2</v>
      </c>
      <c r="R17" s="29" t="s">
        <v>133</v>
      </c>
      <c r="S17" s="28" t="s">
        <v>228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45</v>
      </c>
      <c r="C35" s="1">
        <v>22</v>
      </c>
      <c r="D35" s="1">
        <v>11</v>
      </c>
      <c r="E35" s="20">
        <v>12</v>
      </c>
      <c r="F35" s="33">
        <v>56</v>
      </c>
      <c r="G35" s="20">
        <v>15</v>
      </c>
      <c r="H35" s="20">
        <v>21</v>
      </c>
      <c r="I35" s="20">
        <v>1</v>
      </c>
      <c r="J35" s="20">
        <v>5</v>
      </c>
      <c r="K35" s="29" t="s">
        <v>739</v>
      </c>
      <c r="L35" s="1" t="s">
        <v>923</v>
      </c>
      <c r="M35" s="1" t="s">
        <v>440</v>
      </c>
      <c r="N35" s="1" t="s">
        <v>859</v>
      </c>
      <c r="O35" s="31">
        <v>147</v>
      </c>
      <c r="P35" s="20">
        <v>138</v>
      </c>
      <c r="Q35" s="30">
        <v>9</v>
      </c>
      <c r="R35" s="29" t="s">
        <v>154</v>
      </c>
      <c r="S35" s="28" t="s">
        <v>233</v>
      </c>
    </row>
    <row r="36" spans="1:19" x14ac:dyDescent="0.25">
      <c r="A36" s="32" t="s">
        <v>20</v>
      </c>
      <c r="B36" s="1">
        <v>47</v>
      </c>
      <c r="C36" s="1">
        <v>23</v>
      </c>
      <c r="D36" s="1">
        <v>16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157</v>
      </c>
      <c r="Q36" s="30">
        <v>2</v>
      </c>
      <c r="R36" s="29" t="s">
        <v>101</v>
      </c>
      <c r="S36" s="28" t="s">
        <v>233</v>
      </c>
    </row>
    <row r="37" spans="1:19" x14ac:dyDescent="0.25">
      <c r="A37" s="32" t="s">
        <v>7</v>
      </c>
      <c r="B37" s="1">
        <v>45</v>
      </c>
      <c r="C37" s="1">
        <v>21</v>
      </c>
      <c r="D37" s="1">
        <v>15</v>
      </c>
      <c r="E37" s="20">
        <v>9</v>
      </c>
      <c r="F37" s="30">
        <v>51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661</v>
      </c>
      <c r="M37" s="1" t="s">
        <v>390</v>
      </c>
      <c r="N37" s="1" t="s">
        <v>853</v>
      </c>
      <c r="O37" s="31">
        <v>125</v>
      </c>
      <c r="P37" s="20">
        <v>131</v>
      </c>
      <c r="Q37" s="30">
        <v>-6</v>
      </c>
      <c r="R37" s="29" t="s">
        <v>101</v>
      </c>
      <c r="S37" s="28" t="s">
        <v>241</v>
      </c>
    </row>
    <row r="38" spans="1:19" x14ac:dyDescent="0.25">
      <c r="A38" s="32" t="s">
        <v>18</v>
      </c>
      <c r="B38" s="1">
        <v>46</v>
      </c>
      <c r="C38" s="1">
        <v>19</v>
      </c>
      <c r="D38" s="1">
        <v>16</v>
      </c>
      <c r="E38" s="20">
        <v>11</v>
      </c>
      <c r="F38" s="30">
        <v>49</v>
      </c>
      <c r="G38" s="20">
        <v>9</v>
      </c>
      <c r="H38" s="20">
        <v>16</v>
      </c>
      <c r="I38" s="20">
        <v>3</v>
      </c>
      <c r="J38" s="20">
        <v>5</v>
      </c>
      <c r="K38" s="29" t="s">
        <v>920</v>
      </c>
      <c r="L38" s="1" t="s">
        <v>868</v>
      </c>
      <c r="M38" s="1" t="s">
        <v>921</v>
      </c>
      <c r="N38" s="1" t="s">
        <v>922</v>
      </c>
      <c r="O38" s="31">
        <v>122</v>
      </c>
      <c r="P38" s="20">
        <v>131</v>
      </c>
      <c r="Q38" s="30">
        <v>-9</v>
      </c>
      <c r="R38" s="29" t="s">
        <v>107</v>
      </c>
      <c r="S38" s="28" t="s">
        <v>218</v>
      </c>
    </row>
    <row r="39" spans="1:19" x14ac:dyDescent="0.25">
      <c r="A39" s="32" t="s">
        <v>8</v>
      </c>
      <c r="B39" s="1">
        <v>45</v>
      </c>
      <c r="C39" s="1">
        <v>23</v>
      </c>
      <c r="D39" s="1">
        <v>19</v>
      </c>
      <c r="E39" s="20">
        <v>3</v>
      </c>
      <c r="F39" s="30">
        <v>49</v>
      </c>
      <c r="G39" s="20">
        <v>10</v>
      </c>
      <c r="H39" s="20">
        <v>21</v>
      </c>
      <c r="I39" s="20">
        <v>2</v>
      </c>
      <c r="J39" s="20">
        <v>1</v>
      </c>
      <c r="K39" s="29" t="s">
        <v>725</v>
      </c>
      <c r="L39" s="1" t="s">
        <v>749</v>
      </c>
      <c r="M39" s="1" t="s">
        <v>377</v>
      </c>
      <c r="N39" s="1" t="s">
        <v>883</v>
      </c>
      <c r="O39" s="31">
        <v>143</v>
      </c>
      <c r="P39" s="20">
        <v>162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A23E03-7C02-4685-BAE8-87E5C573A955}"/>
  </hyperlinks>
  <pageMargins left="0.7" right="0.7" top="0.75" bottom="0.75" header="0.3" footer="0.3"/>
  <pageSetup orientation="portrait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CBB9-3A52-4815-9D10-804196A7298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47</v>
      </c>
      <c r="C30" s="1">
        <v>19</v>
      </c>
      <c r="D30" s="1">
        <v>21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929</v>
      </c>
      <c r="L30" s="1" t="s">
        <v>649</v>
      </c>
      <c r="M30" s="1" t="s">
        <v>303</v>
      </c>
      <c r="N30" s="1" t="s">
        <v>765</v>
      </c>
      <c r="O30" s="31">
        <v>131</v>
      </c>
      <c r="P30" s="20">
        <v>149</v>
      </c>
      <c r="Q30" s="30">
        <v>-18</v>
      </c>
      <c r="R30" s="29" t="s">
        <v>107</v>
      </c>
      <c r="S30" s="28" t="s">
        <v>225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46</v>
      </c>
      <c r="C37" s="1">
        <v>24</v>
      </c>
      <c r="D37" s="1">
        <v>19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753</v>
      </c>
      <c r="M37" s="1" t="s">
        <v>377</v>
      </c>
      <c r="N37" s="1" t="s">
        <v>883</v>
      </c>
      <c r="O37" s="31">
        <v>146</v>
      </c>
      <c r="P37" s="20">
        <v>164</v>
      </c>
      <c r="Q37" s="30">
        <v>-18</v>
      </c>
      <c r="R37" s="29" t="s">
        <v>99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46</v>
      </c>
      <c r="C39" s="1">
        <v>19</v>
      </c>
      <c r="D39" s="1">
        <v>16</v>
      </c>
      <c r="E39" s="20">
        <v>11</v>
      </c>
      <c r="F39" s="30">
        <v>49</v>
      </c>
      <c r="G39" s="20">
        <v>9</v>
      </c>
      <c r="H39" s="20">
        <v>16</v>
      </c>
      <c r="I39" s="20">
        <v>3</v>
      </c>
      <c r="J39" s="20">
        <v>5</v>
      </c>
      <c r="K39" s="29" t="s">
        <v>920</v>
      </c>
      <c r="L39" s="1" t="s">
        <v>868</v>
      </c>
      <c r="M39" s="1" t="s">
        <v>921</v>
      </c>
      <c r="N39" s="1" t="s">
        <v>922</v>
      </c>
      <c r="O39" s="31">
        <v>122</v>
      </c>
      <c r="P39" s="20">
        <v>131</v>
      </c>
      <c r="Q39" s="30">
        <v>-9</v>
      </c>
      <c r="R39" s="29" t="s">
        <v>107</v>
      </c>
      <c r="S39" s="28" t="s">
        <v>218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203B8E5-7B29-488B-9C55-26F0AC17AAA3}"/>
  </hyperlinks>
  <pageMargins left="0.7" right="0.7" top="0.75" bottom="0.75" header="0.3" footer="0.3"/>
  <pageSetup orientation="portrait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23D48-3932-4390-AB5B-FC5692BB453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46</v>
      </c>
      <c r="C10" s="1">
        <v>24</v>
      </c>
      <c r="D10" s="1">
        <v>19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749</v>
      </c>
      <c r="M10" s="1" t="s">
        <v>887</v>
      </c>
      <c r="N10" s="1" t="s">
        <v>942</v>
      </c>
      <c r="O10" s="31">
        <v>140</v>
      </c>
      <c r="P10" s="20">
        <v>154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48</v>
      </c>
      <c r="C14" s="1">
        <v>29</v>
      </c>
      <c r="D14" s="1">
        <v>15</v>
      </c>
      <c r="E14" s="20">
        <v>4</v>
      </c>
      <c r="F14" s="33">
        <v>62</v>
      </c>
      <c r="G14" s="20">
        <v>16</v>
      </c>
      <c r="H14" s="20">
        <v>25</v>
      </c>
      <c r="I14" s="20">
        <v>4</v>
      </c>
      <c r="J14" s="20">
        <v>2</v>
      </c>
      <c r="K14" s="29" t="s">
        <v>924</v>
      </c>
      <c r="L14" s="1" t="s">
        <v>699</v>
      </c>
      <c r="M14" s="1" t="s">
        <v>799</v>
      </c>
      <c r="N14" s="1" t="s">
        <v>944</v>
      </c>
      <c r="O14" s="31">
        <v>167</v>
      </c>
      <c r="P14" s="20">
        <v>143</v>
      </c>
      <c r="Q14" s="30">
        <v>24</v>
      </c>
      <c r="R14" s="29" t="s">
        <v>99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47</v>
      </c>
      <c r="C29" s="1">
        <v>23</v>
      </c>
      <c r="D29" s="1">
        <v>20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520</v>
      </c>
      <c r="M29" s="1" t="s">
        <v>947</v>
      </c>
      <c r="N29" s="1" t="s">
        <v>948</v>
      </c>
      <c r="O29" s="31">
        <v>136</v>
      </c>
      <c r="P29" s="20">
        <v>154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47</v>
      </c>
      <c r="C31" s="1">
        <v>19</v>
      </c>
      <c r="D31" s="1">
        <v>21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929</v>
      </c>
      <c r="L31" s="1" t="s">
        <v>649</v>
      </c>
      <c r="M31" s="1" t="s">
        <v>303</v>
      </c>
      <c r="N31" s="1" t="s">
        <v>765</v>
      </c>
      <c r="O31" s="31">
        <v>131</v>
      </c>
      <c r="P31" s="20">
        <v>149</v>
      </c>
      <c r="Q31" s="30">
        <v>-18</v>
      </c>
      <c r="R31" s="29" t="s">
        <v>107</v>
      </c>
      <c r="S31" s="28" t="s">
        <v>225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47</v>
      </c>
      <c r="C37" s="1">
        <v>24</v>
      </c>
      <c r="D37" s="1">
        <v>20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819</v>
      </c>
      <c r="M37" s="1" t="s">
        <v>377</v>
      </c>
      <c r="N37" s="1" t="s">
        <v>883</v>
      </c>
      <c r="O37" s="31">
        <v>148</v>
      </c>
      <c r="P37" s="20">
        <v>168</v>
      </c>
      <c r="Q37" s="30">
        <v>-20</v>
      </c>
      <c r="R37" s="29" t="s">
        <v>101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47</v>
      </c>
      <c r="C39" s="1">
        <v>19</v>
      </c>
      <c r="D39" s="1">
        <v>16</v>
      </c>
      <c r="E39" s="20">
        <v>12</v>
      </c>
      <c r="F39" s="30">
        <v>50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868</v>
      </c>
      <c r="M39" s="1" t="s">
        <v>952</v>
      </c>
      <c r="N39" s="1" t="s">
        <v>953</v>
      </c>
      <c r="O39" s="31">
        <v>124</v>
      </c>
      <c r="P39" s="20">
        <v>134</v>
      </c>
      <c r="Q39" s="30">
        <v>-10</v>
      </c>
      <c r="R39" s="29" t="s">
        <v>113</v>
      </c>
      <c r="S39" s="28" t="s">
        <v>255</v>
      </c>
    </row>
    <row r="40" spans="1:19" x14ac:dyDescent="0.25">
      <c r="A40" s="32" t="s">
        <v>31</v>
      </c>
      <c r="B40" s="1">
        <v>47</v>
      </c>
      <c r="C40" s="1">
        <v>23</v>
      </c>
      <c r="D40" s="1">
        <v>21</v>
      </c>
      <c r="E40" s="20">
        <v>3</v>
      </c>
      <c r="F40" s="30">
        <v>49</v>
      </c>
      <c r="G40" s="20">
        <v>9</v>
      </c>
      <c r="H40" s="20">
        <v>18</v>
      </c>
      <c r="I40" s="20">
        <v>5</v>
      </c>
      <c r="J40" s="20">
        <v>0</v>
      </c>
      <c r="K40" s="29" t="s">
        <v>748</v>
      </c>
      <c r="L40" s="1" t="s">
        <v>791</v>
      </c>
      <c r="M40" s="1" t="s">
        <v>202</v>
      </c>
      <c r="N40" s="1" t="s">
        <v>950</v>
      </c>
      <c r="O40" s="31">
        <v>156</v>
      </c>
      <c r="P40" s="20">
        <v>171</v>
      </c>
      <c r="Q40" s="30">
        <v>-15</v>
      </c>
      <c r="R40" s="29" t="s">
        <v>104</v>
      </c>
      <c r="S40" s="28" t="s">
        <v>220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B4ABBD-7F42-4771-BDB1-7F4B0FD05731}"/>
  </hyperlinks>
  <pageMargins left="0.7" right="0.7" top="0.75" bottom="0.75" header="0.3" footer="0.3"/>
  <pageSetup orientation="portrait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42EA8-E04E-4EFA-962D-D149D5A9079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47</v>
      </c>
      <c r="C11" s="1">
        <v>22</v>
      </c>
      <c r="D11" s="1">
        <v>19</v>
      </c>
      <c r="E11" s="24">
        <v>6</v>
      </c>
      <c r="F11" s="23">
        <v>50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719</v>
      </c>
      <c r="M11" s="1" t="s">
        <v>436</v>
      </c>
      <c r="N11" s="1" t="s">
        <v>706</v>
      </c>
      <c r="O11" s="31">
        <v>156</v>
      </c>
      <c r="P11" s="20">
        <v>159</v>
      </c>
      <c r="Q11" s="30">
        <v>-3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49</v>
      </c>
      <c r="C36" s="1">
        <v>24</v>
      </c>
      <c r="D36" s="1">
        <v>17</v>
      </c>
      <c r="E36" s="20">
        <v>8</v>
      </c>
      <c r="F36" s="30">
        <v>56</v>
      </c>
      <c r="G36" s="20">
        <v>19</v>
      </c>
      <c r="H36" s="20">
        <v>24</v>
      </c>
      <c r="I36" s="20">
        <v>0</v>
      </c>
      <c r="J36" s="20">
        <v>3</v>
      </c>
      <c r="K36" s="29" t="s">
        <v>940</v>
      </c>
      <c r="L36" s="1" t="s">
        <v>765</v>
      </c>
      <c r="M36" s="1" t="s">
        <v>313</v>
      </c>
      <c r="N36" s="1" t="s">
        <v>973</v>
      </c>
      <c r="O36" s="31">
        <v>165</v>
      </c>
      <c r="P36" s="20">
        <v>158</v>
      </c>
      <c r="Q36" s="30">
        <v>7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D0C2-D315-4648-9530-6D6E9F738BC3}"/>
  </hyperlinks>
  <pageMargins left="0.7" right="0.7" top="0.75" bottom="0.75" header="0.3" footer="0.3"/>
  <pageSetup orientation="portrait" verticalDpi="0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A104E-39CB-4233-B246-F227D0EC251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49</v>
      </c>
      <c r="C26" s="1">
        <v>27</v>
      </c>
      <c r="D26" s="1">
        <v>13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699</v>
      </c>
      <c r="L26" s="1" t="s">
        <v>930</v>
      </c>
      <c r="M26" s="1" t="s">
        <v>277</v>
      </c>
      <c r="N26" s="1" t="s">
        <v>931</v>
      </c>
      <c r="O26" s="31">
        <v>163</v>
      </c>
      <c r="P26" s="20">
        <v>139</v>
      </c>
      <c r="Q26" s="30">
        <v>24</v>
      </c>
      <c r="R26" s="29" t="s">
        <v>113</v>
      </c>
      <c r="S26" s="28" t="s">
        <v>240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49</v>
      </c>
      <c r="C30" s="1">
        <v>19</v>
      </c>
      <c r="D30" s="1">
        <v>22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985</v>
      </c>
      <c r="M30" s="1" t="s">
        <v>287</v>
      </c>
      <c r="N30" s="1" t="s">
        <v>880</v>
      </c>
      <c r="O30" s="31">
        <v>120</v>
      </c>
      <c r="P30" s="20">
        <v>168</v>
      </c>
      <c r="Q30" s="30">
        <v>-48</v>
      </c>
      <c r="R30" s="29" t="s">
        <v>101</v>
      </c>
      <c r="S30" s="28" t="s">
        <v>200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EDB43F6-FD58-40A5-8395-01C76C7E1C59}"/>
  </hyperlinks>
  <pageMargins left="0.7" right="0.7" top="0.75" bottom="0.75" header="0.3" footer="0.3"/>
  <pageSetup orientation="portrait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AAD0E-0FBA-4B42-8742-DD79E2B5F2C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48</v>
      </c>
      <c r="C8" s="1">
        <v>26</v>
      </c>
      <c r="D8" s="1">
        <v>17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611</v>
      </c>
      <c r="M8" s="1" t="s">
        <v>354</v>
      </c>
      <c r="N8" s="1" t="s">
        <v>988</v>
      </c>
      <c r="O8" s="31">
        <v>158</v>
      </c>
      <c r="P8" s="20">
        <v>150</v>
      </c>
      <c r="Q8" s="30">
        <v>8</v>
      </c>
      <c r="R8" s="29" t="s">
        <v>107</v>
      </c>
      <c r="S8" s="28" t="s">
        <v>234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10</v>
      </c>
      <c r="B17" s="1">
        <v>48</v>
      </c>
      <c r="C17" s="1">
        <v>23</v>
      </c>
      <c r="D17" s="1">
        <v>17</v>
      </c>
      <c r="E17" s="20">
        <v>8</v>
      </c>
      <c r="F17" s="30">
        <v>54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639</v>
      </c>
      <c r="M17" s="1" t="s">
        <v>402</v>
      </c>
      <c r="N17" s="1" t="s">
        <v>965</v>
      </c>
      <c r="O17" s="31">
        <v>143</v>
      </c>
      <c r="P17" s="20">
        <v>150</v>
      </c>
      <c r="Q17" s="30">
        <v>-7</v>
      </c>
      <c r="R17" s="29" t="s">
        <v>99</v>
      </c>
      <c r="S17" s="28" t="s">
        <v>237</v>
      </c>
    </row>
    <row r="18" spans="1:19" x14ac:dyDescent="0.25">
      <c r="A18" s="32" t="s">
        <v>1</v>
      </c>
      <c r="B18" s="1">
        <v>50</v>
      </c>
      <c r="C18" s="1">
        <v>24</v>
      </c>
      <c r="D18" s="1">
        <v>20</v>
      </c>
      <c r="E18" s="20">
        <v>6</v>
      </c>
      <c r="F18" s="30">
        <v>54</v>
      </c>
      <c r="G18" s="20">
        <v>21</v>
      </c>
      <c r="H18" s="20">
        <v>24</v>
      </c>
      <c r="I18" s="20">
        <v>0</v>
      </c>
      <c r="J18" s="20">
        <v>5</v>
      </c>
      <c r="K18" s="29" t="s">
        <v>968</v>
      </c>
      <c r="L18" s="1" t="s">
        <v>855</v>
      </c>
      <c r="M18" s="1" t="s">
        <v>381</v>
      </c>
      <c r="N18" s="1" t="s">
        <v>969</v>
      </c>
      <c r="O18" s="31">
        <v>159</v>
      </c>
      <c r="P18" s="20">
        <v>148</v>
      </c>
      <c r="Q18" s="30">
        <v>11</v>
      </c>
      <c r="R18" s="29" t="s">
        <v>113</v>
      </c>
      <c r="S18" s="28" t="s">
        <v>237</v>
      </c>
    </row>
    <row r="19" spans="1:19" x14ac:dyDescent="0.25">
      <c r="A19" s="32" t="s">
        <v>14</v>
      </c>
      <c r="B19" s="1">
        <v>49</v>
      </c>
      <c r="C19" s="1">
        <v>25</v>
      </c>
      <c r="D19" s="1">
        <v>22</v>
      </c>
      <c r="E19" s="20">
        <v>2</v>
      </c>
      <c r="F19" s="30">
        <v>52</v>
      </c>
      <c r="G19" s="20">
        <v>13</v>
      </c>
      <c r="H19" s="20">
        <v>22</v>
      </c>
      <c r="I19" s="20">
        <v>3</v>
      </c>
      <c r="J19" s="20">
        <v>0</v>
      </c>
      <c r="K19" s="29" t="s">
        <v>667</v>
      </c>
      <c r="L19" s="1" t="s">
        <v>991</v>
      </c>
      <c r="M19" s="1" t="s">
        <v>539</v>
      </c>
      <c r="N19" s="1" t="s">
        <v>963</v>
      </c>
      <c r="O19" s="31">
        <v>129</v>
      </c>
      <c r="P19" s="20">
        <v>150</v>
      </c>
      <c r="Q19" s="30">
        <v>-21</v>
      </c>
      <c r="R19" s="29" t="s">
        <v>99</v>
      </c>
      <c r="S19" s="28" t="s">
        <v>202</v>
      </c>
    </row>
    <row r="20" spans="1:19" x14ac:dyDescent="0.25">
      <c r="A20" s="32" t="s">
        <v>23</v>
      </c>
      <c r="B20" s="1">
        <v>48</v>
      </c>
      <c r="C20" s="1">
        <v>22</v>
      </c>
      <c r="D20" s="1">
        <v>19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875</v>
      </c>
      <c r="L20" s="1" t="s">
        <v>960</v>
      </c>
      <c r="M20" s="1" t="s">
        <v>961</v>
      </c>
      <c r="N20" s="1" t="s">
        <v>962</v>
      </c>
      <c r="O20" s="31">
        <v>148</v>
      </c>
      <c r="P20" s="20">
        <v>160</v>
      </c>
      <c r="Q20" s="30">
        <v>-12</v>
      </c>
      <c r="R20" s="29" t="s">
        <v>135</v>
      </c>
      <c r="S20" s="28" t="s">
        <v>225</v>
      </c>
    </row>
    <row r="21" spans="1:19" ht="15.75" thickBot="1" x14ac:dyDescent="0.3">
      <c r="A21" s="27" t="s">
        <v>12</v>
      </c>
      <c r="B21" s="26">
        <v>50</v>
      </c>
      <c r="C21" s="26">
        <v>21</v>
      </c>
      <c r="D21" s="26">
        <v>23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877</v>
      </c>
      <c r="M21" s="26" t="s">
        <v>294</v>
      </c>
      <c r="N21" s="26" t="s">
        <v>935</v>
      </c>
      <c r="O21" s="25">
        <v>135</v>
      </c>
      <c r="P21" s="24">
        <v>155</v>
      </c>
      <c r="Q21" s="23">
        <v>-20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17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16</v>
      </c>
      <c r="H26" s="20">
        <v>25</v>
      </c>
      <c r="I26" s="20">
        <v>3</v>
      </c>
      <c r="J26" s="20">
        <v>3</v>
      </c>
      <c r="K26" s="29" t="s">
        <v>932</v>
      </c>
      <c r="L26" s="1" t="s">
        <v>994</v>
      </c>
      <c r="M26" s="1" t="s">
        <v>299</v>
      </c>
      <c r="N26" s="1" t="s">
        <v>933</v>
      </c>
      <c r="O26" s="31">
        <v>161</v>
      </c>
      <c r="P26" s="20">
        <v>143</v>
      </c>
      <c r="Q26" s="30">
        <v>18</v>
      </c>
      <c r="R26" s="29" t="s">
        <v>104</v>
      </c>
      <c r="S26" s="28" t="s">
        <v>222</v>
      </c>
    </row>
    <row r="27" spans="1:19" x14ac:dyDescent="0.25">
      <c r="A27" s="32" t="s">
        <v>22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20</v>
      </c>
      <c r="H27" s="20">
        <v>24</v>
      </c>
      <c r="I27" s="20">
        <v>3</v>
      </c>
      <c r="J27" s="20">
        <v>3</v>
      </c>
      <c r="K27" s="29" t="s">
        <v>699</v>
      </c>
      <c r="L27" s="1" t="s">
        <v>930</v>
      </c>
      <c r="M27" s="1" t="s">
        <v>277</v>
      </c>
      <c r="N27" s="1" t="s">
        <v>931</v>
      </c>
      <c r="O27" s="31">
        <v>163</v>
      </c>
      <c r="P27" s="20">
        <v>139</v>
      </c>
      <c r="Q27" s="30">
        <v>24</v>
      </c>
      <c r="R27" s="29" t="s">
        <v>113</v>
      </c>
      <c r="S27" s="28" t="s">
        <v>240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49</v>
      </c>
      <c r="C31" s="1">
        <v>19</v>
      </c>
      <c r="D31" s="1">
        <v>22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985</v>
      </c>
      <c r="M31" s="1" t="s">
        <v>287</v>
      </c>
      <c r="N31" s="1" t="s">
        <v>880</v>
      </c>
      <c r="O31" s="31">
        <v>120</v>
      </c>
      <c r="P31" s="20">
        <v>168</v>
      </c>
      <c r="Q31" s="30">
        <v>-48</v>
      </c>
      <c r="R31" s="29" t="s">
        <v>101</v>
      </c>
      <c r="S31" s="28" t="s">
        <v>200</v>
      </c>
    </row>
    <row r="32" spans="1:19" ht="15.75" thickBot="1" x14ac:dyDescent="0.3">
      <c r="A32" s="32" t="s">
        <v>0</v>
      </c>
      <c r="B32" s="1">
        <v>48</v>
      </c>
      <c r="C32" s="1">
        <v>19</v>
      </c>
      <c r="D32" s="1">
        <v>23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995</v>
      </c>
      <c r="M32" s="1" t="s">
        <v>122</v>
      </c>
      <c r="N32" s="1" t="s">
        <v>996</v>
      </c>
      <c r="O32" s="31">
        <v>144</v>
      </c>
      <c r="P32" s="20">
        <v>150</v>
      </c>
      <c r="Q32" s="30">
        <v>-6</v>
      </c>
      <c r="R32" s="29" t="s">
        <v>107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8</v>
      </c>
      <c r="B38" s="1">
        <v>48</v>
      </c>
      <c r="C38" s="1">
        <v>25</v>
      </c>
      <c r="D38" s="1">
        <v>20</v>
      </c>
      <c r="E38" s="20">
        <v>3</v>
      </c>
      <c r="F38" s="30">
        <v>53</v>
      </c>
      <c r="G38" s="20">
        <v>12</v>
      </c>
      <c r="H38" s="20">
        <v>23</v>
      </c>
      <c r="I38" s="20">
        <v>2</v>
      </c>
      <c r="J38" s="20">
        <v>1</v>
      </c>
      <c r="K38" s="29" t="s">
        <v>725</v>
      </c>
      <c r="L38" s="1" t="s">
        <v>997</v>
      </c>
      <c r="M38" s="1" t="s">
        <v>377</v>
      </c>
      <c r="N38" s="1" t="s">
        <v>883</v>
      </c>
      <c r="O38" s="31">
        <v>152</v>
      </c>
      <c r="P38" s="20">
        <v>169</v>
      </c>
      <c r="Q38" s="30">
        <v>-17</v>
      </c>
      <c r="R38" s="29" t="s">
        <v>99</v>
      </c>
      <c r="S38" s="28" t="s">
        <v>203</v>
      </c>
    </row>
    <row r="39" spans="1:19" x14ac:dyDescent="0.25">
      <c r="A39" s="32" t="s">
        <v>18</v>
      </c>
      <c r="B39" s="1">
        <v>48</v>
      </c>
      <c r="C39" s="1">
        <v>19</v>
      </c>
      <c r="D39" s="1">
        <v>16</v>
      </c>
      <c r="E39" s="20">
        <v>13</v>
      </c>
      <c r="F39" s="30">
        <v>51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813</v>
      </c>
      <c r="M39" s="1" t="s">
        <v>974</v>
      </c>
      <c r="N39" s="1" t="s">
        <v>975</v>
      </c>
      <c r="O39" s="31">
        <v>125</v>
      </c>
      <c r="P39" s="20">
        <v>136</v>
      </c>
      <c r="Q39" s="30">
        <v>-11</v>
      </c>
      <c r="R39" s="29" t="s">
        <v>133</v>
      </c>
      <c r="S39" s="28" t="s">
        <v>264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D79AEF8-82F8-4F66-9224-F430D60E41A4}"/>
  </hyperlinks>
  <pageMargins left="0.7" right="0.7" top="0.75" bottom="0.75" header="0.3" footer="0.3"/>
  <pageSetup orientation="portrait" verticalDpi="0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14512-9889-4371-ABE8-4F151FB50B7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48</v>
      </c>
      <c r="C4" s="40">
        <v>31</v>
      </c>
      <c r="D4" s="40">
        <v>13</v>
      </c>
      <c r="E4" s="38">
        <v>4</v>
      </c>
      <c r="F4" s="33">
        <v>66</v>
      </c>
      <c r="G4" s="39">
        <v>23</v>
      </c>
      <c r="H4" s="38">
        <v>29</v>
      </c>
      <c r="I4" s="38">
        <v>2</v>
      </c>
      <c r="J4" s="33">
        <v>2</v>
      </c>
      <c r="K4" s="37" t="s">
        <v>674</v>
      </c>
      <c r="L4" s="40" t="s">
        <v>984</v>
      </c>
      <c r="M4" s="40" t="s">
        <v>234</v>
      </c>
      <c r="N4" s="40" t="s">
        <v>908</v>
      </c>
      <c r="O4" s="39">
        <v>170</v>
      </c>
      <c r="P4" s="38">
        <v>121</v>
      </c>
      <c r="Q4" s="33">
        <v>49</v>
      </c>
      <c r="R4" s="37" t="s">
        <v>104</v>
      </c>
      <c r="S4" s="36" t="s">
        <v>342</v>
      </c>
    </row>
    <row r="5" spans="1:20" x14ac:dyDescent="0.25">
      <c r="A5" s="32" t="s">
        <v>21</v>
      </c>
      <c r="B5" s="1">
        <v>50</v>
      </c>
      <c r="C5" s="1">
        <v>30</v>
      </c>
      <c r="D5" s="1">
        <v>16</v>
      </c>
      <c r="E5" s="20">
        <v>4</v>
      </c>
      <c r="F5" s="30">
        <v>64</v>
      </c>
      <c r="G5" s="31">
        <v>19</v>
      </c>
      <c r="H5" s="20">
        <v>28</v>
      </c>
      <c r="I5" s="20">
        <v>2</v>
      </c>
      <c r="J5" s="30">
        <v>2</v>
      </c>
      <c r="K5" s="29" t="s">
        <v>980</v>
      </c>
      <c r="L5" s="1" t="s">
        <v>781</v>
      </c>
      <c r="M5" s="1" t="s">
        <v>472</v>
      </c>
      <c r="N5" s="1" t="s">
        <v>981</v>
      </c>
      <c r="O5" s="31">
        <v>157</v>
      </c>
      <c r="P5" s="20">
        <v>153</v>
      </c>
      <c r="Q5" s="30">
        <v>4</v>
      </c>
      <c r="R5" s="29" t="s">
        <v>104</v>
      </c>
      <c r="S5" s="28" t="s">
        <v>226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14</v>
      </c>
      <c r="B17" s="1">
        <v>50</v>
      </c>
      <c r="C17" s="1">
        <v>26</v>
      </c>
      <c r="D17" s="1">
        <v>22</v>
      </c>
      <c r="E17" s="20">
        <v>2</v>
      </c>
      <c r="F17" s="30">
        <v>54</v>
      </c>
      <c r="G17" s="20">
        <v>14</v>
      </c>
      <c r="H17" s="20">
        <v>23</v>
      </c>
      <c r="I17" s="20">
        <v>3</v>
      </c>
      <c r="J17" s="20">
        <v>0</v>
      </c>
      <c r="K17" s="29" t="s">
        <v>667</v>
      </c>
      <c r="L17" s="1" t="s">
        <v>1003</v>
      </c>
      <c r="M17" s="1" t="s">
        <v>539</v>
      </c>
      <c r="N17" s="1" t="s">
        <v>963</v>
      </c>
      <c r="O17" s="31">
        <v>131</v>
      </c>
      <c r="P17" s="20">
        <v>151</v>
      </c>
      <c r="Q17" s="30">
        <v>-20</v>
      </c>
      <c r="R17" s="29" t="s">
        <v>104</v>
      </c>
      <c r="S17" s="28" t="s">
        <v>202</v>
      </c>
    </row>
    <row r="18" spans="1:19" x14ac:dyDescent="0.25">
      <c r="A18" s="32" t="s">
        <v>10</v>
      </c>
      <c r="B18" s="1">
        <v>48</v>
      </c>
      <c r="C18" s="1">
        <v>23</v>
      </c>
      <c r="D18" s="1">
        <v>17</v>
      </c>
      <c r="E18" s="20">
        <v>8</v>
      </c>
      <c r="F18" s="30">
        <v>54</v>
      </c>
      <c r="G18" s="20">
        <v>11</v>
      </c>
      <c r="H18" s="20">
        <v>18</v>
      </c>
      <c r="I18" s="20">
        <v>5</v>
      </c>
      <c r="J18" s="20">
        <v>3</v>
      </c>
      <c r="K18" s="29" t="s">
        <v>964</v>
      </c>
      <c r="L18" s="1" t="s">
        <v>639</v>
      </c>
      <c r="M18" s="1" t="s">
        <v>402</v>
      </c>
      <c r="N18" s="1" t="s">
        <v>965</v>
      </c>
      <c r="O18" s="31">
        <v>143</v>
      </c>
      <c r="P18" s="20">
        <v>150</v>
      </c>
      <c r="Q18" s="30">
        <v>-7</v>
      </c>
      <c r="R18" s="29" t="s">
        <v>99</v>
      </c>
      <c r="S18" s="28" t="s">
        <v>237</v>
      </c>
    </row>
    <row r="19" spans="1:19" x14ac:dyDescent="0.25">
      <c r="A19" s="32" t="s">
        <v>1</v>
      </c>
      <c r="B19" s="1">
        <v>50</v>
      </c>
      <c r="C19" s="1">
        <v>24</v>
      </c>
      <c r="D19" s="1">
        <v>20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855</v>
      </c>
      <c r="M19" s="1" t="s">
        <v>381</v>
      </c>
      <c r="N19" s="1" t="s">
        <v>969</v>
      </c>
      <c r="O19" s="31">
        <v>159</v>
      </c>
      <c r="P19" s="20">
        <v>148</v>
      </c>
      <c r="Q19" s="30">
        <v>11</v>
      </c>
      <c r="R19" s="29" t="s">
        <v>113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75A540-623B-4F99-AC2C-3946E6982C0A}"/>
  </hyperlinks>
  <pageMargins left="0.7" right="0.7" top="0.75" bottom="0.75" header="0.3" footer="0.3"/>
  <pageSetup orientation="portrait" verticalDpi="0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8E57E-2B48-443A-A59B-DDBE86D86DB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51</v>
      </c>
      <c r="C4" s="40">
        <v>31</v>
      </c>
      <c r="D4" s="40">
        <v>16</v>
      </c>
      <c r="E4" s="38">
        <v>4</v>
      </c>
      <c r="F4" s="33">
        <v>66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742</v>
      </c>
      <c r="M4" s="40" t="s">
        <v>540</v>
      </c>
      <c r="N4" s="40" t="s">
        <v>1011</v>
      </c>
      <c r="O4" s="39">
        <v>159</v>
      </c>
      <c r="P4" s="38">
        <v>154</v>
      </c>
      <c r="Q4" s="33">
        <v>5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50</v>
      </c>
      <c r="C15" s="1">
        <v>27</v>
      </c>
      <c r="D15" s="1">
        <v>18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1014</v>
      </c>
      <c r="M15" s="1" t="s">
        <v>389</v>
      </c>
      <c r="N15" s="1" t="s">
        <v>820</v>
      </c>
      <c r="O15" s="31">
        <v>146</v>
      </c>
      <c r="P15" s="20">
        <v>141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49</v>
      </c>
      <c r="C16" s="1">
        <v>24</v>
      </c>
      <c r="D16" s="1">
        <v>14</v>
      </c>
      <c r="E16" s="20">
        <v>11</v>
      </c>
      <c r="F16" s="30">
        <v>59</v>
      </c>
      <c r="G16" s="20">
        <v>19</v>
      </c>
      <c r="H16" s="20">
        <v>23</v>
      </c>
      <c r="I16" s="20">
        <v>1</v>
      </c>
      <c r="J16" s="20">
        <v>7</v>
      </c>
      <c r="K16" s="29" t="s">
        <v>966</v>
      </c>
      <c r="L16" s="1" t="s">
        <v>804</v>
      </c>
      <c r="M16" s="1" t="s">
        <v>462</v>
      </c>
      <c r="N16" s="1" t="s">
        <v>967</v>
      </c>
      <c r="O16" s="31">
        <v>160</v>
      </c>
      <c r="P16" s="20">
        <v>148</v>
      </c>
      <c r="Q16" s="30">
        <v>12</v>
      </c>
      <c r="R16" s="29" t="s">
        <v>104</v>
      </c>
      <c r="S16" s="28" t="s">
        <v>231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AFDAD5-B5CC-4E42-8774-21BADDB5BBCD}"/>
  </hyperlinks>
  <pageMargins left="0.7" right="0.7" top="0.75" bottom="0.75" header="0.3" footer="0.3"/>
  <pageSetup orientation="portrait" verticalDpi="0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0048F-E249-4AAC-B9D0-2FD88058082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52</v>
      </c>
      <c r="C4" s="40">
        <v>31</v>
      </c>
      <c r="D4" s="40">
        <v>16</v>
      </c>
      <c r="E4" s="38">
        <v>5</v>
      </c>
      <c r="F4" s="33">
        <v>67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1021</v>
      </c>
      <c r="M4" s="40" t="s">
        <v>540</v>
      </c>
      <c r="N4" s="40" t="s">
        <v>1011</v>
      </c>
      <c r="O4" s="39">
        <v>162</v>
      </c>
      <c r="P4" s="38">
        <v>158</v>
      </c>
      <c r="Q4" s="33">
        <v>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17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16</v>
      </c>
      <c r="H26" s="20">
        <v>26</v>
      </c>
      <c r="I26" s="20">
        <v>3</v>
      </c>
      <c r="J26" s="20">
        <v>3</v>
      </c>
      <c r="K26" s="29" t="s">
        <v>1026</v>
      </c>
      <c r="L26" s="1" t="s">
        <v>1004</v>
      </c>
      <c r="M26" s="1" t="s">
        <v>299</v>
      </c>
      <c r="N26" s="1" t="s">
        <v>933</v>
      </c>
      <c r="O26" s="31">
        <v>168</v>
      </c>
      <c r="P26" s="20">
        <v>150</v>
      </c>
      <c r="Q26" s="30">
        <v>18</v>
      </c>
      <c r="R26" s="29" t="s">
        <v>99</v>
      </c>
      <c r="S26" s="28" t="s">
        <v>218</v>
      </c>
    </row>
    <row r="27" spans="1:19" x14ac:dyDescent="0.25">
      <c r="A27" s="32" t="s">
        <v>22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21</v>
      </c>
      <c r="H27" s="20">
        <v>25</v>
      </c>
      <c r="I27" s="20">
        <v>3</v>
      </c>
      <c r="J27" s="20">
        <v>3</v>
      </c>
      <c r="K27" s="29" t="s">
        <v>804</v>
      </c>
      <c r="L27" s="1" t="s">
        <v>1025</v>
      </c>
      <c r="M27" s="1" t="s">
        <v>277</v>
      </c>
      <c r="N27" s="1" t="s">
        <v>931</v>
      </c>
      <c r="O27" s="31">
        <v>169</v>
      </c>
      <c r="P27" s="20">
        <v>142</v>
      </c>
      <c r="Q27" s="30">
        <v>27</v>
      </c>
      <c r="R27" s="29" t="s">
        <v>101</v>
      </c>
      <c r="S27" s="28" t="s">
        <v>215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50</v>
      </c>
      <c r="C30" s="1">
        <v>21</v>
      </c>
      <c r="D30" s="1">
        <v>22</v>
      </c>
      <c r="E30" s="20">
        <v>7</v>
      </c>
      <c r="F30" s="30">
        <v>49</v>
      </c>
      <c r="G30" s="20">
        <v>13</v>
      </c>
      <c r="H30" s="20">
        <v>18</v>
      </c>
      <c r="I30" s="20">
        <v>3</v>
      </c>
      <c r="J30" s="20">
        <v>3</v>
      </c>
      <c r="K30" s="29" t="s">
        <v>992</v>
      </c>
      <c r="L30" s="1" t="s">
        <v>855</v>
      </c>
      <c r="M30" s="1" t="s">
        <v>277</v>
      </c>
      <c r="N30" s="1" t="s">
        <v>818</v>
      </c>
      <c r="O30" s="31">
        <v>139</v>
      </c>
      <c r="P30" s="20">
        <v>157</v>
      </c>
      <c r="Q30" s="30">
        <v>-18</v>
      </c>
      <c r="R30" s="29" t="s">
        <v>104</v>
      </c>
      <c r="S30" s="28" t="s">
        <v>232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50</v>
      </c>
      <c r="C32" s="1">
        <v>19</v>
      </c>
      <c r="D32" s="1">
        <v>23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1006</v>
      </c>
      <c r="M32" s="1" t="s">
        <v>535</v>
      </c>
      <c r="N32" s="1" t="s">
        <v>1007</v>
      </c>
      <c r="O32" s="31">
        <v>121</v>
      </c>
      <c r="P32" s="20">
        <v>171</v>
      </c>
      <c r="Q32" s="30">
        <v>-50</v>
      </c>
      <c r="R32" s="29" t="s">
        <v>107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49</v>
      </c>
      <c r="C35" s="1">
        <v>24</v>
      </c>
      <c r="D35" s="1">
        <v>13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813</v>
      </c>
      <c r="M35" s="1" t="s">
        <v>440</v>
      </c>
      <c r="N35" s="1" t="s">
        <v>876</v>
      </c>
      <c r="O35" s="31">
        <v>164</v>
      </c>
      <c r="P35" s="20">
        <v>151</v>
      </c>
      <c r="Q35" s="30">
        <v>13</v>
      </c>
      <c r="R35" s="29" t="s">
        <v>107</v>
      </c>
      <c r="S35" s="28" t="s">
        <v>226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E80B03-7812-494C-B94E-EEBA61D17900}"/>
  </hyperlinks>
  <pageMargins left="0.7" right="0.7" top="0.75" bottom="0.75" header="0.3" footer="0.3"/>
  <pageSetup orientation="portrait" verticalDpi="0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CC144-C5C7-4173-BD7D-9D0356115DC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49</v>
      </c>
      <c r="C4" s="40">
        <v>32</v>
      </c>
      <c r="D4" s="40">
        <v>13</v>
      </c>
      <c r="E4" s="38">
        <v>4</v>
      </c>
      <c r="F4" s="33">
        <v>68</v>
      </c>
      <c r="G4" s="39">
        <v>22</v>
      </c>
      <c r="H4" s="38">
        <v>29</v>
      </c>
      <c r="I4" s="38">
        <v>3</v>
      </c>
      <c r="J4" s="33">
        <v>2</v>
      </c>
      <c r="K4" s="37" t="s">
        <v>674</v>
      </c>
      <c r="L4" s="40" t="s">
        <v>1028</v>
      </c>
      <c r="M4" s="40" t="s">
        <v>234</v>
      </c>
      <c r="N4" s="40" t="s">
        <v>908</v>
      </c>
      <c r="O4" s="39">
        <v>172</v>
      </c>
      <c r="P4" s="38">
        <v>122</v>
      </c>
      <c r="Q4" s="33">
        <v>50</v>
      </c>
      <c r="R4" s="37" t="s">
        <v>109</v>
      </c>
      <c r="S4" s="36" t="s">
        <v>342</v>
      </c>
    </row>
    <row r="5" spans="1:20" x14ac:dyDescent="0.25">
      <c r="A5" s="32" t="s">
        <v>21</v>
      </c>
      <c r="B5" s="1">
        <v>52</v>
      </c>
      <c r="C5" s="1">
        <v>31</v>
      </c>
      <c r="D5" s="1">
        <v>16</v>
      </c>
      <c r="E5" s="20">
        <v>5</v>
      </c>
      <c r="F5" s="30">
        <v>67</v>
      </c>
      <c r="G5" s="31">
        <v>19</v>
      </c>
      <c r="H5" s="20">
        <v>29</v>
      </c>
      <c r="I5" s="20">
        <v>2</v>
      </c>
      <c r="J5" s="30">
        <v>2</v>
      </c>
      <c r="K5" s="29" t="s">
        <v>980</v>
      </c>
      <c r="L5" s="1" t="s">
        <v>1021</v>
      </c>
      <c r="M5" s="1" t="s">
        <v>540</v>
      </c>
      <c r="N5" s="1" t="s">
        <v>1011</v>
      </c>
      <c r="O5" s="31">
        <v>162</v>
      </c>
      <c r="P5" s="20">
        <v>158</v>
      </c>
      <c r="Q5" s="30">
        <v>4</v>
      </c>
      <c r="R5" s="29" t="s">
        <v>101</v>
      </c>
      <c r="S5" s="28" t="s">
        <v>226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51</v>
      </c>
      <c r="C9" s="1">
        <v>24</v>
      </c>
      <c r="D9" s="1">
        <v>18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1029</v>
      </c>
      <c r="L9" s="1" t="s">
        <v>958</v>
      </c>
      <c r="M9" s="1" t="s">
        <v>415</v>
      </c>
      <c r="N9" s="1" t="s">
        <v>1013</v>
      </c>
      <c r="O9" s="31">
        <v>169</v>
      </c>
      <c r="P9" s="20">
        <v>172</v>
      </c>
      <c r="Q9" s="30">
        <v>-3</v>
      </c>
      <c r="R9" s="29" t="s">
        <v>113</v>
      </c>
      <c r="S9" s="28" t="s">
        <v>233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51</v>
      </c>
      <c r="C18" s="1">
        <v>27</v>
      </c>
      <c r="D18" s="1">
        <v>22</v>
      </c>
      <c r="E18" s="20">
        <v>2</v>
      </c>
      <c r="F18" s="30">
        <v>56</v>
      </c>
      <c r="G18" s="20">
        <v>15</v>
      </c>
      <c r="H18" s="20">
        <v>24</v>
      </c>
      <c r="I18" s="20">
        <v>3</v>
      </c>
      <c r="J18" s="20">
        <v>0</v>
      </c>
      <c r="K18" s="29" t="s">
        <v>667</v>
      </c>
      <c r="L18" s="1" t="s">
        <v>1030</v>
      </c>
      <c r="M18" s="1" t="s">
        <v>539</v>
      </c>
      <c r="N18" s="1" t="s">
        <v>963</v>
      </c>
      <c r="O18" s="31">
        <v>136</v>
      </c>
      <c r="P18" s="20">
        <v>155</v>
      </c>
      <c r="Q18" s="30">
        <v>-19</v>
      </c>
      <c r="R18" s="29" t="s">
        <v>109</v>
      </c>
      <c r="S18" s="28" t="s">
        <v>202</v>
      </c>
    </row>
    <row r="19" spans="1:19" x14ac:dyDescent="0.25">
      <c r="A19" s="32" t="s">
        <v>1</v>
      </c>
      <c r="B19" s="1">
        <v>52</v>
      </c>
      <c r="C19" s="1">
        <v>25</v>
      </c>
      <c r="D19" s="1">
        <v>21</v>
      </c>
      <c r="E19" s="20">
        <v>6</v>
      </c>
      <c r="F19" s="30">
        <v>56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852</v>
      </c>
      <c r="M19" s="1" t="s">
        <v>381</v>
      </c>
      <c r="N19" s="1" t="s">
        <v>969</v>
      </c>
      <c r="O19" s="31">
        <v>165</v>
      </c>
      <c r="P19" s="20">
        <v>153</v>
      </c>
      <c r="Q19" s="30">
        <v>12</v>
      </c>
      <c r="R19" s="29" t="s">
        <v>99</v>
      </c>
      <c r="S19" s="28" t="s">
        <v>200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22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22</v>
      </c>
      <c r="H26" s="20">
        <v>26</v>
      </c>
      <c r="I26" s="20">
        <v>3</v>
      </c>
      <c r="J26" s="20">
        <v>3</v>
      </c>
      <c r="K26" s="29" t="s">
        <v>845</v>
      </c>
      <c r="L26" s="1" t="s">
        <v>1025</v>
      </c>
      <c r="M26" s="1" t="s">
        <v>339</v>
      </c>
      <c r="N26" s="1" t="s">
        <v>1034</v>
      </c>
      <c r="O26" s="31">
        <v>172</v>
      </c>
      <c r="P26" s="20">
        <v>144</v>
      </c>
      <c r="Q26" s="30">
        <v>28</v>
      </c>
      <c r="R26" s="29" t="s">
        <v>99</v>
      </c>
      <c r="S26" s="28" t="s">
        <v>228</v>
      </c>
    </row>
    <row r="27" spans="1:19" x14ac:dyDescent="0.25">
      <c r="A27" s="32" t="s">
        <v>17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16</v>
      </c>
      <c r="H27" s="20">
        <v>26</v>
      </c>
      <c r="I27" s="20">
        <v>3</v>
      </c>
      <c r="J27" s="20">
        <v>3</v>
      </c>
      <c r="K27" s="29" t="s">
        <v>1026</v>
      </c>
      <c r="L27" s="1" t="s">
        <v>1004</v>
      </c>
      <c r="M27" s="1" t="s">
        <v>299</v>
      </c>
      <c r="N27" s="1" t="s">
        <v>933</v>
      </c>
      <c r="O27" s="31">
        <v>168</v>
      </c>
      <c r="P27" s="20">
        <v>150</v>
      </c>
      <c r="Q27" s="30">
        <v>18</v>
      </c>
      <c r="R27" s="29" t="s">
        <v>99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51</v>
      </c>
      <c r="C32" s="1">
        <v>19</v>
      </c>
      <c r="D32" s="1">
        <v>24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1035</v>
      </c>
      <c r="M32" s="1" t="s">
        <v>658</v>
      </c>
      <c r="N32" s="1" t="s">
        <v>857</v>
      </c>
      <c r="O32" s="31">
        <v>123</v>
      </c>
      <c r="P32" s="20">
        <v>174</v>
      </c>
      <c r="Q32" s="30">
        <v>-51</v>
      </c>
      <c r="R32" s="29" t="s">
        <v>113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8</v>
      </c>
      <c r="B38" s="1">
        <v>50</v>
      </c>
      <c r="C38" s="1">
        <v>26</v>
      </c>
      <c r="D38" s="1">
        <v>21</v>
      </c>
      <c r="E38" s="20">
        <v>3</v>
      </c>
      <c r="F38" s="30">
        <v>55</v>
      </c>
      <c r="G38" s="20">
        <v>13</v>
      </c>
      <c r="H38" s="20">
        <v>24</v>
      </c>
      <c r="I38" s="20">
        <v>2</v>
      </c>
      <c r="J38" s="20">
        <v>1</v>
      </c>
      <c r="K38" s="29" t="s">
        <v>798</v>
      </c>
      <c r="L38" s="1" t="s">
        <v>1010</v>
      </c>
      <c r="M38" s="1" t="s">
        <v>377</v>
      </c>
      <c r="N38" s="1" t="s">
        <v>883</v>
      </c>
      <c r="O38" s="31">
        <v>156</v>
      </c>
      <c r="P38" s="20">
        <v>174</v>
      </c>
      <c r="Q38" s="30">
        <v>-18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49</v>
      </c>
      <c r="C39" s="1">
        <v>20</v>
      </c>
      <c r="D39" s="1">
        <v>16</v>
      </c>
      <c r="E39" s="20">
        <v>13</v>
      </c>
      <c r="F39" s="30">
        <v>53</v>
      </c>
      <c r="G39" s="20">
        <v>10</v>
      </c>
      <c r="H39" s="20">
        <v>17</v>
      </c>
      <c r="I39" s="20">
        <v>3</v>
      </c>
      <c r="J39" s="20">
        <v>6</v>
      </c>
      <c r="K39" s="29" t="s">
        <v>1009</v>
      </c>
      <c r="L39" s="1" t="s">
        <v>813</v>
      </c>
      <c r="M39" s="1" t="s">
        <v>974</v>
      </c>
      <c r="N39" s="1" t="s">
        <v>975</v>
      </c>
      <c r="O39" s="31">
        <v>129</v>
      </c>
      <c r="P39" s="20">
        <v>139</v>
      </c>
      <c r="Q39" s="30">
        <v>-10</v>
      </c>
      <c r="R39" s="29" t="s">
        <v>99</v>
      </c>
      <c r="S39" s="28" t="s">
        <v>245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1B05E0-D920-46E7-A0B1-DD3CFEF7D35F}"/>
  </hyperlinks>
  <pageMargins left="0.7" right="0.7" top="0.75" bottom="0.75" header="0.3" footer="0.3"/>
  <pageSetup orientation="portrait" verticalDpi="0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E56B6-F594-487B-B965-9BD90346D12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50</v>
      </c>
      <c r="C9" s="1">
        <v>27</v>
      </c>
      <c r="D9" s="1">
        <v>20</v>
      </c>
      <c r="E9" s="20">
        <v>3</v>
      </c>
      <c r="F9" s="30">
        <v>57</v>
      </c>
      <c r="G9" s="31">
        <v>19</v>
      </c>
      <c r="H9" s="20">
        <v>24</v>
      </c>
      <c r="I9" s="20">
        <v>3</v>
      </c>
      <c r="J9" s="30">
        <v>1</v>
      </c>
      <c r="K9" s="29" t="s">
        <v>968</v>
      </c>
      <c r="L9" s="1" t="s">
        <v>697</v>
      </c>
      <c r="M9" s="1" t="s">
        <v>887</v>
      </c>
      <c r="N9" s="1" t="s">
        <v>955</v>
      </c>
      <c r="O9" s="31">
        <v>152</v>
      </c>
      <c r="P9" s="20">
        <v>164</v>
      </c>
      <c r="Q9" s="30">
        <v>-12</v>
      </c>
      <c r="R9" s="29" t="s">
        <v>104</v>
      </c>
      <c r="S9" s="28" t="s">
        <v>232</v>
      </c>
    </row>
    <row r="10" spans="1:20" x14ac:dyDescent="0.25">
      <c r="A10" s="32" t="s">
        <v>4</v>
      </c>
      <c r="B10" s="1">
        <v>51</v>
      </c>
      <c r="C10" s="1">
        <v>24</v>
      </c>
      <c r="D10" s="1">
        <v>18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1029</v>
      </c>
      <c r="L10" s="1" t="s">
        <v>958</v>
      </c>
      <c r="M10" s="1" t="s">
        <v>415</v>
      </c>
      <c r="N10" s="1" t="s">
        <v>1013</v>
      </c>
      <c r="O10" s="31">
        <v>169</v>
      </c>
      <c r="P10" s="20">
        <v>172</v>
      </c>
      <c r="Q10" s="30">
        <v>-3</v>
      </c>
      <c r="R10" s="29" t="s">
        <v>113</v>
      </c>
      <c r="S10" s="28" t="s">
        <v>233</v>
      </c>
    </row>
    <row r="11" spans="1:20" ht="15.75" thickBot="1" x14ac:dyDescent="0.3">
      <c r="A11" s="32" t="s">
        <v>11</v>
      </c>
      <c r="B11" s="1">
        <v>51</v>
      </c>
      <c r="C11" s="1">
        <v>23</v>
      </c>
      <c r="D11" s="1">
        <v>21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976</v>
      </c>
      <c r="L11" s="1" t="s">
        <v>726</v>
      </c>
      <c r="M11" s="1" t="s">
        <v>983</v>
      </c>
      <c r="N11" s="1" t="s">
        <v>1043</v>
      </c>
      <c r="O11" s="31">
        <v>167</v>
      </c>
      <c r="P11" s="20">
        <v>173</v>
      </c>
      <c r="Q11" s="30">
        <v>-6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51</v>
      </c>
      <c r="C19" s="1">
        <v>27</v>
      </c>
      <c r="D19" s="1">
        <v>22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1030</v>
      </c>
      <c r="M19" s="1" t="s">
        <v>539</v>
      </c>
      <c r="N19" s="1" t="s">
        <v>963</v>
      </c>
      <c r="O19" s="31">
        <v>136</v>
      </c>
      <c r="P19" s="20">
        <v>155</v>
      </c>
      <c r="Q19" s="30">
        <v>-19</v>
      </c>
      <c r="R19" s="29" t="s">
        <v>109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71C491E-C289-4518-B8C3-59299C6F111C}"/>
  </hyperlinks>
  <pageMargins left="0.7" right="0.7" top="0.75" bottom="0.75" header="0.3" footer="0.3"/>
  <pageSetup orientation="portrait" verticalDpi="0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1C385-CC56-4B00-ACE0-0AC675203DA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51</v>
      </c>
      <c r="C35" s="1">
        <v>25</v>
      </c>
      <c r="D35" s="1">
        <v>14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1062</v>
      </c>
      <c r="M35" s="1" t="s">
        <v>440</v>
      </c>
      <c r="N35" s="1" t="s">
        <v>876</v>
      </c>
      <c r="O35" s="31">
        <v>171</v>
      </c>
      <c r="P35" s="20">
        <v>161</v>
      </c>
      <c r="Q35" s="30">
        <v>10</v>
      </c>
      <c r="R35" s="29" t="s">
        <v>101</v>
      </c>
      <c r="S35" s="28" t="s">
        <v>203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52</v>
      </c>
      <c r="C37" s="1">
        <v>28</v>
      </c>
      <c r="D37" s="1">
        <v>21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1058</v>
      </c>
      <c r="M37" s="1" t="s">
        <v>386</v>
      </c>
      <c r="N37" s="1" t="s">
        <v>1059</v>
      </c>
      <c r="O37" s="31">
        <v>173</v>
      </c>
      <c r="P37" s="20">
        <v>181</v>
      </c>
      <c r="Q37" s="30">
        <v>-8</v>
      </c>
      <c r="R37" s="29" t="s">
        <v>194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6F3B771-507F-48D3-8E29-68545200BBB3}"/>
  </hyperlinks>
  <pageMargins left="0.7" right="0.7" top="0.75" bottom="0.75" header="0.3" footer="0.3"/>
  <pageSetup orientation="portrait" verticalDpi="0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94991-C64C-443E-89C3-0750654F39D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53</v>
      </c>
      <c r="C5" s="1">
        <v>32</v>
      </c>
      <c r="D5" s="1">
        <v>16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980</v>
      </c>
      <c r="L5" s="1" t="s">
        <v>910</v>
      </c>
      <c r="M5" s="1" t="s">
        <v>540</v>
      </c>
      <c r="N5" s="1" t="s">
        <v>1011</v>
      </c>
      <c r="O5" s="31">
        <v>167</v>
      </c>
      <c r="P5" s="20">
        <v>159</v>
      </c>
      <c r="Q5" s="30">
        <v>8</v>
      </c>
      <c r="R5" s="29" t="s">
        <v>99</v>
      </c>
      <c r="S5" s="28" t="s">
        <v>276</v>
      </c>
    </row>
    <row r="6" spans="1:20" x14ac:dyDescent="0.25">
      <c r="A6" s="32" t="s">
        <v>29</v>
      </c>
      <c r="B6" s="1">
        <v>53</v>
      </c>
      <c r="C6" s="1">
        <v>30</v>
      </c>
      <c r="D6" s="1">
        <v>20</v>
      </c>
      <c r="E6" s="20">
        <v>3</v>
      </c>
      <c r="F6" s="30">
        <v>63</v>
      </c>
      <c r="G6" s="31">
        <v>21</v>
      </c>
      <c r="H6" s="20">
        <v>28</v>
      </c>
      <c r="I6" s="20">
        <v>2</v>
      </c>
      <c r="J6" s="30">
        <v>1</v>
      </c>
      <c r="K6" s="29" t="s">
        <v>1039</v>
      </c>
      <c r="L6" s="1" t="s">
        <v>802</v>
      </c>
      <c r="M6" s="1" t="s">
        <v>438</v>
      </c>
      <c r="N6" s="1" t="s">
        <v>1063</v>
      </c>
      <c r="O6" s="31">
        <v>177</v>
      </c>
      <c r="P6" s="20">
        <v>166</v>
      </c>
      <c r="Q6" s="30">
        <v>11</v>
      </c>
      <c r="R6" s="29" t="s">
        <v>101</v>
      </c>
      <c r="S6" s="28" t="s">
        <v>276</v>
      </c>
    </row>
    <row r="7" spans="1:20" x14ac:dyDescent="0.25">
      <c r="A7" s="32" t="s">
        <v>28</v>
      </c>
      <c r="B7" s="1">
        <v>51</v>
      </c>
      <c r="C7" s="1">
        <v>29</v>
      </c>
      <c r="D7" s="1">
        <v>17</v>
      </c>
      <c r="E7" s="20">
        <v>5</v>
      </c>
      <c r="F7" s="30">
        <v>63</v>
      </c>
      <c r="G7" s="31">
        <v>20</v>
      </c>
      <c r="H7" s="20">
        <v>26</v>
      </c>
      <c r="I7" s="20">
        <v>3</v>
      </c>
      <c r="J7" s="30">
        <v>0</v>
      </c>
      <c r="K7" s="29" t="s">
        <v>954</v>
      </c>
      <c r="L7" s="1" t="s">
        <v>856</v>
      </c>
      <c r="M7" s="1" t="s">
        <v>381</v>
      </c>
      <c r="N7" s="1" t="s">
        <v>1041</v>
      </c>
      <c r="O7" s="31">
        <v>172</v>
      </c>
      <c r="P7" s="20">
        <v>155</v>
      </c>
      <c r="Q7" s="30">
        <v>17</v>
      </c>
      <c r="R7" s="29" t="s">
        <v>109</v>
      </c>
      <c r="S7" s="28" t="s">
        <v>226</v>
      </c>
    </row>
    <row r="8" spans="1:20" x14ac:dyDescent="0.25">
      <c r="A8" s="32" t="s">
        <v>16</v>
      </c>
      <c r="B8" s="1">
        <v>52</v>
      </c>
      <c r="C8" s="1">
        <v>28</v>
      </c>
      <c r="D8" s="1">
        <v>17</v>
      </c>
      <c r="E8" s="20">
        <v>7</v>
      </c>
      <c r="F8" s="30">
        <v>63</v>
      </c>
      <c r="G8" s="31">
        <v>16</v>
      </c>
      <c r="H8" s="20">
        <v>26</v>
      </c>
      <c r="I8" s="20">
        <v>2</v>
      </c>
      <c r="J8" s="30">
        <v>4</v>
      </c>
      <c r="K8" s="29" t="s">
        <v>1018</v>
      </c>
      <c r="L8" s="1" t="s">
        <v>1026</v>
      </c>
      <c r="M8" s="1" t="s">
        <v>589</v>
      </c>
      <c r="N8" s="1" t="s">
        <v>1042</v>
      </c>
      <c r="O8" s="31">
        <v>177</v>
      </c>
      <c r="P8" s="20">
        <v>175</v>
      </c>
      <c r="Q8" s="30">
        <v>2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52</v>
      </c>
      <c r="C28" s="1">
        <v>27</v>
      </c>
      <c r="D28" s="1">
        <v>21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941</v>
      </c>
      <c r="M28" s="1" t="s">
        <v>522</v>
      </c>
      <c r="N28" s="1" t="s">
        <v>1037</v>
      </c>
      <c r="O28" s="31">
        <v>163</v>
      </c>
      <c r="P28" s="20">
        <v>143</v>
      </c>
      <c r="Q28" s="30">
        <v>20</v>
      </c>
      <c r="R28" s="29" t="s">
        <v>101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54</v>
      </c>
      <c r="C35" s="1">
        <v>27</v>
      </c>
      <c r="D35" s="1">
        <v>19</v>
      </c>
      <c r="E35" s="20">
        <v>8</v>
      </c>
      <c r="F35" s="33">
        <v>62</v>
      </c>
      <c r="G35" s="20">
        <v>21</v>
      </c>
      <c r="H35" s="20">
        <v>27</v>
      </c>
      <c r="I35" s="20">
        <v>0</v>
      </c>
      <c r="J35" s="20">
        <v>3</v>
      </c>
      <c r="K35" s="29" t="s">
        <v>910</v>
      </c>
      <c r="L35" s="1" t="s">
        <v>765</v>
      </c>
      <c r="M35" s="1" t="s">
        <v>323</v>
      </c>
      <c r="N35" s="1" t="s">
        <v>1069</v>
      </c>
      <c r="O35" s="31">
        <v>186</v>
      </c>
      <c r="P35" s="20">
        <v>175</v>
      </c>
      <c r="Q35" s="30">
        <v>11</v>
      </c>
      <c r="R35" s="29" t="s">
        <v>104</v>
      </c>
      <c r="S35" s="28" t="s">
        <v>233</v>
      </c>
    </row>
    <row r="36" spans="1:19" x14ac:dyDescent="0.25">
      <c r="A36" s="32" t="s">
        <v>2</v>
      </c>
      <c r="B36" s="1">
        <v>51</v>
      </c>
      <c r="C36" s="1">
        <v>25</v>
      </c>
      <c r="D36" s="1">
        <v>14</v>
      </c>
      <c r="E36" s="20">
        <v>12</v>
      </c>
      <c r="F36" s="30">
        <v>62</v>
      </c>
      <c r="G36" s="20">
        <v>17</v>
      </c>
      <c r="H36" s="20">
        <v>24</v>
      </c>
      <c r="I36" s="20">
        <v>1</v>
      </c>
      <c r="J36" s="20">
        <v>5</v>
      </c>
      <c r="K36" s="29" t="s">
        <v>999</v>
      </c>
      <c r="L36" s="1" t="s">
        <v>1062</v>
      </c>
      <c r="M36" s="1" t="s">
        <v>440</v>
      </c>
      <c r="N36" s="1" t="s">
        <v>876</v>
      </c>
      <c r="O36" s="31">
        <v>171</v>
      </c>
      <c r="P36" s="20">
        <v>161</v>
      </c>
      <c r="Q36" s="30">
        <v>10</v>
      </c>
      <c r="R36" s="29" t="s">
        <v>101</v>
      </c>
      <c r="S36" s="28" t="s">
        <v>203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000732C-CB91-40EC-B6C0-8C6A3FFD615E}"/>
  </hyperlinks>
  <pageMargins left="0.7" right="0.7" top="0.75" bottom="0.75" header="0.3" footer="0.3"/>
  <pageSetup orientation="portrait" verticalDpi="0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3ECD9-D07E-46F5-966F-5E7BE5E24070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25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25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25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25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53</v>
      </c>
      <c r="C10" s="1">
        <v>24</v>
      </c>
      <c r="D10" s="1">
        <v>20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1073</v>
      </c>
      <c r="L10" s="1" t="s">
        <v>958</v>
      </c>
      <c r="M10" s="1" t="s">
        <v>552</v>
      </c>
      <c r="N10" s="1" t="s">
        <v>1074</v>
      </c>
      <c r="O10" s="31">
        <v>174</v>
      </c>
      <c r="P10" s="20">
        <v>183</v>
      </c>
      <c r="Q10" s="30">
        <v>-9</v>
      </c>
      <c r="R10" s="29" t="s">
        <v>159</v>
      </c>
      <c r="S10" s="28" t="s">
        <v>215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1">
        <v>54</v>
      </c>
      <c r="C18" s="1">
        <v>25</v>
      </c>
      <c r="D18" s="1">
        <v>22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992</v>
      </c>
      <c r="M18" s="1" t="s">
        <v>381</v>
      </c>
      <c r="N18" s="1" t="s">
        <v>969</v>
      </c>
      <c r="O18" s="31">
        <v>171</v>
      </c>
      <c r="P18" s="20">
        <v>164</v>
      </c>
      <c r="Q18" s="30">
        <v>7</v>
      </c>
      <c r="R18" s="29" t="s">
        <v>107</v>
      </c>
      <c r="S18" s="28" t="s">
        <v>237</v>
      </c>
    </row>
    <row r="19" spans="1:19" x14ac:dyDescent="0.25">
      <c r="A19" s="32" t="s">
        <v>14</v>
      </c>
      <c r="B19" s="1">
        <v>53</v>
      </c>
      <c r="C19" s="1">
        <v>27</v>
      </c>
      <c r="D19" s="1">
        <v>24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688</v>
      </c>
      <c r="L19" s="1" t="s">
        <v>1055</v>
      </c>
      <c r="M19" s="1" t="s">
        <v>539</v>
      </c>
      <c r="N19" s="1" t="s">
        <v>963</v>
      </c>
      <c r="O19" s="31">
        <v>141</v>
      </c>
      <c r="P19" s="20">
        <v>163</v>
      </c>
      <c r="Q19" s="30">
        <v>-22</v>
      </c>
      <c r="R19" s="29" t="s">
        <v>107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25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25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25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25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25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.75" thickBot="1" x14ac:dyDescent="0.3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25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25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25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E32AFE-0646-48BE-A418-D38B8739CE16}"/>
  </hyperlinks>
  <pageMargins left="0.7" right="0.7" top="0.75" bottom="0.75" header="0.3" footer="0.3"/>
  <pageSetup orientation="portrait" verticalDpi="0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C863E-576D-4111-8638-29D3998316A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25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25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25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25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53</v>
      </c>
      <c r="C11" s="1">
        <v>24</v>
      </c>
      <c r="D11" s="1">
        <v>20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958</v>
      </c>
      <c r="M11" s="1" t="s">
        <v>552</v>
      </c>
      <c r="N11" s="1" t="s">
        <v>1074</v>
      </c>
      <c r="O11" s="31">
        <v>174</v>
      </c>
      <c r="P11" s="20">
        <v>183</v>
      </c>
      <c r="Q11" s="30">
        <v>-9</v>
      </c>
      <c r="R11" s="29" t="s">
        <v>159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13</v>
      </c>
      <c r="B15" s="1">
        <v>53</v>
      </c>
      <c r="C15" s="1">
        <v>29</v>
      </c>
      <c r="D15" s="1">
        <v>19</v>
      </c>
      <c r="E15" s="20">
        <v>5</v>
      </c>
      <c r="F15" s="30">
        <v>63</v>
      </c>
      <c r="G15" s="20">
        <v>16</v>
      </c>
      <c r="H15" s="20">
        <v>25</v>
      </c>
      <c r="I15" s="20">
        <v>4</v>
      </c>
      <c r="J15" s="20">
        <v>5</v>
      </c>
      <c r="K15" s="29" t="s">
        <v>944</v>
      </c>
      <c r="L15" s="1" t="s">
        <v>968</v>
      </c>
      <c r="M15" s="1" t="s">
        <v>448</v>
      </c>
      <c r="N15" s="1" t="s">
        <v>1011</v>
      </c>
      <c r="O15" s="31">
        <v>155</v>
      </c>
      <c r="P15" s="20">
        <v>148</v>
      </c>
      <c r="Q15" s="30">
        <v>7</v>
      </c>
      <c r="R15" s="29" t="s">
        <v>104</v>
      </c>
      <c r="S15" s="28" t="s">
        <v>225</v>
      </c>
    </row>
    <row r="16" spans="1:20" x14ac:dyDescent="0.25">
      <c r="A16" s="32" t="s">
        <v>9</v>
      </c>
      <c r="B16" s="1">
        <v>51</v>
      </c>
      <c r="C16" s="1">
        <v>26</v>
      </c>
      <c r="D16" s="1">
        <v>14</v>
      </c>
      <c r="E16" s="20">
        <v>11</v>
      </c>
      <c r="F16" s="30">
        <v>63</v>
      </c>
      <c r="G16" s="20">
        <v>21</v>
      </c>
      <c r="H16" s="20">
        <v>25</v>
      </c>
      <c r="I16" s="20">
        <v>1</v>
      </c>
      <c r="J16" s="20">
        <v>7</v>
      </c>
      <c r="K16" s="29" t="s">
        <v>966</v>
      </c>
      <c r="L16" s="1" t="s">
        <v>994</v>
      </c>
      <c r="M16" s="1" t="s">
        <v>462</v>
      </c>
      <c r="N16" s="1" t="s">
        <v>967</v>
      </c>
      <c r="O16" s="31">
        <v>169</v>
      </c>
      <c r="P16" s="20">
        <v>152</v>
      </c>
      <c r="Q16" s="30">
        <v>17</v>
      </c>
      <c r="R16" s="29" t="s">
        <v>135</v>
      </c>
      <c r="S16" s="28" t="s">
        <v>231</v>
      </c>
    </row>
    <row r="17" spans="1:19" x14ac:dyDescent="0.25">
      <c r="A17" s="32" t="s">
        <v>23</v>
      </c>
      <c r="B17" s="1">
        <v>52</v>
      </c>
      <c r="C17" s="1">
        <v>25</v>
      </c>
      <c r="D17" s="1">
        <v>20</v>
      </c>
      <c r="E17" s="20">
        <v>7</v>
      </c>
      <c r="F17" s="30">
        <v>57</v>
      </c>
      <c r="G17" s="20">
        <v>11</v>
      </c>
      <c r="H17" s="20">
        <v>20</v>
      </c>
      <c r="I17" s="20">
        <v>5</v>
      </c>
      <c r="J17" s="20">
        <v>1</v>
      </c>
      <c r="K17" s="29" t="s">
        <v>910</v>
      </c>
      <c r="L17" s="1" t="s">
        <v>960</v>
      </c>
      <c r="M17" s="1" t="s">
        <v>625</v>
      </c>
      <c r="N17" s="1" t="s">
        <v>1085</v>
      </c>
      <c r="O17" s="31">
        <v>163</v>
      </c>
      <c r="P17" s="20">
        <v>172</v>
      </c>
      <c r="Q17" s="30">
        <v>-9</v>
      </c>
      <c r="R17" s="29" t="s">
        <v>109</v>
      </c>
      <c r="S17" s="28" t="s">
        <v>203</v>
      </c>
    </row>
    <row r="18" spans="1:19" x14ac:dyDescent="0.25">
      <c r="A18" s="32" t="s">
        <v>10</v>
      </c>
      <c r="B18" s="1">
        <v>52</v>
      </c>
      <c r="C18" s="1">
        <v>24</v>
      </c>
      <c r="D18" s="1">
        <v>19</v>
      </c>
      <c r="E18" s="20">
        <v>9</v>
      </c>
      <c r="F18" s="30">
        <v>57</v>
      </c>
      <c r="G18" s="20">
        <v>12</v>
      </c>
      <c r="H18" s="20">
        <v>19</v>
      </c>
      <c r="I18" s="20">
        <v>5</v>
      </c>
      <c r="J18" s="20">
        <v>3</v>
      </c>
      <c r="K18" s="29" t="s">
        <v>949</v>
      </c>
      <c r="L18" s="1" t="s">
        <v>731</v>
      </c>
      <c r="M18" s="1" t="s">
        <v>436</v>
      </c>
      <c r="N18" s="1" t="s">
        <v>1087</v>
      </c>
      <c r="O18" s="31">
        <v>157</v>
      </c>
      <c r="P18" s="20">
        <v>167</v>
      </c>
      <c r="Q18" s="30">
        <v>-10</v>
      </c>
      <c r="R18" s="29" t="s">
        <v>107</v>
      </c>
      <c r="S18" s="28" t="s">
        <v>220</v>
      </c>
    </row>
    <row r="19" spans="1:19" x14ac:dyDescent="0.25">
      <c r="A19" s="32" t="s">
        <v>1</v>
      </c>
      <c r="B19" s="1">
        <v>54</v>
      </c>
      <c r="C19" s="1">
        <v>25</v>
      </c>
      <c r="D19" s="1">
        <v>22</v>
      </c>
      <c r="E19" s="20">
        <v>7</v>
      </c>
      <c r="F19" s="30">
        <v>57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992</v>
      </c>
      <c r="M19" s="1" t="s">
        <v>381</v>
      </c>
      <c r="N19" s="1" t="s">
        <v>969</v>
      </c>
      <c r="O19" s="31">
        <v>171</v>
      </c>
      <c r="P19" s="20">
        <v>164</v>
      </c>
      <c r="Q19" s="30">
        <v>7</v>
      </c>
      <c r="R19" s="29" t="s">
        <v>107</v>
      </c>
      <c r="S19" s="28" t="s">
        <v>237</v>
      </c>
    </row>
    <row r="20" spans="1:19" x14ac:dyDescent="0.25">
      <c r="A20" s="32" t="s">
        <v>14</v>
      </c>
      <c r="B20" s="1">
        <v>53</v>
      </c>
      <c r="C20" s="1">
        <v>27</v>
      </c>
      <c r="D20" s="1">
        <v>24</v>
      </c>
      <c r="E20" s="20">
        <v>2</v>
      </c>
      <c r="F20" s="30">
        <v>56</v>
      </c>
      <c r="G20" s="20">
        <v>15</v>
      </c>
      <c r="H20" s="20">
        <v>24</v>
      </c>
      <c r="I20" s="20">
        <v>3</v>
      </c>
      <c r="J20" s="20">
        <v>0</v>
      </c>
      <c r="K20" s="29" t="s">
        <v>688</v>
      </c>
      <c r="L20" s="1" t="s">
        <v>1055</v>
      </c>
      <c r="M20" s="1" t="s">
        <v>539</v>
      </c>
      <c r="N20" s="1" t="s">
        <v>963</v>
      </c>
      <c r="O20" s="31">
        <v>141</v>
      </c>
      <c r="P20" s="20">
        <v>163</v>
      </c>
      <c r="Q20" s="30">
        <v>-22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54</v>
      </c>
      <c r="C21" s="26">
        <v>22</v>
      </c>
      <c r="D21" s="26">
        <v>26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1086</v>
      </c>
      <c r="M21" s="26" t="s">
        <v>347</v>
      </c>
      <c r="N21" s="26" t="s">
        <v>1031</v>
      </c>
      <c r="O21" s="25">
        <v>145</v>
      </c>
      <c r="P21" s="24">
        <v>170</v>
      </c>
      <c r="Q21" s="23">
        <v>-25</v>
      </c>
      <c r="R21" s="22" t="s">
        <v>101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51</v>
      </c>
      <c r="C25" s="1">
        <v>35</v>
      </c>
      <c r="D25" s="1">
        <v>7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817</v>
      </c>
      <c r="M25" s="1" t="s">
        <v>416</v>
      </c>
      <c r="N25" s="1" t="s">
        <v>1016</v>
      </c>
      <c r="O25" s="31">
        <v>200</v>
      </c>
      <c r="P25" s="20">
        <v>127</v>
      </c>
      <c r="Q25" s="30">
        <v>73</v>
      </c>
      <c r="R25" s="29" t="s">
        <v>101</v>
      </c>
      <c r="S25" s="28" t="s">
        <v>218</v>
      </c>
    </row>
    <row r="26" spans="1:19" x14ac:dyDescent="0.25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25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25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25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25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25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.75" thickBot="1" x14ac:dyDescent="0.3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25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25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25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90A911-6A7A-4B2E-9D15-343397CE614D}"/>
  </hyperlinks>
  <pageMargins left="0.7" right="0.7" top="0.75" bottom="0.75" header="0.3" footer="0.3"/>
  <pageSetup orientation="portrait" verticalDpi="0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AFA41-C2B6-4CC6-A388-A15D2BFAF59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25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25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25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25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25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25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25">
      <c r="A17" s="32" t="s">
        <v>1</v>
      </c>
      <c r="B17" s="1">
        <v>55</v>
      </c>
      <c r="C17" s="1">
        <v>26</v>
      </c>
      <c r="D17" s="1">
        <v>22</v>
      </c>
      <c r="E17" s="20">
        <v>7</v>
      </c>
      <c r="F17" s="30">
        <v>59</v>
      </c>
      <c r="G17" s="20">
        <v>21</v>
      </c>
      <c r="H17" s="20">
        <v>25</v>
      </c>
      <c r="I17" s="20">
        <v>1</v>
      </c>
      <c r="J17" s="20">
        <v>5</v>
      </c>
      <c r="K17" s="29" t="s">
        <v>968</v>
      </c>
      <c r="L17" s="1" t="s">
        <v>1100</v>
      </c>
      <c r="M17" s="1" t="s">
        <v>381</v>
      </c>
      <c r="N17" s="1" t="s">
        <v>1101</v>
      </c>
      <c r="O17" s="31">
        <v>175</v>
      </c>
      <c r="P17" s="20">
        <v>167</v>
      </c>
      <c r="Q17" s="30">
        <v>8</v>
      </c>
      <c r="R17" s="29" t="s">
        <v>99</v>
      </c>
      <c r="S17" s="28" t="s">
        <v>237</v>
      </c>
    </row>
    <row r="18" spans="1:19" x14ac:dyDescent="0.25">
      <c r="A18" s="32" t="s">
        <v>14</v>
      </c>
      <c r="B18" s="1">
        <v>54</v>
      </c>
      <c r="C18" s="1">
        <v>28</v>
      </c>
      <c r="D18" s="1">
        <v>24</v>
      </c>
      <c r="E18" s="20">
        <v>2</v>
      </c>
      <c r="F18" s="30">
        <v>58</v>
      </c>
      <c r="G18" s="20">
        <v>15</v>
      </c>
      <c r="H18" s="20">
        <v>25</v>
      </c>
      <c r="I18" s="20">
        <v>3</v>
      </c>
      <c r="J18" s="20">
        <v>0</v>
      </c>
      <c r="K18" s="29" t="s">
        <v>760</v>
      </c>
      <c r="L18" s="1" t="s">
        <v>1055</v>
      </c>
      <c r="M18" s="1" t="s">
        <v>539</v>
      </c>
      <c r="N18" s="1" t="s">
        <v>963</v>
      </c>
      <c r="O18" s="31">
        <v>144</v>
      </c>
      <c r="P18" s="20">
        <v>165</v>
      </c>
      <c r="Q18" s="30">
        <v>-21</v>
      </c>
      <c r="R18" s="29" t="s">
        <v>99</v>
      </c>
      <c r="S18" s="28" t="s">
        <v>232</v>
      </c>
    </row>
    <row r="19" spans="1:19" x14ac:dyDescent="0.25">
      <c r="A19" s="32" t="s">
        <v>23</v>
      </c>
      <c r="B19" s="1">
        <v>52</v>
      </c>
      <c r="C19" s="1">
        <v>25</v>
      </c>
      <c r="D19" s="1">
        <v>20</v>
      </c>
      <c r="E19" s="20">
        <v>7</v>
      </c>
      <c r="F19" s="30">
        <v>57</v>
      </c>
      <c r="G19" s="20">
        <v>11</v>
      </c>
      <c r="H19" s="20">
        <v>20</v>
      </c>
      <c r="I19" s="20">
        <v>5</v>
      </c>
      <c r="J19" s="20">
        <v>1</v>
      </c>
      <c r="K19" s="29" t="s">
        <v>910</v>
      </c>
      <c r="L19" s="1" t="s">
        <v>960</v>
      </c>
      <c r="M19" s="1" t="s">
        <v>625</v>
      </c>
      <c r="N19" s="1" t="s">
        <v>1085</v>
      </c>
      <c r="O19" s="31">
        <v>163</v>
      </c>
      <c r="P19" s="20">
        <v>172</v>
      </c>
      <c r="Q19" s="30">
        <v>-9</v>
      </c>
      <c r="R19" s="29" t="s">
        <v>109</v>
      </c>
      <c r="S19" s="28" t="s">
        <v>203</v>
      </c>
    </row>
    <row r="20" spans="1:19" x14ac:dyDescent="0.25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.75" thickBot="1" x14ac:dyDescent="0.3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25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25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25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25">
      <c r="A30" s="32" t="s">
        <v>25</v>
      </c>
      <c r="B30" s="1">
        <v>54</v>
      </c>
      <c r="C30" s="1">
        <v>21</v>
      </c>
      <c r="D30" s="1">
        <v>24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929</v>
      </c>
      <c r="M30" s="1" t="s">
        <v>299</v>
      </c>
      <c r="N30" s="1" t="s">
        <v>1075</v>
      </c>
      <c r="O30" s="31">
        <v>146</v>
      </c>
      <c r="P30" s="20">
        <v>174</v>
      </c>
      <c r="Q30" s="30">
        <v>-28</v>
      </c>
      <c r="R30" s="29" t="s">
        <v>133</v>
      </c>
      <c r="S30" s="28" t="s">
        <v>215</v>
      </c>
    </row>
    <row r="31" spans="1:19" x14ac:dyDescent="0.25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.75" thickBot="1" x14ac:dyDescent="0.3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25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25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25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25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25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25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.75" thickBot="1" x14ac:dyDescent="0.3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5896E75-64D9-4463-8B31-5BF5DCD582BC}"/>
  </hyperlinks>
  <pageMargins left="0.7" right="0.7" top="0.75" bottom="0.75" header="0.3" footer="0.3"/>
  <pageSetup orientation="portrait" verticalDpi="0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81D0D-351A-4CEE-8DE4-F283D2CEE81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25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25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25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25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25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25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25">
      <c r="A17" s="32" t="s">
        <v>23</v>
      </c>
      <c r="B17" s="1">
        <v>53</v>
      </c>
      <c r="C17" s="1">
        <v>26</v>
      </c>
      <c r="D17" s="1">
        <v>20</v>
      </c>
      <c r="E17" s="20">
        <v>7</v>
      </c>
      <c r="F17" s="30">
        <v>59</v>
      </c>
      <c r="G17" s="20">
        <v>12</v>
      </c>
      <c r="H17" s="20">
        <v>21</v>
      </c>
      <c r="I17" s="20">
        <v>5</v>
      </c>
      <c r="J17" s="20">
        <v>1</v>
      </c>
      <c r="K17" s="29" t="s">
        <v>910</v>
      </c>
      <c r="L17" s="1" t="s">
        <v>1119</v>
      </c>
      <c r="M17" s="1" t="s">
        <v>625</v>
      </c>
      <c r="N17" s="1" t="s">
        <v>1085</v>
      </c>
      <c r="O17" s="31">
        <v>167</v>
      </c>
      <c r="P17" s="20">
        <v>174</v>
      </c>
      <c r="Q17" s="30">
        <v>-7</v>
      </c>
      <c r="R17" s="29" t="s">
        <v>135</v>
      </c>
      <c r="S17" s="28" t="s">
        <v>219</v>
      </c>
    </row>
    <row r="18" spans="1:19" x14ac:dyDescent="0.25">
      <c r="A18" s="32" t="s">
        <v>1</v>
      </c>
      <c r="B18" s="1">
        <v>55</v>
      </c>
      <c r="C18" s="1">
        <v>26</v>
      </c>
      <c r="D18" s="1">
        <v>22</v>
      </c>
      <c r="E18" s="20">
        <v>7</v>
      </c>
      <c r="F18" s="30">
        <v>59</v>
      </c>
      <c r="G18" s="20">
        <v>21</v>
      </c>
      <c r="H18" s="20">
        <v>25</v>
      </c>
      <c r="I18" s="20">
        <v>1</v>
      </c>
      <c r="J18" s="20">
        <v>5</v>
      </c>
      <c r="K18" s="29" t="s">
        <v>968</v>
      </c>
      <c r="L18" s="1" t="s">
        <v>1100</v>
      </c>
      <c r="M18" s="1" t="s">
        <v>381</v>
      </c>
      <c r="N18" s="1" t="s">
        <v>1101</v>
      </c>
      <c r="O18" s="31">
        <v>175</v>
      </c>
      <c r="P18" s="20">
        <v>167</v>
      </c>
      <c r="Q18" s="30">
        <v>8</v>
      </c>
      <c r="R18" s="29" t="s">
        <v>99</v>
      </c>
      <c r="S18" s="28" t="s">
        <v>237</v>
      </c>
    </row>
    <row r="19" spans="1:19" x14ac:dyDescent="0.25">
      <c r="A19" s="32" t="s">
        <v>14</v>
      </c>
      <c r="B19" s="1">
        <v>54</v>
      </c>
      <c r="C19" s="1">
        <v>28</v>
      </c>
      <c r="D19" s="1">
        <v>24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1055</v>
      </c>
      <c r="M19" s="1" t="s">
        <v>539</v>
      </c>
      <c r="N19" s="1" t="s">
        <v>963</v>
      </c>
      <c r="O19" s="31">
        <v>144</v>
      </c>
      <c r="P19" s="20">
        <v>165</v>
      </c>
      <c r="Q19" s="30">
        <v>-21</v>
      </c>
      <c r="R19" s="29" t="s">
        <v>99</v>
      </c>
      <c r="S19" s="28" t="s">
        <v>232</v>
      </c>
    </row>
    <row r="20" spans="1:19" x14ac:dyDescent="0.25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.75" thickBot="1" x14ac:dyDescent="0.3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25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25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25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.75" thickBot="1" x14ac:dyDescent="0.3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25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25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25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25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25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25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.75" thickBot="1" x14ac:dyDescent="0.3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C93FA2-9F96-4C35-B4B1-D28608B15E9E}"/>
  </hyperlinks>
  <pageMargins left="0.7" right="0.7" top="0.75" bottom="0.75" header="0.3" footer="0.3"/>
  <pageSetup orientation="portrait" verticalDpi="0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A8834-EFBF-46A8-8CB6-FD9494F544C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25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55</v>
      </c>
      <c r="C7" s="1">
        <v>32</v>
      </c>
      <c r="D7" s="1">
        <v>20</v>
      </c>
      <c r="E7" s="20">
        <v>3</v>
      </c>
      <c r="F7" s="30">
        <v>67</v>
      </c>
      <c r="G7" s="31">
        <v>22</v>
      </c>
      <c r="H7" s="20">
        <v>30</v>
      </c>
      <c r="I7" s="20">
        <v>2</v>
      </c>
      <c r="J7" s="30">
        <v>1</v>
      </c>
      <c r="K7" s="29" t="s">
        <v>1088</v>
      </c>
      <c r="L7" s="1" t="s">
        <v>802</v>
      </c>
      <c r="M7" s="1" t="s">
        <v>438</v>
      </c>
      <c r="N7" s="1" t="s">
        <v>1089</v>
      </c>
      <c r="O7" s="31">
        <v>186</v>
      </c>
      <c r="P7" s="20">
        <v>171</v>
      </c>
      <c r="Q7" s="30">
        <v>15</v>
      </c>
      <c r="R7" s="29" t="s">
        <v>104</v>
      </c>
      <c r="S7" s="28" t="s">
        <v>276</v>
      </c>
    </row>
    <row r="8" spans="1:20" x14ac:dyDescent="0.25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25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25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.75" thickBot="1" x14ac:dyDescent="0.3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54</v>
      </c>
      <c r="C14" s="1">
        <v>33</v>
      </c>
      <c r="D14" s="1">
        <v>15</v>
      </c>
      <c r="E14" s="20">
        <v>6</v>
      </c>
      <c r="F14" s="33">
        <v>72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1126</v>
      </c>
      <c r="M14" s="1" t="s">
        <v>1127</v>
      </c>
      <c r="N14" s="1" t="s">
        <v>1128</v>
      </c>
      <c r="O14" s="31">
        <v>188</v>
      </c>
      <c r="P14" s="20">
        <v>158</v>
      </c>
      <c r="Q14" s="30">
        <v>30</v>
      </c>
      <c r="R14" s="29" t="s">
        <v>101</v>
      </c>
      <c r="S14" s="28" t="s">
        <v>241</v>
      </c>
    </row>
    <row r="15" spans="1:20" x14ac:dyDescent="0.25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25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25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25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25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25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.75" thickBot="1" x14ac:dyDescent="0.3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54</v>
      </c>
      <c r="C36" s="1">
        <v>25</v>
      </c>
      <c r="D36" s="1">
        <v>15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876</v>
      </c>
      <c r="M36" s="1" t="s">
        <v>485</v>
      </c>
      <c r="N36" s="1" t="s">
        <v>922</v>
      </c>
      <c r="O36" s="31">
        <v>179</v>
      </c>
      <c r="P36" s="20">
        <v>172</v>
      </c>
      <c r="Q36" s="30">
        <v>7</v>
      </c>
      <c r="R36" s="29" t="s">
        <v>133</v>
      </c>
      <c r="S36" s="28" t="s">
        <v>218</v>
      </c>
    </row>
    <row r="37" spans="1:19" x14ac:dyDescent="0.25">
      <c r="A37" s="32" t="s">
        <v>7</v>
      </c>
      <c r="B37" s="1">
        <v>54</v>
      </c>
      <c r="C37" s="1">
        <v>26</v>
      </c>
      <c r="D37" s="1">
        <v>19</v>
      </c>
      <c r="E37" s="20">
        <v>9</v>
      </c>
      <c r="F37" s="30">
        <v>61</v>
      </c>
      <c r="G37" s="20">
        <v>19</v>
      </c>
      <c r="H37" s="20">
        <v>25</v>
      </c>
      <c r="I37" s="20">
        <v>1</v>
      </c>
      <c r="J37" s="20">
        <v>4</v>
      </c>
      <c r="K37" s="29" t="s">
        <v>1116</v>
      </c>
      <c r="L37" s="1" t="s">
        <v>731</v>
      </c>
      <c r="M37" s="1" t="s">
        <v>578</v>
      </c>
      <c r="N37" s="1" t="s">
        <v>1146</v>
      </c>
      <c r="O37" s="31">
        <v>156</v>
      </c>
      <c r="P37" s="20">
        <v>159</v>
      </c>
      <c r="Q37" s="30">
        <v>-3</v>
      </c>
      <c r="R37" s="29" t="s">
        <v>135</v>
      </c>
      <c r="S37" s="28" t="s">
        <v>225</v>
      </c>
    </row>
    <row r="38" spans="1:19" x14ac:dyDescent="0.25">
      <c r="A38" s="32" t="s">
        <v>31</v>
      </c>
      <c r="B38" s="1">
        <v>54</v>
      </c>
      <c r="C38" s="1">
        <v>28</v>
      </c>
      <c r="D38" s="1">
        <v>23</v>
      </c>
      <c r="E38" s="20">
        <v>3</v>
      </c>
      <c r="F38" s="30">
        <v>59</v>
      </c>
      <c r="G38" s="20">
        <v>10</v>
      </c>
      <c r="H38" s="20">
        <v>22</v>
      </c>
      <c r="I38" s="20">
        <v>6</v>
      </c>
      <c r="J38" s="20">
        <v>0</v>
      </c>
      <c r="K38" s="29" t="s">
        <v>835</v>
      </c>
      <c r="L38" s="1" t="s">
        <v>1108</v>
      </c>
      <c r="M38" s="1" t="s">
        <v>315</v>
      </c>
      <c r="N38" s="1" t="s">
        <v>1110</v>
      </c>
      <c r="O38" s="31">
        <v>177</v>
      </c>
      <c r="P38" s="20">
        <v>190</v>
      </c>
      <c r="Q38" s="30">
        <v>-13</v>
      </c>
      <c r="R38" s="29" t="s">
        <v>107</v>
      </c>
      <c r="S38" s="28" t="s">
        <v>203</v>
      </c>
    </row>
    <row r="39" spans="1:19" x14ac:dyDescent="0.25">
      <c r="A39" s="32" t="s">
        <v>18</v>
      </c>
      <c r="B39" s="1">
        <v>53</v>
      </c>
      <c r="C39" s="1">
        <v>23</v>
      </c>
      <c r="D39" s="1">
        <v>17</v>
      </c>
      <c r="E39" s="20">
        <v>13</v>
      </c>
      <c r="F39" s="30">
        <v>59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1025</v>
      </c>
      <c r="M39" s="1" t="s">
        <v>974</v>
      </c>
      <c r="N39" s="1" t="s">
        <v>1053</v>
      </c>
      <c r="O39" s="31">
        <v>141</v>
      </c>
      <c r="P39" s="20">
        <v>150</v>
      </c>
      <c r="Q39" s="30">
        <v>-9</v>
      </c>
      <c r="R39" s="29" t="s">
        <v>99</v>
      </c>
      <c r="S39" s="28" t="s">
        <v>239</v>
      </c>
    </row>
    <row r="40" spans="1:19" x14ac:dyDescent="0.25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25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67855BE-6A9D-4FF8-B111-7E7BB123228C}"/>
  </hyperlinks>
  <pageMargins left="0.7" right="0.7" top="0.75" bottom="0.75" header="0.3" footer="0.3"/>
  <pageSetup orientation="portrait" verticalDpi="0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00722-A0BA-41FB-A4E4-2BD0CE23D46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25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25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56</v>
      </c>
      <c r="C7" s="1">
        <v>32</v>
      </c>
      <c r="D7" s="1">
        <v>20</v>
      </c>
      <c r="E7" s="20">
        <v>4</v>
      </c>
      <c r="F7" s="30">
        <v>68</v>
      </c>
      <c r="G7" s="31">
        <v>22</v>
      </c>
      <c r="H7" s="20">
        <v>30</v>
      </c>
      <c r="I7" s="20">
        <v>2</v>
      </c>
      <c r="J7" s="30">
        <v>2</v>
      </c>
      <c r="K7" s="29" t="s">
        <v>1149</v>
      </c>
      <c r="L7" s="1" t="s">
        <v>802</v>
      </c>
      <c r="M7" s="1" t="s">
        <v>589</v>
      </c>
      <c r="N7" s="1" t="s">
        <v>1123</v>
      </c>
      <c r="O7" s="31">
        <v>191</v>
      </c>
      <c r="P7" s="20">
        <v>177</v>
      </c>
      <c r="Q7" s="30">
        <v>14</v>
      </c>
      <c r="R7" s="29" t="s">
        <v>101</v>
      </c>
      <c r="S7" s="28" t="s">
        <v>290</v>
      </c>
    </row>
    <row r="8" spans="1:20" x14ac:dyDescent="0.25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25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25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.75" thickBot="1" x14ac:dyDescent="0.3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25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25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25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25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25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25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.75" thickBot="1" x14ac:dyDescent="0.3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25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25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117FBB7-46BD-42D6-9C8B-757DC3FA657D}"/>
  </hyperlinks>
  <pageMargins left="0.7" right="0.7" top="0.75" bottom="0.75" header="0.3" footer="0.3"/>
  <pageSetup orientation="portrait" verticalDpi="0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A738C-40AE-4A12-8D63-9A76CAFEC8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25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25">
      <c r="A6" s="32" t="s">
        <v>16</v>
      </c>
      <c r="B6" s="1">
        <v>56</v>
      </c>
      <c r="C6" s="1">
        <v>31</v>
      </c>
      <c r="D6" s="1">
        <v>17</v>
      </c>
      <c r="E6" s="20">
        <v>8</v>
      </c>
      <c r="F6" s="30">
        <v>70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1077</v>
      </c>
      <c r="M6" s="1" t="s">
        <v>543</v>
      </c>
      <c r="N6" s="1" t="s">
        <v>1124</v>
      </c>
      <c r="O6" s="31">
        <v>194</v>
      </c>
      <c r="P6" s="20">
        <v>186</v>
      </c>
      <c r="Q6" s="30">
        <v>8</v>
      </c>
      <c r="R6" s="29" t="s">
        <v>101</v>
      </c>
      <c r="S6" s="28" t="s">
        <v>233</v>
      </c>
    </row>
    <row r="7" spans="1:20" x14ac:dyDescent="0.25">
      <c r="A7" s="32" t="s">
        <v>28</v>
      </c>
      <c r="B7" s="1">
        <v>55</v>
      </c>
      <c r="C7" s="1">
        <v>32</v>
      </c>
      <c r="D7" s="1">
        <v>18</v>
      </c>
      <c r="E7" s="20">
        <v>5</v>
      </c>
      <c r="F7" s="30">
        <v>69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883</v>
      </c>
      <c r="M7" s="1" t="s">
        <v>628</v>
      </c>
      <c r="N7" s="1" t="s">
        <v>1155</v>
      </c>
      <c r="O7" s="31">
        <v>190</v>
      </c>
      <c r="P7" s="20">
        <v>167</v>
      </c>
      <c r="Q7" s="30">
        <v>23</v>
      </c>
      <c r="R7" s="29" t="s">
        <v>99</v>
      </c>
      <c r="S7" s="28" t="s">
        <v>226</v>
      </c>
    </row>
    <row r="8" spans="1:20" x14ac:dyDescent="0.25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25">
      <c r="A9" s="32" t="s">
        <v>11</v>
      </c>
      <c r="B9" s="1">
        <v>55</v>
      </c>
      <c r="C9" s="1">
        <v>27</v>
      </c>
      <c r="D9" s="1">
        <v>21</v>
      </c>
      <c r="E9" s="20">
        <v>7</v>
      </c>
      <c r="F9" s="30">
        <v>61</v>
      </c>
      <c r="G9" s="31">
        <v>19</v>
      </c>
      <c r="H9" s="20">
        <v>24</v>
      </c>
      <c r="I9" s="20">
        <v>3</v>
      </c>
      <c r="J9" s="30">
        <v>0</v>
      </c>
      <c r="K9" s="29" t="s">
        <v>905</v>
      </c>
      <c r="L9" s="1" t="s">
        <v>747</v>
      </c>
      <c r="M9" s="1" t="s">
        <v>983</v>
      </c>
      <c r="N9" s="1" t="s">
        <v>1157</v>
      </c>
      <c r="O9" s="31">
        <v>186</v>
      </c>
      <c r="P9" s="20">
        <v>179</v>
      </c>
      <c r="Q9" s="30">
        <v>7</v>
      </c>
      <c r="R9" s="29" t="s">
        <v>135</v>
      </c>
      <c r="S9" s="28" t="s">
        <v>231</v>
      </c>
    </row>
    <row r="10" spans="1:20" x14ac:dyDescent="0.25">
      <c r="A10" s="32" t="s">
        <v>4</v>
      </c>
      <c r="B10" s="1">
        <v>56</v>
      </c>
      <c r="C10" s="1">
        <v>26</v>
      </c>
      <c r="D10" s="1">
        <v>21</v>
      </c>
      <c r="E10" s="20">
        <v>9</v>
      </c>
      <c r="F10" s="30">
        <v>61</v>
      </c>
      <c r="G10" s="31">
        <v>17</v>
      </c>
      <c r="H10" s="20">
        <v>25</v>
      </c>
      <c r="I10" s="20">
        <v>1</v>
      </c>
      <c r="J10" s="30">
        <v>1</v>
      </c>
      <c r="K10" s="29" t="s">
        <v>1073</v>
      </c>
      <c r="L10" s="1" t="s">
        <v>880</v>
      </c>
      <c r="M10" s="1" t="s">
        <v>552</v>
      </c>
      <c r="N10" s="1" t="s">
        <v>1074</v>
      </c>
      <c r="O10" s="31">
        <v>183</v>
      </c>
      <c r="P10" s="20">
        <v>192</v>
      </c>
      <c r="Q10" s="30">
        <v>-9</v>
      </c>
      <c r="R10" s="29" t="s">
        <v>104</v>
      </c>
      <c r="S10" s="28" t="s">
        <v>215</v>
      </c>
    </row>
    <row r="11" spans="1:20" ht="15.75" thickBot="1" x14ac:dyDescent="0.3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25">
      <c r="A15" s="32" t="s">
        <v>9</v>
      </c>
      <c r="B15" s="1">
        <v>54</v>
      </c>
      <c r="C15" s="1">
        <v>28</v>
      </c>
      <c r="D15" s="1">
        <v>15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994</v>
      </c>
      <c r="M15" s="1" t="s">
        <v>473</v>
      </c>
      <c r="N15" s="1" t="s">
        <v>1160</v>
      </c>
      <c r="O15" s="31">
        <v>183</v>
      </c>
      <c r="P15" s="20">
        <v>162</v>
      </c>
      <c r="Q15" s="30">
        <v>21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56</v>
      </c>
      <c r="C16" s="1">
        <v>30</v>
      </c>
      <c r="D16" s="1">
        <v>21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1158</v>
      </c>
      <c r="M16" s="1" t="s">
        <v>505</v>
      </c>
      <c r="N16" s="1" t="s">
        <v>1159</v>
      </c>
      <c r="O16" s="31">
        <v>161</v>
      </c>
      <c r="P16" s="20">
        <v>157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</v>
      </c>
      <c r="B17" s="1">
        <v>57</v>
      </c>
      <c r="C17" s="1">
        <v>28</v>
      </c>
      <c r="D17" s="1">
        <v>22</v>
      </c>
      <c r="E17" s="20">
        <v>7</v>
      </c>
      <c r="F17" s="30">
        <v>63</v>
      </c>
      <c r="G17" s="20">
        <v>22</v>
      </c>
      <c r="H17" s="20">
        <v>27</v>
      </c>
      <c r="I17" s="20">
        <v>1</v>
      </c>
      <c r="J17" s="20">
        <v>5</v>
      </c>
      <c r="K17" s="29" t="s">
        <v>1020</v>
      </c>
      <c r="L17" s="1" t="s">
        <v>1100</v>
      </c>
      <c r="M17" s="1" t="s">
        <v>418</v>
      </c>
      <c r="N17" s="1" t="s">
        <v>1161</v>
      </c>
      <c r="O17" s="31">
        <v>183</v>
      </c>
      <c r="P17" s="20">
        <v>171</v>
      </c>
      <c r="Q17" s="30">
        <v>12</v>
      </c>
      <c r="R17" s="29" t="s">
        <v>109</v>
      </c>
      <c r="S17" s="28" t="s">
        <v>228</v>
      </c>
    </row>
    <row r="18" spans="1:19" x14ac:dyDescent="0.25">
      <c r="A18" s="32" t="s">
        <v>23</v>
      </c>
      <c r="B18" s="1">
        <v>54</v>
      </c>
      <c r="C18" s="1">
        <v>27</v>
      </c>
      <c r="D18" s="1">
        <v>20</v>
      </c>
      <c r="E18" s="20">
        <v>7</v>
      </c>
      <c r="F18" s="30">
        <v>61</v>
      </c>
      <c r="G18" s="20">
        <v>13</v>
      </c>
      <c r="H18" s="20">
        <v>22</v>
      </c>
      <c r="I18" s="20">
        <v>5</v>
      </c>
      <c r="J18" s="20">
        <v>1</v>
      </c>
      <c r="K18" s="29" t="s">
        <v>910</v>
      </c>
      <c r="L18" s="1" t="s">
        <v>1129</v>
      </c>
      <c r="M18" s="1" t="s">
        <v>625</v>
      </c>
      <c r="N18" s="1" t="s">
        <v>1085</v>
      </c>
      <c r="O18" s="31">
        <v>172</v>
      </c>
      <c r="P18" s="20">
        <v>177</v>
      </c>
      <c r="Q18" s="30">
        <v>-5</v>
      </c>
      <c r="R18" s="29" t="s">
        <v>154</v>
      </c>
      <c r="S18" s="28" t="s">
        <v>280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25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25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25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25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25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25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.75" thickBot="1" x14ac:dyDescent="0.3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25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25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C3DD8E6-A915-4E5F-B396-5C8CEF917393}"/>
  </hyperlinks>
  <pageMargins left="0.7" right="0.7" top="0.75" bottom="0.75" header="0.3" footer="0.3"/>
  <pageSetup orientation="portrait" verticalDpi="0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75A5A-1765-4111-8C92-492BB6D8067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25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25">
      <c r="A6" s="32" t="s">
        <v>28</v>
      </c>
      <c r="B6" s="1">
        <v>56</v>
      </c>
      <c r="C6" s="1">
        <v>32</v>
      </c>
      <c r="D6" s="1">
        <v>18</v>
      </c>
      <c r="E6" s="20">
        <v>6</v>
      </c>
      <c r="F6" s="30">
        <v>70</v>
      </c>
      <c r="G6" s="31">
        <v>23</v>
      </c>
      <c r="H6" s="20">
        <v>29</v>
      </c>
      <c r="I6" s="20">
        <v>3</v>
      </c>
      <c r="J6" s="30">
        <v>0</v>
      </c>
      <c r="K6" s="29" t="s">
        <v>1121</v>
      </c>
      <c r="L6" s="1" t="s">
        <v>1158</v>
      </c>
      <c r="M6" s="1" t="s">
        <v>499</v>
      </c>
      <c r="N6" s="1" t="s">
        <v>1177</v>
      </c>
      <c r="O6" s="31">
        <v>193</v>
      </c>
      <c r="P6" s="20">
        <v>171</v>
      </c>
      <c r="Q6" s="30">
        <v>22</v>
      </c>
      <c r="R6" s="29" t="s">
        <v>101</v>
      </c>
      <c r="S6" s="28" t="s">
        <v>231</v>
      </c>
    </row>
    <row r="7" spans="1:20" x14ac:dyDescent="0.25">
      <c r="A7" s="32" t="s">
        <v>16</v>
      </c>
      <c r="B7" s="1">
        <v>56</v>
      </c>
      <c r="C7" s="1">
        <v>31</v>
      </c>
      <c r="D7" s="1">
        <v>17</v>
      </c>
      <c r="E7" s="20">
        <v>8</v>
      </c>
      <c r="F7" s="30">
        <v>70</v>
      </c>
      <c r="G7" s="31">
        <v>18</v>
      </c>
      <c r="H7" s="20">
        <v>29</v>
      </c>
      <c r="I7" s="20">
        <v>2</v>
      </c>
      <c r="J7" s="30">
        <v>4</v>
      </c>
      <c r="K7" s="29" t="s">
        <v>1059</v>
      </c>
      <c r="L7" s="1" t="s">
        <v>1077</v>
      </c>
      <c r="M7" s="1" t="s">
        <v>543</v>
      </c>
      <c r="N7" s="1" t="s">
        <v>1124</v>
      </c>
      <c r="O7" s="31">
        <v>194</v>
      </c>
      <c r="P7" s="20">
        <v>186</v>
      </c>
      <c r="Q7" s="30">
        <v>8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25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25">
      <c r="A10" s="32" t="s">
        <v>11</v>
      </c>
      <c r="B10" s="1">
        <v>56</v>
      </c>
      <c r="C10" s="1">
        <v>27</v>
      </c>
      <c r="D10" s="1">
        <v>22</v>
      </c>
      <c r="E10" s="20">
        <v>7</v>
      </c>
      <c r="F10" s="30">
        <v>61</v>
      </c>
      <c r="G10" s="31">
        <v>19</v>
      </c>
      <c r="H10" s="20">
        <v>24</v>
      </c>
      <c r="I10" s="20">
        <v>3</v>
      </c>
      <c r="J10" s="30">
        <v>0</v>
      </c>
      <c r="K10" s="29" t="s">
        <v>905</v>
      </c>
      <c r="L10" s="1" t="s">
        <v>1129</v>
      </c>
      <c r="M10" s="1" t="s">
        <v>983</v>
      </c>
      <c r="N10" s="1" t="s">
        <v>1013</v>
      </c>
      <c r="O10" s="31">
        <v>189</v>
      </c>
      <c r="P10" s="20">
        <v>183</v>
      </c>
      <c r="Q10" s="30">
        <v>6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25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25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25">
      <c r="A17" s="32" t="s">
        <v>23</v>
      </c>
      <c r="B17" s="1">
        <v>55</v>
      </c>
      <c r="C17" s="1">
        <v>28</v>
      </c>
      <c r="D17" s="1">
        <v>20</v>
      </c>
      <c r="E17" s="20">
        <v>7</v>
      </c>
      <c r="F17" s="30">
        <v>63</v>
      </c>
      <c r="G17" s="20">
        <v>14</v>
      </c>
      <c r="H17" s="20">
        <v>23</v>
      </c>
      <c r="I17" s="20">
        <v>5</v>
      </c>
      <c r="J17" s="20">
        <v>1</v>
      </c>
      <c r="K17" s="29" t="s">
        <v>910</v>
      </c>
      <c r="L17" s="1" t="s">
        <v>971</v>
      </c>
      <c r="M17" s="1" t="s">
        <v>552</v>
      </c>
      <c r="N17" s="1" t="s">
        <v>1180</v>
      </c>
      <c r="O17" s="31">
        <v>175</v>
      </c>
      <c r="P17" s="20">
        <v>177</v>
      </c>
      <c r="Q17" s="30">
        <v>-2</v>
      </c>
      <c r="R17" s="29" t="s">
        <v>177</v>
      </c>
      <c r="S17" s="28" t="s">
        <v>280</v>
      </c>
    </row>
    <row r="18" spans="1:19" x14ac:dyDescent="0.25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25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25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25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25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25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25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25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25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.75" thickBot="1" x14ac:dyDescent="0.3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57</v>
      </c>
      <c r="C35" s="1">
        <v>28</v>
      </c>
      <c r="D35" s="1">
        <v>21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981</v>
      </c>
      <c r="L35" s="1" t="s">
        <v>765</v>
      </c>
      <c r="M35" s="1" t="s">
        <v>368</v>
      </c>
      <c r="N35" s="1" t="s">
        <v>1133</v>
      </c>
      <c r="O35" s="31">
        <v>195</v>
      </c>
      <c r="P35" s="20">
        <v>190</v>
      </c>
      <c r="Q35" s="30">
        <v>5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55</v>
      </c>
      <c r="C38" s="1">
        <v>26</v>
      </c>
      <c r="D38" s="1">
        <v>20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915</v>
      </c>
      <c r="M38" s="1" t="s">
        <v>640</v>
      </c>
      <c r="N38" s="1" t="s">
        <v>1171</v>
      </c>
      <c r="O38" s="31">
        <v>158</v>
      </c>
      <c r="P38" s="20">
        <v>163</v>
      </c>
      <c r="Q38" s="30">
        <v>-5</v>
      </c>
      <c r="R38" s="29" t="s">
        <v>101</v>
      </c>
      <c r="S38" s="28" t="s">
        <v>202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25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3F3015F-E060-4BFB-98CB-277DFAB0B42C}"/>
  </hyperlinks>
  <pageMargins left="0.7" right="0.7" top="0.75" bottom="0.75" header="0.3" footer="0.3"/>
  <pageSetup orientation="portrait" verticalDpi="0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F449E-B16B-41AB-B847-6A981798AA5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25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25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25">
      <c r="A7" s="32" t="s">
        <v>28</v>
      </c>
      <c r="B7" s="1">
        <v>56</v>
      </c>
      <c r="C7" s="1">
        <v>32</v>
      </c>
      <c r="D7" s="1">
        <v>18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1158</v>
      </c>
      <c r="M7" s="1" t="s">
        <v>499</v>
      </c>
      <c r="N7" s="1" t="s">
        <v>1177</v>
      </c>
      <c r="O7" s="31">
        <v>193</v>
      </c>
      <c r="P7" s="20">
        <v>171</v>
      </c>
      <c r="Q7" s="30">
        <v>22</v>
      </c>
      <c r="R7" s="29" t="s">
        <v>101</v>
      </c>
      <c r="S7" s="28" t="s">
        <v>231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25">
      <c r="A10" s="32" t="s">
        <v>19</v>
      </c>
      <c r="B10" s="1">
        <v>56</v>
      </c>
      <c r="C10" s="1">
        <v>29</v>
      </c>
      <c r="D10" s="1">
        <v>24</v>
      </c>
      <c r="E10" s="20">
        <v>3</v>
      </c>
      <c r="F10" s="30">
        <v>61</v>
      </c>
      <c r="G10" s="31">
        <v>19</v>
      </c>
      <c r="H10" s="20">
        <v>25</v>
      </c>
      <c r="I10" s="20">
        <v>4</v>
      </c>
      <c r="J10" s="30">
        <v>1</v>
      </c>
      <c r="K10" s="29" t="s">
        <v>1166</v>
      </c>
      <c r="L10" s="1" t="s">
        <v>1092</v>
      </c>
      <c r="M10" s="1" t="s">
        <v>373</v>
      </c>
      <c r="N10" s="1" t="s">
        <v>1189</v>
      </c>
      <c r="O10" s="31">
        <v>173</v>
      </c>
      <c r="P10" s="20">
        <v>185</v>
      </c>
      <c r="Q10" s="30">
        <v>-12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56</v>
      </c>
      <c r="C11" s="1">
        <v>27</v>
      </c>
      <c r="D11" s="1">
        <v>22</v>
      </c>
      <c r="E11" s="24">
        <v>7</v>
      </c>
      <c r="F11" s="23">
        <v>61</v>
      </c>
      <c r="G11" s="25">
        <v>19</v>
      </c>
      <c r="H11" s="24">
        <v>24</v>
      </c>
      <c r="I11" s="24">
        <v>3</v>
      </c>
      <c r="J11" s="23">
        <v>0</v>
      </c>
      <c r="K11" s="29" t="s">
        <v>905</v>
      </c>
      <c r="L11" s="1" t="s">
        <v>1129</v>
      </c>
      <c r="M11" s="1" t="s">
        <v>983</v>
      </c>
      <c r="N11" s="1" t="s">
        <v>1013</v>
      </c>
      <c r="O11" s="31">
        <v>189</v>
      </c>
      <c r="P11" s="20">
        <v>183</v>
      </c>
      <c r="Q11" s="30">
        <v>6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25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25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25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25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25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25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25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25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25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25">
      <c r="A29" s="32" t="s">
        <v>15</v>
      </c>
      <c r="B29" s="1">
        <v>56</v>
      </c>
      <c r="C29" s="1">
        <v>26</v>
      </c>
      <c r="D29" s="1">
        <v>23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976</v>
      </c>
      <c r="M29" s="1" t="s">
        <v>602</v>
      </c>
      <c r="N29" s="1" t="s">
        <v>1196</v>
      </c>
      <c r="O29" s="31">
        <v>167</v>
      </c>
      <c r="P29" s="20">
        <v>194</v>
      </c>
      <c r="Q29" s="30">
        <v>-27</v>
      </c>
      <c r="R29" s="29" t="s">
        <v>101</v>
      </c>
      <c r="S29" s="28" t="s">
        <v>222</v>
      </c>
    </row>
    <row r="30" spans="1:19" x14ac:dyDescent="0.25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25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56</v>
      </c>
      <c r="C35" s="1">
        <v>26</v>
      </c>
      <c r="D35" s="1">
        <v>16</v>
      </c>
      <c r="E35" s="20">
        <v>14</v>
      </c>
      <c r="F35" s="33">
        <v>66</v>
      </c>
      <c r="G35" s="20">
        <v>18</v>
      </c>
      <c r="H35" s="20">
        <v>25</v>
      </c>
      <c r="I35" s="20">
        <v>1</v>
      </c>
      <c r="J35" s="20">
        <v>6</v>
      </c>
      <c r="K35" s="29" t="s">
        <v>902</v>
      </c>
      <c r="L35" s="1" t="s">
        <v>902</v>
      </c>
      <c r="M35" s="1" t="s">
        <v>478</v>
      </c>
      <c r="N35" s="1" t="s">
        <v>1212</v>
      </c>
      <c r="O35" s="31">
        <v>187</v>
      </c>
      <c r="P35" s="20">
        <v>178</v>
      </c>
      <c r="Q35" s="30">
        <v>9</v>
      </c>
      <c r="R35" s="29" t="s">
        <v>99</v>
      </c>
      <c r="S35" s="28" t="s">
        <v>215</v>
      </c>
    </row>
    <row r="36" spans="1:19" x14ac:dyDescent="0.25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55</v>
      </c>
      <c r="C39" s="1">
        <v>23</v>
      </c>
      <c r="D39" s="1">
        <v>18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1153</v>
      </c>
      <c r="M39" s="1" t="s">
        <v>1205</v>
      </c>
      <c r="N39" s="1" t="s">
        <v>1206</v>
      </c>
      <c r="O39" s="31">
        <v>145</v>
      </c>
      <c r="P39" s="20">
        <v>157</v>
      </c>
      <c r="Q39" s="30">
        <v>-12</v>
      </c>
      <c r="R39" s="29" t="s">
        <v>107</v>
      </c>
      <c r="S39" s="28" t="s">
        <v>245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7FA4FA4-39BA-4C0A-BF14-3624288FB0C9}"/>
  </hyperlinks>
  <pageMargins left="0.7" right="0.7" top="0.75" bottom="0.75" header="0.3" footer="0.3"/>
  <pageSetup orientation="portrait" verticalDpi="0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E64CB-1C59-41D5-9112-4B5C1E656E1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55</v>
      </c>
      <c r="C4" s="40">
        <v>37</v>
      </c>
      <c r="D4" s="40">
        <v>14</v>
      </c>
      <c r="E4" s="38">
        <v>4</v>
      </c>
      <c r="F4" s="33">
        <v>78</v>
      </c>
      <c r="G4" s="39">
        <v>24</v>
      </c>
      <c r="H4" s="38">
        <v>33</v>
      </c>
      <c r="I4" s="38">
        <v>4</v>
      </c>
      <c r="J4" s="33">
        <v>2</v>
      </c>
      <c r="K4" s="37" t="s">
        <v>1217</v>
      </c>
      <c r="L4" s="40" t="s">
        <v>1044</v>
      </c>
      <c r="M4" s="40" t="s">
        <v>340</v>
      </c>
      <c r="N4" s="40" t="s">
        <v>1218</v>
      </c>
      <c r="O4" s="39">
        <v>199</v>
      </c>
      <c r="P4" s="38">
        <v>140</v>
      </c>
      <c r="Q4" s="33">
        <v>59</v>
      </c>
      <c r="R4" s="37" t="s">
        <v>154</v>
      </c>
      <c r="S4" s="36" t="s">
        <v>276</v>
      </c>
    </row>
    <row r="5" spans="1:20" x14ac:dyDescent="0.25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25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25">
      <c r="A7" s="32" t="s">
        <v>28</v>
      </c>
      <c r="B7" s="1">
        <v>57</v>
      </c>
      <c r="C7" s="1">
        <v>32</v>
      </c>
      <c r="D7" s="1">
        <v>19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1194</v>
      </c>
      <c r="L7" s="1" t="s">
        <v>1158</v>
      </c>
      <c r="M7" s="1" t="s">
        <v>499</v>
      </c>
      <c r="N7" s="1" t="s">
        <v>1213</v>
      </c>
      <c r="O7" s="31">
        <v>195</v>
      </c>
      <c r="P7" s="20">
        <v>176</v>
      </c>
      <c r="Q7" s="30">
        <v>19</v>
      </c>
      <c r="R7" s="29" t="s">
        <v>107</v>
      </c>
      <c r="S7" s="28" t="s">
        <v>234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57</v>
      </c>
      <c r="C10" s="1">
        <v>27</v>
      </c>
      <c r="D10" s="1">
        <v>21</v>
      </c>
      <c r="E10" s="20">
        <v>9</v>
      </c>
      <c r="F10" s="30">
        <v>63</v>
      </c>
      <c r="G10" s="31">
        <v>18</v>
      </c>
      <c r="H10" s="20">
        <v>26</v>
      </c>
      <c r="I10" s="20">
        <v>1</v>
      </c>
      <c r="J10" s="30">
        <v>1</v>
      </c>
      <c r="K10" s="29" t="s">
        <v>1073</v>
      </c>
      <c r="L10" s="1" t="s">
        <v>960</v>
      </c>
      <c r="M10" s="1" t="s">
        <v>552</v>
      </c>
      <c r="N10" s="1" t="s">
        <v>1074</v>
      </c>
      <c r="O10" s="31">
        <v>188</v>
      </c>
      <c r="P10" s="20">
        <v>194</v>
      </c>
      <c r="Q10" s="30">
        <v>-6</v>
      </c>
      <c r="R10" s="29" t="s">
        <v>109</v>
      </c>
      <c r="S10" s="28" t="s">
        <v>228</v>
      </c>
    </row>
    <row r="11" spans="1:20" ht="15.75" thickBot="1" x14ac:dyDescent="0.3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25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25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25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25">
      <c r="A18" s="32" t="s">
        <v>1</v>
      </c>
      <c r="B18" s="1">
        <v>59</v>
      </c>
      <c r="C18" s="1">
        <v>29</v>
      </c>
      <c r="D18" s="1">
        <v>23</v>
      </c>
      <c r="E18" s="20">
        <v>7</v>
      </c>
      <c r="F18" s="30">
        <v>65</v>
      </c>
      <c r="G18" s="20">
        <v>23</v>
      </c>
      <c r="H18" s="20">
        <v>28</v>
      </c>
      <c r="I18" s="20">
        <v>1</v>
      </c>
      <c r="J18" s="20">
        <v>5</v>
      </c>
      <c r="K18" s="29" t="s">
        <v>1041</v>
      </c>
      <c r="L18" s="1" t="s">
        <v>1186</v>
      </c>
      <c r="M18" s="1" t="s">
        <v>628</v>
      </c>
      <c r="N18" s="1" t="s">
        <v>1187</v>
      </c>
      <c r="O18" s="31">
        <v>189</v>
      </c>
      <c r="P18" s="20">
        <v>177</v>
      </c>
      <c r="Q18" s="30">
        <v>12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56</v>
      </c>
      <c r="C19" s="1">
        <v>25</v>
      </c>
      <c r="D19" s="1">
        <v>20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915</v>
      </c>
      <c r="M19" s="1" t="s">
        <v>545</v>
      </c>
      <c r="N19" s="1" t="s">
        <v>1225</v>
      </c>
      <c r="O19" s="31">
        <v>167</v>
      </c>
      <c r="P19" s="20">
        <v>180</v>
      </c>
      <c r="Q19" s="30">
        <v>-13</v>
      </c>
      <c r="R19" s="29" t="s">
        <v>101</v>
      </c>
      <c r="S19" s="28" t="s">
        <v>255</v>
      </c>
    </row>
    <row r="20" spans="1:19" x14ac:dyDescent="0.25">
      <c r="A20" s="32" t="s">
        <v>14</v>
      </c>
      <c r="B20" s="1">
        <v>57</v>
      </c>
      <c r="C20" s="1">
        <v>28</v>
      </c>
      <c r="D20" s="1">
        <v>27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1005</v>
      </c>
      <c r="L20" s="1" t="s">
        <v>1130</v>
      </c>
      <c r="M20" s="1" t="s">
        <v>1221</v>
      </c>
      <c r="N20" s="1" t="s">
        <v>1112</v>
      </c>
      <c r="O20" s="31">
        <v>146</v>
      </c>
      <c r="P20" s="20">
        <v>175</v>
      </c>
      <c r="Q20" s="30">
        <v>-29</v>
      </c>
      <c r="R20" s="29" t="s">
        <v>113</v>
      </c>
      <c r="S20" s="28" t="s">
        <v>200</v>
      </c>
    </row>
    <row r="21" spans="1:19" ht="15.75" thickBot="1" x14ac:dyDescent="0.3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25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25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25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25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25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25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57</v>
      </c>
      <c r="C35" s="1">
        <v>27</v>
      </c>
      <c r="D35" s="1">
        <v>16</v>
      </c>
      <c r="E35" s="20">
        <v>14</v>
      </c>
      <c r="F35" s="33">
        <v>68</v>
      </c>
      <c r="G35" s="20">
        <v>19</v>
      </c>
      <c r="H35" s="20">
        <v>26</v>
      </c>
      <c r="I35" s="20">
        <v>1</v>
      </c>
      <c r="J35" s="20">
        <v>6</v>
      </c>
      <c r="K35" s="29" t="s">
        <v>1231</v>
      </c>
      <c r="L35" s="1" t="s">
        <v>902</v>
      </c>
      <c r="M35" s="1" t="s">
        <v>516</v>
      </c>
      <c r="N35" s="1" t="s">
        <v>1232</v>
      </c>
      <c r="O35" s="31">
        <v>191</v>
      </c>
      <c r="P35" s="20">
        <v>179</v>
      </c>
      <c r="Q35" s="30">
        <v>12</v>
      </c>
      <c r="R35" s="29" t="s">
        <v>104</v>
      </c>
      <c r="S35" s="28" t="s">
        <v>215</v>
      </c>
    </row>
    <row r="36" spans="1:19" x14ac:dyDescent="0.25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56</v>
      </c>
      <c r="C39" s="1">
        <v>23</v>
      </c>
      <c r="D39" s="1">
        <v>19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1228</v>
      </c>
      <c r="M39" s="1" t="s">
        <v>1229</v>
      </c>
      <c r="N39" s="1" t="s">
        <v>1230</v>
      </c>
      <c r="O39" s="31">
        <v>146</v>
      </c>
      <c r="P39" s="20">
        <v>161</v>
      </c>
      <c r="Q39" s="30">
        <v>-15</v>
      </c>
      <c r="R39" s="29" t="s">
        <v>113</v>
      </c>
      <c r="S39" s="28" t="s">
        <v>222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2F9343E-4309-489F-8197-E05A42729BC7}"/>
  </hyperlinks>
  <pageMargins left="0.7" right="0.7" top="0.75" bottom="0.75" header="0.3" footer="0.3"/>
  <pageSetup orientation="portrait" verticalDpi="0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BD1A1-FF2E-4EFC-ACE1-D46F2CFFC36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56</v>
      </c>
      <c r="C4" s="40">
        <v>38</v>
      </c>
      <c r="D4" s="40">
        <v>14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1044</v>
      </c>
      <c r="M4" s="40" t="s">
        <v>1235</v>
      </c>
      <c r="N4" s="40" t="s">
        <v>1236</v>
      </c>
      <c r="O4" s="39">
        <v>203</v>
      </c>
      <c r="P4" s="38">
        <v>142</v>
      </c>
      <c r="Q4" s="33">
        <v>61</v>
      </c>
      <c r="R4" s="37" t="s">
        <v>177</v>
      </c>
      <c r="S4" s="36" t="s">
        <v>280</v>
      </c>
    </row>
    <row r="5" spans="1:20" x14ac:dyDescent="0.25">
      <c r="A5" s="32" t="s">
        <v>28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24</v>
      </c>
      <c r="H5" s="20">
        <v>30</v>
      </c>
      <c r="I5" s="20">
        <v>3</v>
      </c>
      <c r="J5" s="30">
        <v>0</v>
      </c>
      <c r="K5" s="29" t="s">
        <v>1194</v>
      </c>
      <c r="L5" s="1" t="s">
        <v>1115</v>
      </c>
      <c r="M5" s="1" t="s">
        <v>499</v>
      </c>
      <c r="N5" s="1" t="s">
        <v>1233</v>
      </c>
      <c r="O5" s="31">
        <v>197</v>
      </c>
      <c r="P5" s="20">
        <v>177</v>
      </c>
      <c r="Q5" s="30">
        <v>20</v>
      </c>
      <c r="R5" s="29" t="s">
        <v>99</v>
      </c>
      <c r="S5" s="28" t="s">
        <v>226</v>
      </c>
    </row>
    <row r="6" spans="1:20" x14ac:dyDescent="0.25">
      <c r="A6" s="32" t="s">
        <v>21</v>
      </c>
      <c r="B6" s="1">
        <v>58</v>
      </c>
      <c r="C6" s="1">
        <v>33</v>
      </c>
      <c r="D6" s="1">
        <v>19</v>
      </c>
      <c r="E6" s="20">
        <v>6</v>
      </c>
      <c r="F6" s="30">
        <v>72</v>
      </c>
      <c r="G6" s="31">
        <v>21</v>
      </c>
      <c r="H6" s="20">
        <v>31</v>
      </c>
      <c r="I6" s="20">
        <v>2</v>
      </c>
      <c r="J6" s="30">
        <v>3</v>
      </c>
      <c r="K6" s="29" t="s">
        <v>1123</v>
      </c>
      <c r="L6" s="1" t="s">
        <v>1144</v>
      </c>
      <c r="M6" s="1" t="s">
        <v>540</v>
      </c>
      <c r="N6" s="1" t="s">
        <v>1091</v>
      </c>
      <c r="O6" s="31">
        <v>174</v>
      </c>
      <c r="P6" s="20">
        <v>175</v>
      </c>
      <c r="Q6" s="30">
        <v>-1</v>
      </c>
      <c r="R6" s="29" t="s">
        <v>101</v>
      </c>
      <c r="S6" s="28" t="s">
        <v>233</v>
      </c>
    </row>
    <row r="7" spans="1:20" x14ac:dyDescent="0.25">
      <c r="A7" s="32" t="s">
        <v>16</v>
      </c>
      <c r="B7" s="1">
        <v>57</v>
      </c>
      <c r="C7" s="1">
        <v>32</v>
      </c>
      <c r="D7" s="1">
        <v>17</v>
      </c>
      <c r="E7" s="20">
        <v>8</v>
      </c>
      <c r="F7" s="30">
        <v>72</v>
      </c>
      <c r="G7" s="31">
        <v>19</v>
      </c>
      <c r="H7" s="20">
        <v>30</v>
      </c>
      <c r="I7" s="20">
        <v>2</v>
      </c>
      <c r="J7" s="30">
        <v>4</v>
      </c>
      <c r="K7" s="29" t="s">
        <v>1059</v>
      </c>
      <c r="L7" s="1" t="s">
        <v>1105</v>
      </c>
      <c r="M7" s="1" t="s">
        <v>543</v>
      </c>
      <c r="N7" s="1" t="s">
        <v>1124</v>
      </c>
      <c r="O7" s="31">
        <v>199</v>
      </c>
      <c r="P7" s="20">
        <v>187</v>
      </c>
      <c r="Q7" s="30">
        <v>12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58</v>
      </c>
      <c r="C10" s="1">
        <v>27</v>
      </c>
      <c r="D10" s="1">
        <v>22</v>
      </c>
      <c r="E10" s="20">
        <v>9</v>
      </c>
      <c r="F10" s="30">
        <v>63</v>
      </c>
      <c r="G10" s="31">
        <v>18</v>
      </c>
      <c r="H10" s="20">
        <v>26</v>
      </c>
      <c r="I10" s="20">
        <v>1</v>
      </c>
      <c r="J10" s="30">
        <v>1</v>
      </c>
      <c r="K10" s="29" t="s">
        <v>1073</v>
      </c>
      <c r="L10" s="1" t="s">
        <v>1237</v>
      </c>
      <c r="M10" s="1" t="s">
        <v>439</v>
      </c>
      <c r="N10" s="1" t="s">
        <v>1238</v>
      </c>
      <c r="O10" s="31">
        <v>190</v>
      </c>
      <c r="P10" s="20">
        <v>198</v>
      </c>
      <c r="Q10" s="30">
        <v>-8</v>
      </c>
      <c r="R10" s="29" t="s">
        <v>101</v>
      </c>
      <c r="S10" s="28" t="s">
        <v>237</v>
      </c>
    </row>
    <row r="11" spans="1:20" ht="15.75" thickBot="1" x14ac:dyDescent="0.3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25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25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25">
      <c r="A17" s="32" t="s">
        <v>1</v>
      </c>
      <c r="B17" s="1">
        <v>60</v>
      </c>
      <c r="C17" s="1">
        <v>30</v>
      </c>
      <c r="D17" s="1">
        <v>23</v>
      </c>
      <c r="E17" s="20">
        <v>7</v>
      </c>
      <c r="F17" s="30">
        <v>67</v>
      </c>
      <c r="G17" s="20">
        <v>24</v>
      </c>
      <c r="H17" s="20">
        <v>29</v>
      </c>
      <c r="I17" s="20">
        <v>1</v>
      </c>
      <c r="J17" s="20">
        <v>5</v>
      </c>
      <c r="K17" s="29" t="s">
        <v>1071</v>
      </c>
      <c r="L17" s="1" t="s">
        <v>1186</v>
      </c>
      <c r="M17" s="1" t="s">
        <v>1241</v>
      </c>
      <c r="N17" s="1" t="s">
        <v>1242</v>
      </c>
      <c r="O17" s="31">
        <v>192</v>
      </c>
      <c r="P17" s="20">
        <v>178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23</v>
      </c>
      <c r="B18" s="1">
        <v>56</v>
      </c>
      <c r="C18" s="1">
        <v>29</v>
      </c>
      <c r="D18" s="1">
        <v>20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971</v>
      </c>
      <c r="M18" s="1" t="s">
        <v>552</v>
      </c>
      <c r="N18" s="1" t="s">
        <v>1180</v>
      </c>
      <c r="O18" s="31">
        <v>179</v>
      </c>
      <c r="P18" s="20">
        <v>177</v>
      </c>
      <c r="Q18" s="30">
        <v>2</v>
      </c>
      <c r="R18" s="29" t="s">
        <v>194</v>
      </c>
      <c r="S18" s="28" t="s">
        <v>280</v>
      </c>
    </row>
    <row r="19" spans="1:19" x14ac:dyDescent="0.25">
      <c r="A19" s="32" t="s">
        <v>10</v>
      </c>
      <c r="B19" s="1">
        <v>57</v>
      </c>
      <c r="C19" s="1">
        <v>25</v>
      </c>
      <c r="D19" s="1">
        <v>21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1100</v>
      </c>
      <c r="M19" s="1" t="s">
        <v>561</v>
      </c>
      <c r="N19" s="1" t="s">
        <v>1240</v>
      </c>
      <c r="O19" s="31">
        <v>168</v>
      </c>
      <c r="P19" s="20">
        <v>183</v>
      </c>
      <c r="Q19" s="30">
        <v>-15</v>
      </c>
      <c r="R19" s="29" t="s">
        <v>107</v>
      </c>
      <c r="S19" s="28" t="s">
        <v>255</v>
      </c>
    </row>
    <row r="20" spans="1:19" x14ac:dyDescent="0.25">
      <c r="A20" s="32" t="s">
        <v>14</v>
      </c>
      <c r="B20" s="1">
        <v>58</v>
      </c>
      <c r="C20" s="1">
        <v>28</v>
      </c>
      <c r="D20" s="1">
        <v>28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1130</v>
      </c>
      <c r="M20" s="1" t="s">
        <v>1221</v>
      </c>
      <c r="N20" s="1" t="s">
        <v>1239</v>
      </c>
      <c r="O20" s="31">
        <v>147</v>
      </c>
      <c r="P20" s="20">
        <v>177</v>
      </c>
      <c r="Q20" s="30">
        <v>-30</v>
      </c>
      <c r="R20" s="29" t="s">
        <v>133</v>
      </c>
      <c r="S20" s="28" t="s">
        <v>200</v>
      </c>
    </row>
    <row r="21" spans="1:19" ht="15.75" thickBot="1" x14ac:dyDescent="0.3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56</v>
      </c>
      <c r="C25" s="1">
        <v>38</v>
      </c>
      <c r="D25" s="1">
        <v>9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1190</v>
      </c>
      <c r="L25" s="1" t="s">
        <v>1243</v>
      </c>
      <c r="M25" s="1" t="s">
        <v>462</v>
      </c>
      <c r="N25" s="1" t="s">
        <v>1244</v>
      </c>
      <c r="O25" s="31">
        <v>216</v>
      </c>
      <c r="P25" s="20">
        <v>140</v>
      </c>
      <c r="Q25" s="30">
        <v>76</v>
      </c>
      <c r="R25" s="29" t="s">
        <v>104</v>
      </c>
      <c r="S25" s="28" t="s">
        <v>225</v>
      </c>
    </row>
    <row r="26" spans="1:19" x14ac:dyDescent="0.25">
      <c r="A26" s="32" t="s">
        <v>22</v>
      </c>
      <c r="B26" s="1">
        <v>58</v>
      </c>
      <c r="C26" s="1">
        <v>35</v>
      </c>
      <c r="D26" s="1">
        <v>14</v>
      </c>
      <c r="E26" s="20">
        <v>9</v>
      </c>
      <c r="F26" s="30">
        <v>79</v>
      </c>
      <c r="G26" s="20">
        <v>25</v>
      </c>
      <c r="H26" s="20">
        <v>31</v>
      </c>
      <c r="I26" s="20">
        <v>4</v>
      </c>
      <c r="J26" s="20">
        <v>3</v>
      </c>
      <c r="K26" s="29" t="s">
        <v>1121</v>
      </c>
      <c r="L26" s="1" t="s">
        <v>933</v>
      </c>
      <c r="M26" s="1" t="s">
        <v>479</v>
      </c>
      <c r="N26" s="1" t="s">
        <v>1245</v>
      </c>
      <c r="O26" s="31">
        <v>197</v>
      </c>
      <c r="P26" s="20">
        <v>161</v>
      </c>
      <c r="Q26" s="30">
        <v>36</v>
      </c>
      <c r="R26" s="29" t="s">
        <v>194</v>
      </c>
      <c r="S26" s="28" t="s">
        <v>219</v>
      </c>
    </row>
    <row r="27" spans="1:19" x14ac:dyDescent="0.25">
      <c r="A27" s="32" t="s">
        <v>17</v>
      </c>
      <c r="B27" s="1">
        <v>58</v>
      </c>
      <c r="C27" s="1">
        <v>34</v>
      </c>
      <c r="D27" s="1">
        <v>14</v>
      </c>
      <c r="E27" s="20">
        <v>10</v>
      </c>
      <c r="F27" s="30">
        <v>78</v>
      </c>
      <c r="G27" s="20">
        <v>17</v>
      </c>
      <c r="H27" s="20">
        <v>30</v>
      </c>
      <c r="I27" s="20">
        <v>4</v>
      </c>
      <c r="J27" s="20">
        <v>3</v>
      </c>
      <c r="K27" s="29" t="s">
        <v>1165</v>
      </c>
      <c r="L27" s="1" t="s">
        <v>1194</v>
      </c>
      <c r="M27" s="1" t="s">
        <v>472</v>
      </c>
      <c r="N27" s="1" t="s">
        <v>1195</v>
      </c>
      <c r="O27" s="31">
        <v>196</v>
      </c>
      <c r="P27" s="20">
        <v>169</v>
      </c>
      <c r="Q27" s="30">
        <v>27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25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25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25">
      <c r="A31" s="32" t="s">
        <v>25</v>
      </c>
      <c r="B31" s="1">
        <v>57</v>
      </c>
      <c r="C31" s="1">
        <v>22</v>
      </c>
      <c r="D31" s="1">
        <v>26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970</v>
      </c>
      <c r="M31" s="1" t="s">
        <v>299</v>
      </c>
      <c r="N31" s="1" t="s">
        <v>1013</v>
      </c>
      <c r="O31" s="31">
        <v>154</v>
      </c>
      <c r="P31" s="20">
        <v>185</v>
      </c>
      <c r="Q31" s="30">
        <v>-31</v>
      </c>
      <c r="R31" s="29" t="s">
        <v>101</v>
      </c>
      <c r="S31" s="28" t="s">
        <v>215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58</v>
      </c>
      <c r="C35" s="1">
        <v>28</v>
      </c>
      <c r="D35" s="1">
        <v>16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1231</v>
      </c>
      <c r="M35" s="1" t="s">
        <v>1256</v>
      </c>
      <c r="N35" s="1" t="s">
        <v>1257</v>
      </c>
      <c r="O35" s="31">
        <v>197</v>
      </c>
      <c r="P35" s="20">
        <v>183</v>
      </c>
      <c r="Q35" s="30">
        <v>14</v>
      </c>
      <c r="R35" s="29" t="s">
        <v>109</v>
      </c>
      <c r="S35" s="28" t="s">
        <v>218</v>
      </c>
    </row>
    <row r="36" spans="1:19" x14ac:dyDescent="0.25">
      <c r="A36" s="32" t="s">
        <v>31</v>
      </c>
      <c r="B36" s="1">
        <v>57</v>
      </c>
      <c r="C36" s="1">
        <v>31</v>
      </c>
      <c r="D36" s="1">
        <v>23</v>
      </c>
      <c r="E36" s="20">
        <v>3</v>
      </c>
      <c r="F36" s="30">
        <v>65</v>
      </c>
      <c r="G36" s="20">
        <v>13</v>
      </c>
      <c r="H36" s="20">
        <v>25</v>
      </c>
      <c r="I36" s="20">
        <v>6</v>
      </c>
      <c r="J36" s="20">
        <v>0</v>
      </c>
      <c r="K36" s="29" t="s">
        <v>980</v>
      </c>
      <c r="L36" s="1" t="s">
        <v>1108</v>
      </c>
      <c r="M36" s="1" t="s">
        <v>1248</v>
      </c>
      <c r="N36" s="1" t="s">
        <v>1249</v>
      </c>
      <c r="O36" s="31">
        <v>191</v>
      </c>
      <c r="P36" s="20">
        <v>200</v>
      </c>
      <c r="Q36" s="30">
        <v>-9</v>
      </c>
      <c r="R36" s="29" t="s">
        <v>109</v>
      </c>
      <c r="S36" s="28" t="s">
        <v>219</v>
      </c>
    </row>
    <row r="37" spans="1:19" x14ac:dyDescent="0.25">
      <c r="A37" s="32" t="s">
        <v>20</v>
      </c>
      <c r="B37" s="1">
        <v>59</v>
      </c>
      <c r="C37" s="1">
        <v>28</v>
      </c>
      <c r="D37" s="1">
        <v>23</v>
      </c>
      <c r="E37" s="20">
        <v>8</v>
      </c>
      <c r="F37" s="30">
        <v>64</v>
      </c>
      <c r="G37" s="20">
        <v>21</v>
      </c>
      <c r="H37" s="20">
        <v>28</v>
      </c>
      <c r="I37" s="20">
        <v>0</v>
      </c>
      <c r="J37" s="20">
        <v>3</v>
      </c>
      <c r="K37" s="29" t="s">
        <v>981</v>
      </c>
      <c r="L37" s="1" t="s">
        <v>1250</v>
      </c>
      <c r="M37" s="1" t="s">
        <v>337</v>
      </c>
      <c r="N37" s="1" t="s">
        <v>1091</v>
      </c>
      <c r="O37" s="31">
        <v>203</v>
      </c>
      <c r="P37" s="20">
        <v>200</v>
      </c>
      <c r="Q37" s="30">
        <v>3</v>
      </c>
      <c r="R37" s="29" t="s">
        <v>133</v>
      </c>
      <c r="S37" s="28" t="s">
        <v>200</v>
      </c>
    </row>
    <row r="38" spans="1:19" x14ac:dyDescent="0.25">
      <c r="A38" s="32" t="s">
        <v>7</v>
      </c>
      <c r="B38" s="1">
        <v>57</v>
      </c>
      <c r="C38" s="1">
        <v>27</v>
      </c>
      <c r="D38" s="1">
        <v>21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1203</v>
      </c>
      <c r="M38" s="1" t="s">
        <v>635</v>
      </c>
      <c r="N38" s="1" t="s">
        <v>1254</v>
      </c>
      <c r="O38" s="31">
        <v>163</v>
      </c>
      <c r="P38" s="20">
        <v>169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57</v>
      </c>
      <c r="C39" s="1">
        <v>23</v>
      </c>
      <c r="D39" s="1">
        <v>20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1251</v>
      </c>
      <c r="L39" s="1" t="s">
        <v>1228</v>
      </c>
      <c r="M39" s="1" t="s">
        <v>1252</v>
      </c>
      <c r="N39" s="1" t="s">
        <v>1253</v>
      </c>
      <c r="O39" s="31">
        <v>150</v>
      </c>
      <c r="P39" s="20">
        <v>167</v>
      </c>
      <c r="Q39" s="30">
        <v>-17</v>
      </c>
      <c r="R39" s="29" t="s">
        <v>133</v>
      </c>
      <c r="S39" s="28" t="s">
        <v>218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862213-0AB7-457C-A6D8-20E3E979493E}"/>
  </hyperlinks>
  <pageMargins left="0.7" right="0.7" top="0.75" bottom="0.75" header="0.3" footer="0.3"/>
  <pageSetup orientation="portrait" verticalDpi="0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687AD-D19A-4552-B10C-35BC1D80907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57</v>
      </c>
      <c r="C4" s="40">
        <v>38</v>
      </c>
      <c r="D4" s="40">
        <v>15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1265</v>
      </c>
      <c r="M4" s="40" t="s">
        <v>1235</v>
      </c>
      <c r="N4" s="40" t="s">
        <v>1266</v>
      </c>
      <c r="O4" s="39">
        <v>207</v>
      </c>
      <c r="P4" s="38">
        <v>147</v>
      </c>
      <c r="Q4" s="33">
        <v>60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59</v>
      </c>
      <c r="C5" s="1">
        <v>34</v>
      </c>
      <c r="D5" s="1">
        <v>19</v>
      </c>
      <c r="E5" s="20">
        <v>6</v>
      </c>
      <c r="F5" s="30">
        <v>74</v>
      </c>
      <c r="G5" s="31">
        <v>21</v>
      </c>
      <c r="H5" s="20">
        <v>32</v>
      </c>
      <c r="I5" s="20">
        <v>2</v>
      </c>
      <c r="J5" s="30">
        <v>3</v>
      </c>
      <c r="K5" s="29" t="s">
        <v>1123</v>
      </c>
      <c r="L5" s="1" t="s">
        <v>1259</v>
      </c>
      <c r="M5" s="1" t="s">
        <v>628</v>
      </c>
      <c r="N5" s="1" t="s">
        <v>1260</v>
      </c>
      <c r="O5" s="31">
        <v>176</v>
      </c>
      <c r="P5" s="20">
        <v>176</v>
      </c>
      <c r="Q5" s="30">
        <v>0</v>
      </c>
      <c r="R5" s="29" t="s">
        <v>99</v>
      </c>
      <c r="S5" s="28" t="s">
        <v>233</v>
      </c>
    </row>
    <row r="6" spans="1:20" x14ac:dyDescent="0.25">
      <c r="A6" s="32" t="s">
        <v>16</v>
      </c>
      <c r="B6" s="1">
        <v>58</v>
      </c>
      <c r="C6" s="1">
        <v>32</v>
      </c>
      <c r="D6" s="1">
        <v>17</v>
      </c>
      <c r="E6" s="20">
        <v>9</v>
      </c>
      <c r="F6" s="30">
        <v>73</v>
      </c>
      <c r="G6" s="31">
        <v>19</v>
      </c>
      <c r="H6" s="20">
        <v>30</v>
      </c>
      <c r="I6" s="20">
        <v>2</v>
      </c>
      <c r="J6" s="30">
        <v>4</v>
      </c>
      <c r="K6" s="29" t="s">
        <v>1037</v>
      </c>
      <c r="L6" s="1" t="s">
        <v>1105</v>
      </c>
      <c r="M6" s="1" t="s">
        <v>543</v>
      </c>
      <c r="N6" s="1" t="s">
        <v>1262</v>
      </c>
      <c r="O6" s="31">
        <v>202</v>
      </c>
      <c r="P6" s="20">
        <v>191</v>
      </c>
      <c r="Q6" s="30">
        <v>11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58</v>
      </c>
      <c r="C7" s="1">
        <v>33</v>
      </c>
      <c r="D7" s="1">
        <v>19</v>
      </c>
      <c r="E7" s="20">
        <v>6</v>
      </c>
      <c r="F7" s="30">
        <v>72</v>
      </c>
      <c r="G7" s="31">
        <v>24</v>
      </c>
      <c r="H7" s="20">
        <v>30</v>
      </c>
      <c r="I7" s="20">
        <v>3</v>
      </c>
      <c r="J7" s="30">
        <v>0</v>
      </c>
      <c r="K7" s="29" t="s">
        <v>1194</v>
      </c>
      <c r="L7" s="1" t="s">
        <v>1115</v>
      </c>
      <c r="M7" s="1" t="s">
        <v>499</v>
      </c>
      <c r="N7" s="1" t="s">
        <v>1233</v>
      </c>
      <c r="O7" s="31">
        <v>197</v>
      </c>
      <c r="P7" s="20">
        <v>177</v>
      </c>
      <c r="Q7" s="30">
        <v>20</v>
      </c>
      <c r="R7" s="29" t="s">
        <v>99</v>
      </c>
      <c r="S7" s="28" t="s">
        <v>226</v>
      </c>
    </row>
    <row r="8" spans="1:20" x14ac:dyDescent="0.25">
      <c r="A8" s="32" t="s">
        <v>29</v>
      </c>
      <c r="B8" s="1">
        <v>58</v>
      </c>
      <c r="C8" s="1">
        <v>33</v>
      </c>
      <c r="D8" s="1">
        <v>20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960</v>
      </c>
      <c r="M8" s="1" t="s">
        <v>524</v>
      </c>
      <c r="N8" s="1" t="s">
        <v>1218</v>
      </c>
      <c r="O8" s="31">
        <v>199</v>
      </c>
      <c r="P8" s="20">
        <v>184</v>
      </c>
      <c r="Q8" s="30">
        <v>15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58</v>
      </c>
      <c r="C9" s="1">
        <v>28</v>
      </c>
      <c r="D9" s="1">
        <v>22</v>
      </c>
      <c r="E9" s="20">
        <v>8</v>
      </c>
      <c r="F9" s="30">
        <v>64</v>
      </c>
      <c r="G9" s="31">
        <v>19</v>
      </c>
      <c r="H9" s="20">
        <v>25</v>
      </c>
      <c r="I9" s="20">
        <v>3</v>
      </c>
      <c r="J9" s="30">
        <v>0</v>
      </c>
      <c r="K9" s="29" t="s">
        <v>1125</v>
      </c>
      <c r="L9" s="1" t="s">
        <v>971</v>
      </c>
      <c r="M9" s="1" t="s">
        <v>1263</v>
      </c>
      <c r="N9" s="1" t="s">
        <v>1264</v>
      </c>
      <c r="O9" s="31">
        <v>192</v>
      </c>
      <c r="P9" s="20">
        <v>186</v>
      </c>
      <c r="Q9" s="30">
        <v>6</v>
      </c>
      <c r="R9" s="29" t="s">
        <v>101</v>
      </c>
      <c r="S9" s="28" t="s">
        <v>234</v>
      </c>
    </row>
    <row r="10" spans="1:20" x14ac:dyDescent="0.25">
      <c r="A10" s="32" t="s">
        <v>19</v>
      </c>
      <c r="B10" s="1">
        <v>58</v>
      </c>
      <c r="C10" s="1">
        <v>30</v>
      </c>
      <c r="D10" s="1">
        <v>25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1175</v>
      </c>
      <c r="L10" s="1" t="s">
        <v>1214</v>
      </c>
      <c r="M10" s="1" t="s">
        <v>426</v>
      </c>
      <c r="N10" s="1" t="s">
        <v>1261</v>
      </c>
      <c r="O10" s="31">
        <v>179</v>
      </c>
      <c r="P10" s="20">
        <v>192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4</v>
      </c>
      <c r="B11" s="1">
        <v>59</v>
      </c>
      <c r="C11" s="1">
        <v>27</v>
      </c>
      <c r="D11" s="1">
        <v>23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1073</v>
      </c>
      <c r="L11" s="1" t="s">
        <v>937</v>
      </c>
      <c r="M11" s="1" t="s">
        <v>617</v>
      </c>
      <c r="N11" s="1" t="s">
        <v>1267</v>
      </c>
      <c r="O11" s="31">
        <v>191</v>
      </c>
      <c r="P11" s="20">
        <v>203</v>
      </c>
      <c r="Q11" s="30">
        <v>-12</v>
      </c>
      <c r="R11" s="29" t="s">
        <v>107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58</v>
      </c>
      <c r="C14" s="1">
        <v>37</v>
      </c>
      <c r="D14" s="1">
        <v>15</v>
      </c>
      <c r="E14" s="20">
        <v>6</v>
      </c>
      <c r="F14" s="33">
        <v>80</v>
      </c>
      <c r="G14" s="20">
        <v>23</v>
      </c>
      <c r="H14" s="20">
        <v>33</v>
      </c>
      <c r="I14" s="20">
        <v>4</v>
      </c>
      <c r="J14" s="20">
        <v>3</v>
      </c>
      <c r="K14" s="29" t="s">
        <v>1258</v>
      </c>
      <c r="L14" s="1" t="s">
        <v>1184</v>
      </c>
      <c r="M14" s="1" t="s">
        <v>1219</v>
      </c>
      <c r="N14" s="1" t="s">
        <v>1268</v>
      </c>
      <c r="O14" s="31">
        <v>202</v>
      </c>
      <c r="P14" s="20">
        <v>167</v>
      </c>
      <c r="Q14" s="30">
        <v>35</v>
      </c>
      <c r="R14" s="29" t="s">
        <v>135</v>
      </c>
      <c r="S14" s="28" t="s">
        <v>321</v>
      </c>
    </row>
    <row r="15" spans="1:20" x14ac:dyDescent="0.25">
      <c r="A15" s="32" t="s">
        <v>9</v>
      </c>
      <c r="B15" s="1">
        <v>57</v>
      </c>
      <c r="C15" s="1">
        <v>30</v>
      </c>
      <c r="D15" s="1">
        <v>15</v>
      </c>
      <c r="E15" s="20">
        <v>12</v>
      </c>
      <c r="F15" s="30">
        <v>72</v>
      </c>
      <c r="G15" s="20">
        <v>25</v>
      </c>
      <c r="H15" s="20">
        <v>29</v>
      </c>
      <c r="I15" s="20">
        <v>1</v>
      </c>
      <c r="J15" s="20">
        <v>7</v>
      </c>
      <c r="K15" s="29" t="s">
        <v>1277</v>
      </c>
      <c r="L15" s="1" t="s">
        <v>1226</v>
      </c>
      <c r="M15" s="1" t="s">
        <v>1278</v>
      </c>
      <c r="N15" s="1" t="s">
        <v>1279</v>
      </c>
      <c r="O15" s="31">
        <v>196</v>
      </c>
      <c r="P15" s="20">
        <v>170</v>
      </c>
      <c r="Q15" s="30">
        <v>26</v>
      </c>
      <c r="R15" s="29" t="s">
        <v>104</v>
      </c>
      <c r="S15" s="28" t="s">
        <v>276</v>
      </c>
    </row>
    <row r="16" spans="1:20" x14ac:dyDescent="0.25">
      <c r="A16" s="32" t="s">
        <v>13</v>
      </c>
      <c r="B16" s="1">
        <v>59</v>
      </c>
      <c r="C16" s="1">
        <v>33</v>
      </c>
      <c r="D16" s="1">
        <v>21</v>
      </c>
      <c r="E16" s="20">
        <v>5</v>
      </c>
      <c r="F16" s="30">
        <v>71</v>
      </c>
      <c r="G16" s="20">
        <v>18</v>
      </c>
      <c r="H16" s="20">
        <v>29</v>
      </c>
      <c r="I16" s="20">
        <v>4</v>
      </c>
      <c r="J16" s="20">
        <v>5</v>
      </c>
      <c r="K16" s="29" t="s">
        <v>977</v>
      </c>
      <c r="L16" s="1" t="s">
        <v>1272</v>
      </c>
      <c r="M16" s="1" t="s">
        <v>627</v>
      </c>
      <c r="N16" s="1" t="s">
        <v>1273</v>
      </c>
      <c r="O16" s="31">
        <v>173</v>
      </c>
      <c r="P16" s="20">
        <v>165</v>
      </c>
      <c r="Q16" s="30">
        <v>8</v>
      </c>
      <c r="R16" s="29" t="s">
        <v>109</v>
      </c>
      <c r="S16" s="28" t="s">
        <v>232</v>
      </c>
    </row>
    <row r="17" spans="1:19" x14ac:dyDescent="0.25">
      <c r="A17" s="32" t="s">
        <v>1</v>
      </c>
      <c r="B17" s="1">
        <v>60</v>
      </c>
      <c r="C17" s="1">
        <v>30</v>
      </c>
      <c r="D17" s="1">
        <v>23</v>
      </c>
      <c r="E17" s="20">
        <v>7</v>
      </c>
      <c r="F17" s="30">
        <v>67</v>
      </c>
      <c r="G17" s="20">
        <v>24</v>
      </c>
      <c r="H17" s="20">
        <v>29</v>
      </c>
      <c r="I17" s="20">
        <v>1</v>
      </c>
      <c r="J17" s="20">
        <v>5</v>
      </c>
      <c r="K17" s="29" t="s">
        <v>1071</v>
      </c>
      <c r="L17" s="1" t="s">
        <v>1186</v>
      </c>
      <c r="M17" s="1" t="s">
        <v>1241</v>
      </c>
      <c r="N17" s="1" t="s">
        <v>1242</v>
      </c>
      <c r="O17" s="31">
        <v>192</v>
      </c>
      <c r="P17" s="20">
        <v>178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23</v>
      </c>
      <c r="B18" s="1">
        <v>57</v>
      </c>
      <c r="C18" s="1">
        <v>29</v>
      </c>
      <c r="D18" s="1">
        <v>21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1050</v>
      </c>
      <c r="M18" s="1" t="s">
        <v>552</v>
      </c>
      <c r="N18" s="1" t="s">
        <v>1269</v>
      </c>
      <c r="O18" s="31">
        <v>181</v>
      </c>
      <c r="P18" s="20">
        <v>181</v>
      </c>
      <c r="Q18" s="30">
        <v>0</v>
      </c>
      <c r="R18" s="29" t="s">
        <v>101</v>
      </c>
      <c r="S18" s="28" t="s">
        <v>219</v>
      </c>
    </row>
    <row r="19" spans="1:19" x14ac:dyDescent="0.25">
      <c r="A19" s="32" t="s">
        <v>10</v>
      </c>
      <c r="B19" s="1">
        <v>58</v>
      </c>
      <c r="C19" s="1">
        <v>26</v>
      </c>
      <c r="D19" s="1">
        <v>21</v>
      </c>
      <c r="E19" s="20">
        <v>11</v>
      </c>
      <c r="F19" s="30">
        <v>63</v>
      </c>
      <c r="G19" s="20">
        <v>13</v>
      </c>
      <c r="H19" s="20">
        <v>21</v>
      </c>
      <c r="I19" s="20">
        <v>5</v>
      </c>
      <c r="J19" s="20">
        <v>3</v>
      </c>
      <c r="K19" s="29" t="s">
        <v>1224</v>
      </c>
      <c r="L19" s="1" t="s">
        <v>1203</v>
      </c>
      <c r="M19" s="1" t="s">
        <v>459</v>
      </c>
      <c r="N19" s="1" t="s">
        <v>1276</v>
      </c>
      <c r="O19" s="31">
        <v>171</v>
      </c>
      <c r="P19" s="20">
        <v>185</v>
      </c>
      <c r="Q19" s="30">
        <v>-14</v>
      </c>
      <c r="R19" s="29" t="s">
        <v>99</v>
      </c>
      <c r="S19" s="28" t="s">
        <v>255</v>
      </c>
    </row>
    <row r="20" spans="1:19" x14ac:dyDescent="0.25">
      <c r="A20" s="32" t="s">
        <v>14</v>
      </c>
      <c r="B20" s="1">
        <v>59</v>
      </c>
      <c r="C20" s="1">
        <v>28</v>
      </c>
      <c r="D20" s="1">
        <v>29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1270</v>
      </c>
      <c r="M20" s="1" t="s">
        <v>779</v>
      </c>
      <c r="N20" s="1" t="s">
        <v>1271</v>
      </c>
      <c r="O20" s="31">
        <v>148</v>
      </c>
      <c r="P20" s="20">
        <v>181</v>
      </c>
      <c r="Q20" s="30">
        <v>-33</v>
      </c>
      <c r="R20" s="29" t="s">
        <v>159</v>
      </c>
      <c r="S20" s="28" t="s">
        <v>224</v>
      </c>
    </row>
    <row r="21" spans="1:19" ht="15.75" thickBot="1" x14ac:dyDescent="0.3">
      <c r="A21" s="27" t="s">
        <v>12</v>
      </c>
      <c r="B21" s="26">
        <v>58</v>
      </c>
      <c r="C21" s="26">
        <v>22</v>
      </c>
      <c r="D21" s="26">
        <v>29</v>
      </c>
      <c r="E21" s="24">
        <v>7</v>
      </c>
      <c r="F21" s="23">
        <v>51</v>
      </c>
      <c r="G21" s="24">
        <v>12</v>
      </c>
      <c r="H21" s="24">
        <v>20</v>
      </c>
      <c r="I21" s="24">
        <v>2</v>
      </c>
      <c r="J21" s="24">
        <v>0</v>
      </c>
      <c r="K21" s="22" t="s">
        <v>1274</v>
      </c>
      <c r="L21" s="26" t="s">
        <v>1132</v>
      </c>
      <c r="M21" s="26" t="s">
        <v>839</v>
      </c>
      <c r="N21" s="26" t="s">
        <v>1275</v>
      </c>
      <c r="O21" s="25">
        <v>153</v>
      </c>
      <c r="P21" s="24">
        <v>183</v>
      </c>
      <c r="Q21" s="23">
        <v>-30</v>
      </c>
      <c r="R21" s="22" t="s">
        <v>159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57</v>
      </c>
      <c r="C25" s="1">
        <v>38</v>
      </c>
      <c r="D25" s="1">
        <v>10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1281</v>
      </c>
      <c r="L25" s="1" t="s">
        <v>1243</v>
      </c>
      <c r="M25" s="1" t="s">
        <v>423</v>
      </c>
      <c r="N25" s="1" t="s">
        <v>1282</v>
      </c>
      <c r="O25" s="31">
        <v>218</v>
      </c>
      <c r="P25" s="20">
        <v>145</v>
      </c>
      <c r="Q25" s="30">
        <v>73</v>
      </c>
      <c r="R25" s="29" t="s">
        <v>101</v>
      </c>
      <c r="S25" s="28" t="s">
        <v>228</v>
      </c>
    </row>
    <row r="26" spans="1:19" x14ac:dyDescent="0.25">
      <c r="A26" s="32" t="s">
        <v>17</v>
      </c>
      <c r="B26" s="1">
        <v>59</v>
      </c>
      <c r="C26" s="1">
        <v>35</v>
      </c>
      <c r="D26" s="1">
        <v>14</v>
      </c>
      <c r="E26" s="20">
        <v>10</v>
      </c>
      <c r="F26" s="30">
        <v>80</v>
      </c>
      <c r="G26" s="20">
        <v>18</v>
      </c>
      <c r="H26" s="20">
        <v>31</v>
      </c>
      <c r="I26" s="20">
        <v>4</v>
      </c>
      <c r="J26" s="20">
        <v>3</v>
      </c>
      <c r="K26" s="29" t="s">
        <v>1165</v>
      </c>
      <c r="L26" s="1" t="s">
        <v>1283</v>
      </c>
      <c r="M26" s="1" t="s">
        <v>540</v>
      </c>
      <c r="N26" s="1" t="s">
        <v>1284</v>
      </c>
      <c r="O26" s="31">
        <v>201</v>
      </c>
      <c r="P26" s="20">
        <v>171</v>
      </c>
      <c r="Q26" s="30">
        <v>30</v>
      </c>
      <c r="R26" s="29" t="s">
        <v>177</v>
      </c>
      <c r="S26" s="28" t="s">
        <v>276</v>
      </c>
    </row>
    <row r="27" spans="1:19" x14ac:dyDescent="0.25">
      <c r="A27" s="32" t="s">
        <v>22</v>
      </c>
      <c r="B27" s="1">
        <v>58</v>
      </c>
      <c r="C27" s="1">
        <v>35</v>
      </c>
      <c r="D27" s="1">
        <v>14</v>
      </c>
      <c r="E27" s="20">
        <v>9</v>
      </c>
      <c r="F27" s="30">
        <v>79</v>
      </c>
      <c r="G27" s="20">
        <v>25</v>
      </c>
      <c r="H27" s="20">
        <v>31</v>
      </c>
      <c r="I27" s="20">
        <v>4</v>
      </c>
      <c r="J27" s="20">
        <v>3</v>
      </c>
      <c r="K27" s="29" t="s">
        <v>1121</v>
      </c>
      <c r="L27" s="1" t="s">
        <v>933</v>
      </c>
      <c r="M27" s="1" t="s">
        <v>479</v>
      </c>
      <c r="N27" s="1" t="s">
        <v>1245</v>
      </c>
      <c r="O27" s="31">
        <v>197</v>
      </c>
      <c r="P27" s="20">
        <v>161</v>
      </c>
      <c r="Q27" s="30">
        <v>36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25">
      <c r="A29" s="32" t="s">
        <v>15</v>
      </c>
      <c r="B29" s="1">
        <v>58</v>
      </c>
      <c r="C29" s="1">
        <v>27</v>
      </c>
      <c r="D29" s="1">
        <v>24</v>
      </c>
      <c r="E29" s="20">
        <v>7</v>
      </c>
      <c r="F29" s="30">
        <v>61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1047</v>
      </c>
      <c r="M29" s="1" t="s">
        <v>622</v>
      </c>
      <c r="N29" s="1" t="s">
        <v>1285</v>
      </c>
      <c r="O29" s="31">
        <v>173</v>
      </c>
      <c r="P29" s="20">
        <v>200</v>
      </c>
      <c r="Q29" s="30">
        <v>-27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25">
      <c r="A31" s="32" t="s">
        <v>25</v>
      </c>
      <c r="B31" s="1">
        <v>58</v>
      </c>
      <c r="C31" s="1">
        <v>22</v>
      </c>
      <c r="D31" s="1">
        <v>27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1280</v>
      </c>
      <c r="M31" s="1" t="s">
        <v>389</v>
      </c>
      <c r="N31" s="1" t="s">
        <v>1074</v>
      </c>
      <c r="O31" s="31">
        <v>156</v>
      </c>
      <c r="P31" s="20">
        <v>189</v>
      </c>
      <c r="Q31" s="30">
        <v>-33</v>
      </c>
      <c r="R31" s="29" t="s">
        <v>107</v>
      </c>
      <c r="S31" s="28" t="s">
        <v>215</v>
      </c>
    </row>
    <row r="32" spans="1:19" ht="15.75" thickBot="1" x14ac:dyDescent="0.3">
      <c r="A32" s="32" t="s">
        <v>6</v>
      </c>
      <c r="B32" s="1">
        <v>58</v>
      </c>
      <c r="C32" s="1">
        <v>21</v>
      </c>
      <c r="D32" s="1">
        <v>28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1286</v>
      </c>
      <c r="L32" s="1" t="s">
        <v>1197</v>
      </c>
      <c r="M32" s="1" t="s">
        <v>1198</v>
      </c>
      <c r="N32" s="1" t="s">
        <v>1287</v>
      </c>
      <c r="O32" s="31">
        <v>152</v>
      </c>
      <c r="P32" s="20">
        <v>204</v>
      </c>
      <c r="Q32" s="30">
        <v>-52</v>
      </c>
      <c r="R32" s="29" t="s">
        <v>99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58</v>
      </c>
      <c r="C35" s="1">
        <v>28</v>
      </c>
      <c r="D35" s="1">
        <v>16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1231</v>
      </c>
      <c r="M35" s="1" t="s">
        <v>1256</v>
      </c>
      <c r="N35" s="1" t="s">
        <v>1257</v>
      </c>
      <c r="O35" s="31">
        <v>197</v>
      </c>
      <c r="P35" s="20">
        <v>183</v>
      </c>
      <c r="Q35" s="30">
        <v>14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60</v>
      </c>
      <c r="C36" s="1">
        <v>29</v>
      </c>
      <c r="D36" s="1">
        <v>23</v>
      </c>
      <c r="E36" s="20">
        <v>8</v>
      </c>
      <c r="F36" s="30">
        <v>66</v>
      </c>
      <c r="G36" s="20">
        <v>22</v>
      </c>
      <c r="H36" s="20">
        <v>29</v>
      </c>
      <c r="I36" s="20">
        <v>0</v>
      </c>
      <c r="J36" s="20">
        <v>3</v>
      </c>
      <c r="K36" s="29" t="s">
        <v>981</v>
      </c>
      <c r="L36" s="1" t="s">
        <v>1290</v>
      </c>
      <c r="M36" s="1" t="s">
        <v>452</v>
      </c>
      <c r="N36" s="1" t="s">
        <v>1260</v>
      </c>
      <c r="O36" s="31">
        <v>211</v>
      </c>
      <c r="P36" s="20">
        <v>201</v>
      </c>
      <c r="Q36" s="30">
        <v>10</v>
      </c>
      <c r="R36" s="29" t="s">
        <v>99</v>
      </c>
      <c r="S36" s="28" t="s">
        <v>200</v>
      </c>
    </row>
    <row r="37" spans="1:19" x14ac:dyDescent="0.25">
      <c r="A37" s="32" t="s">
        <v>31</v>
      </c>
      <c r="B37" s="1">
        <v>57</v>
      </c>
      <c r="C37" s="1">
        <v>31</v>
      </c>
      <c r="D37" s="1">
        <v>23</v>
      </c>
      <c r="E37" s="20">
        <v>3</v>
      </c>
      <c r="F37" s="30">
        <v>65</v>
      </c>
      <c r="G37" s="20">
        <v>13</v>
      </c>
      <c r="H37" s="20">
        <v>25</v>
      </c>
      <c r="I37" s="20">
        <v>6</v>
      </c>
      <c r="J37" s="20">
        <v>0</v>
      </c>
      <c r="K37" s="29" t="s">
        <v>980</v>
      </c>
      <c r="L37" s="1" t="s">
        <v>1108</v>
      </c>
      <c r="M37" s="1" t="s">
        <v>1248</v>
      </c>
      <c r="N37" s="1" t="s">
        <v>1249</v>
      </c>
      <c r="O37" s="31">
        <v>191</v>
      </c>
      <c r="P37" s="20">
        <v>200</v>
      </c>
      <c r="Q37" s="30">
        <v>-9</v>
      </c>
      <c r="R37" s="29" t="s">
        <v>109</v>
      </c>
      <c r="S37" s="28" t="s">
        <v>219</v>
      </c>
    </row>
    <row r="38" spans="1:19" x14ac:dyDescent="0.25">
      <c r="A38" s="32" t="s">
        <v>7</v>
      </c>
      <c r="B38" s="1">
        <v>58</v>
      </c>
      <c r="C38" s="1">
        <v>27</v>
      </c>
      <c r="D38" s="1">
        <v>22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1250</v>
      </c>
      <c r="M38" s="1" t="s">
        <v>635</v>
      </c>
      <c r="N38" s="1" t="s">
        <v>1295</v>
      </c>
      <c r="O38" s="31">
        <v>164</v>
      </c>
      <c r="P38" s="20">
        <v>174</v>
      </c>
      <c r="Q38" s="30">
        <v>-10</v>
      </c>
      <c r="R38" s="29" t="s">
        <v>107</v>
      </c>
      <c r="S38" s="28" t="s">
        <v>232</v>
      </c>
    </row>
    <row r="39" spans="1:19" x14ac:dyDescent="0.25">
      <c r="A39" s="32" t="s">
        <v>18</v>
      </c>
      <c r="B39" s="1">
        <v>58</v>
      </c>
      <c r="C39" s="1">
        <v>23</v>
      </c>
      <c r="D39" s="1">
        <v>21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1291</v>
      </c>
      <c r="L39" s="1" t="s">
        <v>1228</v>
      </c>
      <c r="M39" s="1" t="s">
        <v>1292</v>
      </c>
      <c r="N39" s="1" t="s">
        <v>1293</v>
      </c>
      <c r="O39" s="31">
        <v>151</v>
      </c>
      <c r="P39" s="20">
        <v>175</v>
      </c>
      <c r="Q39" s="30">
        <v>-24</v>
      </c>
      <c r="R39" s="29" t="s">
        <v>159</v>
      </c>
      <c r="S39" s="28" t="s">
        <v>228</v>
      </c>
    </row>
    <row r="40" spans="1:19" x14ac:dyDescent="0.25">
      <c r="A40" s="32" t="s">
        <v>8</v>
      </c>
      <c r="B40" s="1">
        <v>56</v>
      </c>
      <c r="C40" s="1">
        <v>27</v>
      </c>
      <c r="D40" s="1">
        <v>25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968</v>
      </c>
      <c r="L40" s="1" t="s">
        <v>1207</v>
      </c>
      <c r="M40" s="1" t="s">
        <v>602</v>
      </c>
      <c r="N40" s="1" t="s">
        <v>1294</v>
      </c>
      <c r="O40" s="31">
        <v>172</v>
      </c>
      <c r="P40" s="20">
        <v>197</v>
      </c>
      <c r="Q40" s="30">
        <v>-25</v>
      </c>
      <c r="R40" s="29" t="s">
        <v>159</v>
      </c>
      <c r="S40" s="28" t="s">
        <v>237</v>
      </c>
    </row>
    <row r="41" spans="1:19" x14ac:dyDescent="0.25">
      <c r="A41" s="32" t="s">
        <v>27</v>
      </c>
      <c r="B41" s="1">
        <v>57</v>
      </c>
      <c r="C41" s="1">
        <v>24</v>
      </c>
      <c r="D41" s="1">
        <v>27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1288</v>
      </c>
      <c r="M41" s="1" t="s">
        <v>513</v>
      </c>
      <c r="N41" s="1" t="s">
        <v>1289</v>
      </c>
      <c r="O41" s="31">
        <v>146</v>
      </c>
      <c r="P41" s="20">
        <v>170</v>
      </c>
      <c r="Q41" s="30">
        <v>-24</v>
      </c>
      <c r="R41" s="29" t="s">
        <v>104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B0C3E6-7644-414D-A355-E8795D94D9B2}"/>
  </hyperlinks>
  <pageMargins left="0.7" right="0.7" top="0.75" bottom="0.75" header="0.3" footer="0.3"/>
  <pageSetup orientation="portrait" verticalDpi="0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46293-95E3-4CBE-BF26-1A332CDD0322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57</v>
      </c>
      <c r="C4" s="40">
        <v>38</v>
      </c>
      <c r="D4" s="40">
        <v>15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1265</v>
      </c>
      <c r="M4" s="40" t="s">
        <v>1235</v>
      </c>
      <c r="N4" s="40" t="s">
        <v>1266</v>
      </c>
      <c r="O4" s="39">
        <v>207</v>
      </c>
      <c r="P4" s="38">
        <v>147</v>
      </c>
      <c r="Q4" s="33">
        <v>60</v>
      </c>
      <c r="R4" s="37" t="s">
        <v>101</v>
      </c>
      <c r="S4" s="36" t="s">
        <v>219</v>
      </c>
    </row>
    <row r="5" spans="1:20" x14ac:dyDescent="0.25">
      <c r="A5" s="32" t="s">
        <v>28</v>
      </c>
      <c r="B5" s="1">
        <v>59</v>
      </c>
      <c r="C5" s="1">
        <v>34</v>
      </c>
      <c r="D5" s="1">
        <v>19</v>
      </c>
      <c r="E5" s="20">
        <v>6</v>
      </c>
      <c r="F5" s="30">
        <v>74</v>
      </c>
      <c r="G5" s="31">
        <v>25</v>
      </c>
      <c r="H5" s="20">
        <v>31</v>
      </c>
      <c r="I5" s="20">
        <v>3</v>
      </c>
      <c r="J5" s="30">
        <v>0</v>
      </c>
      <c r="K5" s="29" t="s">
        <v>1194</v>
      </c>
      <c r="L5" s="1" t="s">
        <v>1272</v>
      </c>
      <c r="M5" s="1" t="s">
        <v>519</v>
      </c>
      <c r="N5" s="1" t="s">
        <v>1296</v>
      </c>
      <c r="O5" s="31">
        <v>200</v>
      </c>
      <c r="P5" s="20">
        <v>179</v>
      </c>
      <c r="Q5" s="30">
        <v>21</v>
      </c>
      <c r="R5" s="29" t="s">
        <v>104</v>
      </c>
      <c r="S5" s="28" t="s">
        <v>226</v>
      </c>
    </row>
    <row r="6" spans="1:20" x14ac:dyDescent="0.25">
      <c r="A6" s="32" t="s">
        <v>21</v>
      </c>
      <c r="B6" s="1">
        <v>59</v>
      </c>
      <c r="C6" s="1">
        <v>34</v>
      </c>
      <c r="D6" s="1">
        <v>19</v>
      </c>
      <c r="E6" s="20">
        <v>6</v>
      </c>
      <c r="F6" s="30">
        <v>74</v>
      </c>
      <c r="G6" s="31">
        <v>21</v>
      </c>
      <c r="H6" s="20">
        <v>32</v>
      </c>
      <c r="I6" s="20">
        <v>2</v>
      </c>
      <c r="J6" s="30">
        <v>3</v>
      </c>
      <c r="K6" s="29" t="s">
        <v>1123</v>
      </c>
      <c r="L6" s="1" t="s">
        <v>1259</v>
      </c>
      <c r="M6" s="1" t="s">
        <v>628</v>
      </c>
      <c r="N6" s="1" t="s">
        <v>1260</v>
      </c>
      <c r="O6" s="31">
        <v>176</v>
      </c>
      <c r="P6" s="20">
        <v>176</v>
      </c>
      <c r="Q6" s="30">
        <v>0</v>
      </c>
      <c r="R6" s="29" t="s">
        <v>99</v>
      </c>
      <c r="S6" s="28" t="s">
        <v>233</v>
      </c>
    </row>
    <row r="7" spans="1:20" x14ac:dyDescent="0.25">
      <c r="A7" s="32" t="s">
        <v>16</v>
      </c>
      <c r="B7" s="1">
        <v>58</v>
      </c>
      <c r="C7" s="1">
        <v>32</v>
      </c>
      <c r="D7" s="1">
        <v>17</v>
      </c>
      <c r="E7" s="20">
        <v>9</v>
      </c>
      <c r="F7" s="30">
        <v>73</v>
      </c>
      <c r="G7" s="31">
        <v>19</v>
      </c>
      <c r="H7" s="20">
        <v>30</v>
      </c>
      <c r="I7" s="20">
        <v>2</v>
      </c>
      <c r="J7" s="30">
        <v>4</v>
      </c>
      <c r="K7" s="29" t="s">
        <v>1037</v>
      </c>
      <c r="L7" s="1" t="s">
        <v>1105</v>
      </c>
      <c r="M7" s="1" t="s">
        <v>543</v>
      </c>
      <c r="N7" s="1" t="s">
        <v>1262</v>
      </c>
      <c r="O7" s="31">
        <v>202</v>
      </c>
      <c r="P7" s="20">
        <v>191</v>
      </c>
      <c r="Q7" s="30">
        <v>11</v>
      </c>
      <c r="R7" s="29" t="s">
        <v>101</v>
      </c>
      <c r="S7" s="28" t="s">
        <v>231</v>
      </c>
    </row>
    <row r="8" spans="1:20" x14ac:dyDescent="0.25">
      <c r="A8" s="32" t="s">
        <v>29</v>
      </c>
      <c r="B8" s="1">
        <v>58</v>
      </c>
      <c r="C8" s="1">
        <v>33</v>
      </c>
      <c r="D8" s="1">
        <v>20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960</v>
      </c>
      <c r="M8" s="1" t="s">
        <v>524</v>
      </c>
      <c r="N8" s="1" t="s">
        <v>1218</v>
      </c>
      <c r="O8" s="31">
        <v>199</v>
      </c>
      <c r="P8" s="20">
        <v>184</v>
      </c>
      <c r="Q8" s="30">
        <v>15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58</v>
      </c>
      <c r="C9" s="1">
        <v>28</v>
      </c>
      <c r="D9" s="1">
        <v>22</v>
      </c>
      <c r="E9" s="20">
        <v>8</v>
      </c>
      <c r="F9" s="30">
        <v>64</v>
      </c>
      <c r="G9" s="31">
        <v>19</v>
      </c>
      <c r="H9" s="20">
        <v>25</v>
      </c>
      <c r="I9" s="20">
        <v>3</v>
      </c>
      <c r="J9" s="30">
        <v>0</v>
      </c>
      <c r="K9" s="29" t="s">
        <v>1125</v>
      </c>
      <c r="L9" s="1" t="s">
        <v>971</v>
      </c>
      <c r="M9" s="1" t="s">
        <v>1263</v>
      </c>
      <c r="N9" s="1" t="s">
        <v>1264</v>
      </c>
      <c r="O9" s="31">
        <v>192</v>
      </c>
      <c r="P9" s="20">
        <v>186</v>
      </c>
      <c r="Q9" s="30">
        <v>6</v>
      </c>
      <c r="R9" s="29" t="s">
        <v>101</v>
      </c>
      <c r="S9" s="28" t="s">
        <v>234</v>
      </c>
    </row>
    <row r="10" spans="1:20" x14ac:dyDescent="0.25">
      <c r="A10" s="32" t="s">
        <v>19</v>
      </c>
      <c r="B10" s="1">
        <v>59</v>
      </c>
      <c r="C10" s="1">
        <v>30</v>
      </c>
      <c r="D10" s="1">
        <v>26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1214</v>
      </c>
      <c r="M10" s="1" t="s">
        <v>431</v>
      </c>
      <c r="N10" s="1" t="s">
        <v>1297</v>
      </c>
      <c r="O10" s="31">
        <v>181</v>
      </c>
      <c r="P10" s="20">
        <v>195</v>
      </c>
      <c r="Q10" s="30">
        <v>-14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59</v>
      </c>
      <c r="C11" s="1">
        <v>27</v>
      </c>
      <c r="D11" s="1">
        <v>23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1073</v>
      </c>
      <c r="L11" s="1" t="s">
        <v>937</v>
      </c>
      <c r="M11" s="1" t="s">
        <v>617</v>
      </c>
      <c r="N11" s="1" t="s">
        <v>1267</v>
      </c>
      <c r="O11" s="31">
        <v>191</v>
      </c>
      <c r="P11" s="20">
        <v>203</v>
      </c>
      <c r="Q11" s="30">
        <v>-12</v>
      </c>
      <c r="R11" s="29" t="s">
        <v>107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58</v>
      </c>
      <c r="C14" s="1">
        <v>37</v>
      </c>
      <c r="D14" s="1">
        <v>15</v>
      </c>
      <c r="E14" s="20">
        <v>6</v>
      </c>
      <c r="F14" s="33">
        <v>80</v>
      </c>
      <c r="G14" s="20">
        <v>23</v>
      </c>
      <c r="H14" s="20">
        <v>33</v>
      </c>
      <c r="I14" s="20">
        <v>4</v>
      </c>
      <c r="J14" s="20">
        <v>3</v>
      </c>
      <c r="K14" s="29" t="s">
        <v>1258</v>
      </c>
      <c r="L14" s="1" t="s">
        <v>1184</v>
      </c>
      <c r="M14" s="1" t="s">
        <v>1219</v>
      </c>
      <c r="N14" s="1" t="s">
        <v>1268</v>
      </c>
      <c r="O14" s="31">
        <v>202</v>
      </c>
      <c r="P14" s="20">
        <v>167</v>
      </c>
      <c r="Q14" s="30">
        <v>35</v>
      </c>
      <c r="R14" s="29" t="s">
        <v>135</v>
      </c>
      <c r="S14" s="28" t="s">
        <v>321</v>
      </c>
    </row>
    <row r="15" spans="1:20" x14ac:dyDescent="0.25">
      <c r="A15" s="32" t="s">
        <v>9</v>
      </c>
      <c r="B15" s="1">
        <v>57</v>
      </c>
      <c r="C15" s="1">
        <v>30</v>
      </c>
      <c r="D15" s="1">
        <v>15</v>
      </c>
      <c r="E15" s="20">
        <v>12</v>
      </c>
      <c r="F15" s="30">
        <v>72</v>
      </c>
      <c r="G15" s="20">
        <v>25</v>
      </c>
      <c r="H15" s="20">
        <v>29</v>
      </c>
      <c r="I15" s="20">
        <v>1</v>
      </c>
      <c r="J15" s="20">
        <v>7</v>
      </c>
      <c r="K15" s="29" t="s">
        <v>1277</v>
      </c>
      <c r="L15" s="1" t="s">
        <v>1226</v>
      </c>
      <c r="M15" s="1" t="s">
        <v>1278</v>
      </c>
      <c r="N15" s="1" t="s">
        <v>1279</v>
      </c>
      <c r="O15" s="31">
        <v>196</v>
      </c>
      <c r="P15" s="20">
        <v>170</v>
      </c>
      <c r="Q15" s="30">
        <v>26</v>
      </c>
      <c r="R15" s="29" t="s">
        <v>104</v>
      </c>
      <c r="S15" s="28" t="s">
        <v>276</v>
      </c>
    </row>
    <row r="16" spans="1:20" x14ac:dyDescent="0.25">
      <c r="A16" s="32" t="s">
        <v>13</v>
      </c>
      <c r="B16" s="1">
        <v>59</v>
      </c>
      <c r="C16" s="1">
        <v>33</v>
      </c>
      <c r="D16" s="1">
        <v>21</v>
      </c>
      <c r="E16" s="20">
        <v>5</v>
      </c>
      <c r="F16" s="30">
        <v>71</v>
      </c>
      <c r="G16" s="20">
        <v>18</v>
      </c>
      <c r="H16" s="20">
        <v>29</v>
      </c>
      <c r="I16" s="20">
        <v>4</v>
      </c>
      <c r="J16" s="20">
        <v>5</v>
      </c>
      <c r="K16" s="29" t="s">
        <v>977</v>
      </c>
      <c r="L16" s="1" t="s">
        <v>1272</v>
      </c>
      <c r="M16" s="1" t="s">
        <v>627</v>
      </c>
      <c r="N16" s="1" t="s">
        <v>1273</v>
      </c>
      <c r="O16" s="31">
        <v>173</v>
      </c>
      <c r="P16" s="20">
        <v>165</v>
      </c>
      <c r="Q16" s="30">
        <v>8</v>
      </c>
      <c r="R16" s="29" t="s">
        <v>109</v>
      </c>
      <c r="S16" s="28" t="s">
        <v>232</v>
      </c>
    </row>
    <row r="17" spans="1:19" x14ac:dyDescent="0.25">
      <c r="A17" s="32" t="s">
        <v>1</v>
      </c>
      <c r="B17" s="1">
        <v>61</v>
      </c>
      <c r="C17" s="1">
        <v>31</v>
      </c>
      <c r="D17" s="1">
        <v>23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1186</v>
      </c>
      <c r="M17" s="1" t="s">
        <v>1241</v>
      </c>
      <c r="N17" s="1" t="s">
        <v>1242</v>
      </c>
      <c r="O17" s="31">
        <v>195</v>
      </c>
      <c r="P17" s="20">
        <v>180</v>
      </c>
      <c r="Q17" s="30">
        <v>15</v>
      </c>
      <c r="R17" s="29" t="s">
        <v>109</v>
      </c>
      <c r="S17" s="28" t="s">
        <v>226</v>
      </c>
    </row>
    <row r="18" spans="1:19" x14ac:dyDescent="0.25">
      <c r="A18" s="32" t="s">
        <v>23</v>
      </c>
      <c r="B18" s="1">
        <v>57</v>
      </c>
      <c r="C18" s="1">
        <v>29</v>
      </c>
      <c r="D18" s="1">
        <v>21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1050</v>
      </c>
      <c r="M18" s="1" t="s">
        <v>552</v>
      </c>
      <c r="N18" s="1" t="s">
        <v>1269</v>
      </c>
      <c r="O18" s="31">
        <v>181</v>
      </c>
      <c r="P18" s="20">
        <v>181</v>
      </c>
      <c r="Q18" s="30">
        <v>0</v>
      </c>
      <c r="R18" s="29" t="s">
        <v>101</v>
      </c>
      <c r="S18" s="28" t="s">
        <v>219</v>
      </c>
    </row>
    <row r="19" spans="1:19" x14ac:dyDescent="0.25">
      <c r="A19" s="32" t="s">
        <v>10</v>
      </c>
      <c r="B19" s="1">
        <v>58</v>
      </c>
      <c r="C19" s="1">
        <v>26</v>
      </c>
      <c r="D19" s="1">
        <v>21</v>
      </c>
      <c r="E19" s="20">
        <v>11</v>
      </c>
      <c r="F19" s="30">
        <v>63</v>
      </c>
      <c r="G19" s="20">
        <v>13</v>
      </c>
      <c r="H19" s="20">
        <v>21</v>
      </c>
      <c r="I19" s="20">
        <v>5</v>
      </c>
      <c r="J19" s="20">
        <v>3</v>
      </c>
      <c r="K19" s="29" t="s">
        <v>1224</v>
      </c>
      <c r="L19" s="1" t="s">
        <v>1203</v>
      </c>
      <c r="M19" s="1" t="s">
        <v>459</v>
      </c>
      <c r="N19" s="1" t="s">
        <v>1276</v>
      </c>
      <c r="O19" s="31">
        <v>171</v>
      </c>
      <c r="P19" s="20">
        <v>185</v>
      </c>
      <c r="Q19" s="30">
        <v>-14</v>
      </c>
      <c r="R19" s="29" t="s">
        <v>99</v>
      </c>
      <c r="S19" s="28" t="s">
        <v>255</v>
      </c>
    </row>
    <row r="20" spans="1:19" x14ac:dyDescent="0.25">
      <c r="A20" s="32" t="s">
        <v>14</v>
      </c>
      <c r="B20" s="1">
        <v>59</v>
      </c>
      <c r="C20" s="1">
        <v>28</v>
      </c>
      <c r="D20" s="1">
        <v>29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1270</v>
      </c>
      <c r="M20" s="1" t="s">
        <v>779</v>
      </c>
      <c r="N20" s="1" t="s">
        <v>1271</v>
      </c>
      <c r="O20" s="31">
        <v>148</v>
      </c>
      <c r="P20" s="20">
        <v>181</v>
      </c>
      <c r="Q20" s="30">
        <v>-33</v>
      </c>
      <c r="R20" s="29" t="s">
        <v>159</v>
      </c>
      <c r="S20" s="28" t="s">
        <v>224</v>
      </c>
    </row>
    <row r="21" spans="1:19" ht="15.75" thickBot="1" x14ac:dyDescent="0.3">
      <c r="A21" s="27" t="s">
        <v>12</v>
      </c>
      <c r="B21" s="26">
        <v>58</v>
      </c>
      <c r="C21" s="26">
        <v>22</v>
      </c>
      <c r="D21" s="26">
        <v>29</v>
      </c>
      <c r="E21" s="24">
        <v>7</v>
      </c>
      <c r="F21" s="23">
        <v>51</v>
      </c>
      <c r="G21" s="24">
        <v>12</v>
      </c>
      <c r="H21" s="24">
        <v>20</v>
      </c>
      <c r="I21" s="24">
        <v>2</v>
      </c>
      <c r="J21" s="24">
        <v>0</v>
      </c>
      <c r="K21" s="22" t="s">
        <v>1274</v>
      </c>
      <c r="L21" s="26" t="s">
        <v>1132</v>
      </c>
      <c r="M21" s="26" t="s">
        <v>839</v>
      </c>
      <c r="N21" s="26" t="s">
        <v>1275</v>
      </c>
      <c r="O21" s="25">
        <v>153</v>
      </c>
      <c r="P21" s="24">
        <v>183</v>
      </c>
      <c r="Q21" s="23">
        <v>-30</v>
      </c>
      <c r="R21" s="22" t="s">
        <v>159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57</v>
      </c>
      <c r="C25" s="1">
        <v>38</v>
      </c>
      <c r="D25" s="1">
        <v>10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1281</v>
      </c>
      <c r="L25" s="1" t="s">
        <v>1243</v>
      </c>
      <c r="M25" s="1" t="s">
        <v>423</v>
      </c>
      <c r="N25" s="1" t="s">
        <v>1282</v>
      </c>
      <c r="O25" s="31">
        <v>218</v>
      </c>
      <c r="P25" s="20">
        <v>145</v>
      </c>
      <c r="Q25" s="30">
        <v>73</v>
      </c>
      <c r="R25" s="29" t="s">
        <v>101</v>
      </c>
      <c r="S25" s="28" t="s">
        <v>228</v>
      </c>
    </row>
    <row r="26" spans="1:19" x14ac:dyDescent="0.25">
      <c r="A26" s="32" t="s">
        <v>17</v>
      </c>
      <c r="B26" s="1">
        <v>60</v>
      </c>
      <c r="C26" s="1">
        <v>35</v>
      </c>
      <c r="D26" s="1">
        <v>15</v>
      </c>
      <c r="E26" s="20">
        <v>10</v>
      </c>
      <c r="F26" s="30">
        <v>80</v>
      </c>
      <c r="G26" s="20">
        <v>18</v>
      </c>
      <c r="H26" s="20">
        <v>31</v>
      </c>
      <c r="I26" s="20">
        <v>4</v>
      </c>
      <c r="J26" s="20">
        <v>3</v>
      </c>
      <c r="K26" s="29" t="s">
        <v>1165</v>
      </c>
      <c r="L26" s="1" t="s">
        <v>1128</v>
      </c>
      <c r="M26" s="1" t="s">
        <v>528</v>
      </c>
      <c r="N26" s="1" t="s">
        <v>1298</v>
      </c>
      <c r="O26" s="31">
        <v>203</v>
      </c>
      <c r="P26" s="20">
        <v>176</v>
      </c>
      <c r="Q26" s="30">
        <v>27</v>
      </c>
      <c r="R26" s="29" t="s">
        <v>101</v>
      </c>
      <c r="S26" s="28" t="s">
        <v>226</v>
      </c>
    </row>
    <row r="27" spans="1:19" x14ac:dyDescent="0.25">
      <c r="A27" s="32" t="s">
        <v>22</v>
      </c>
      <c r="B27" s="1">
        <v>58</v>
      </c>
      <c r="C27" s="1">
        <v>35</v>
      </c>
      <c r="D27" s="1">
        <v>14</v>
      </c>
      <c r="E27" s="20">
        <v>9</v>
      </c>
      <c r="F27" s="30">
        <v>79</v>
      </c>
      <c r="G27" s="20">
        <v>25</v>
      </c>
      <c r="H27" s="20">
        <v>31</v>
      </c>
      <c r="I27" s="20">
        <v>4</v>
      </c>
      <c r="J27" s="20">
        <v>3</v>
      </c>
      <c r="K27" s="29" t="s">
        <v>1121</v>
      </c>
      <c r="L27" s="1" t="s">
        <v>933</v>
      </c>
      <c r="M27" s="1" t="s">
        <v>479</v>
      </c>
      <c r="N27" s="1" t="s">
        <v>1245</v>
      </c>
      <c r="O27" s="31">
        <v>197</v>
      </c>
      <c r="P27" s="20">
        <v>161</v>
      </c>
      <c r="Q27" s="30">
        <v>36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59</v>
      </c>
      <c r="C28" s="1">
        <v>31</v>
      </c>
      <c r="D28" s="1">
        <v>24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1045</v>
      </c>
      <c r="L28" s="1" t="s">
        <v>1108</v>
      </c>
      <c r="M28" s="1" t="s">
        <v>603</v>
      </c>
      <c r="N28" s="1" t="s">
        <v>1254</v>
      </c>
      <c r="O28" s="31">
        <v>190</v>
      </c>
      <c r="P28" s="20">
        <v>163</v>
      </c>
      <c r="Q28" s="30">
        <v>27</v>
      </c>
      <c r="R28" s="29" t="s">
        <v>99</v>
      </c>
      <c r="S28" s="28" t="s">
        <v>232</v>
      </c>
    </row>
    <row r="29" spans="1:19" x14ac:dyDescent="0.25">
      <c r="A29" s="32" t="s">
        <v>15</v>
      </c>
      <c r="B29" s="1">
        <v>58</v>
      </c>
      <c r="C29" s="1">
        <v>27</v>
      </c>
      <c r="D29" s="1">
        <v>24</v>
      </c>
      <c r="E29" s="20">
        <v>7</v>
      </c>
      <c r="F29" s="30">
        <v>61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1047</v>
      </c>
      <c r="M29" s="1" t="s">
        <v>622</v>
      </c>
      <c r="N29" s="1" t="s">
        <v>1285</v>
      </c>
      <c r="O29" s="31">
        <v>173</v>
      </c>
      <c r="P29" s="20">
        <v>200</v>
      </c>
      <c r="Q29" s="30">
        <v>-27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58</v>
      </c>
      <c r="C30" s="1">
        <v>23</v>
      </c>
      <c r="D30" s="1">
        <v>26</v>
      </c>
      <c r="E30" s="20">
        <v>9</v>
      </c>
      <c r="F30" s="30">
        <v>55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1299</v>
      </c>
      <c r="M30" s="1" t="s">
        <v>122</v>
      </c>
      <c r="N30" s="1" t="s">
        <v>1300</v>
      </c>
      <c r="O30" s="31">
        <v>167</v>
      </c>
      <c r="P30" s="20">
        <v>182</v>
      </c>
      <c r="Q30" s="30">
        <v>-15</v>
      </c>
      <c r="R30" s="29" t="s">
        <v>101</v>
      </c>
      <c r="S30" s="28" t="s">
        <v>222</v>
      </c>
    </row>
    <row r="31" spans="1:19" x14ac:dyDescent="0.25">
      <c r="A31" s="32" t="s">
        <v>25</v>
      </c>
      <c r="B31" s="1">
        <v>58</v>
      </c>
      <c r="C31" s="1">
        <v>22</v>
      </c>
      <c r="D31" s="1">
        <v>27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1280</v>
      </c>
      <c r="M31" s="1" t="s">
        <v>389</v>
      </c>
      <c r="N31" s="1" t="s">
        <v>1074</v>
      </c>
      <c r="O31" s="31">
        <v>156</v>
      </c>
      <c r="P31" s="20">
        <v>189</v>
      </c>
      <c r="Q31" s="30">
        <v>-33</v>
      </c>
      <c r="R31" s="29" t="s">
        <v>107</v>
      </c>
      <c r="S31" s="28" t="s">
        <v>215</v>
      </c>
    </row>
    <row r="32" spans="1:19" ht="15.75" thickBot="1" x14ac:dyDescent="0.3">
      <c r="A32" s="32" t="s">
        <v>6</v>
      </c>
      <c r="B32" s="1">
        <v>58</v>
      </c>
      <c r="C32" s="1">
        <v>21</v>
      </c>
      <c r="D32" s="1">
        <v>28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1286</v>
      </c>
      <c r="L32" s="1" t="s">
        <v>1197</v>
      </c>
      <c r="M32" s="1" t="s">
        <v>1198</v>
      </c>
      <c r="N32" s="1" t="s">
        <v>1287</v>
      </c>
      <c r="O32" s="31">
        <v>152</v>
      </c>
      <c r="P32" s="20">
        <v>204</v>
      </c>
      <c r="Q32" s="30">
        <v>-52</v>
      </c>
      <c r="R32" s="29" t="s">
        <v>99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59</v>
      </c>
      <c r="C35" s="1">
        <v>28</v>
      </c>
      <c r="D35" s="1">
        <v>17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1302</v>
      </c>
      <c r="M35" s="1" t="s">
        <v>1256</v>
      </c>
      <c r="N35" s="1" t="s">
        <v>1257</v>
      </c>
      <c r="O35" s="31">
        <v>199</v>
      </c>
      <c r="P35" s="20">
        <v>186</v>
      </c>
      <c r="Q35" s="30">
        <v>13</v>
      </c>
      <c r="R35" s="29" t="s">
        <v>101</v>
      </c>
      <c r="S35" s="28" t="s">
        <v>218</v>
      </c>
    </row>
    <row r="36" spans="1:19" x14ac:dyDescent="0.25">
      <c r="A36" s="32" t="s">
        <v>31</v>
      </c>
      <c r="B36" s="1">
        <v>58</v>
      </c>
      <c r="C36" s="1">
        <v>32</v>
      </c>
      <c r="D36" s="1">
        <v>23</v>
      </c>
      <c r="E36" s="20">
        <v>3</v>
      </c>
      <c r="F36" s="30">
        <v>67</v>
      </c>
      <c r="G36" s="20">
        <v>13</v>
      </c>
      <c r="H36" s="20">
        <v>26</v>
      </c>
      <c r="I36" s="20">
        <v>6</v>
      </c>
      <c r="J36" s="20">
        <v>0</v>
      </c>
      <c r="K36" s="29" t="s">
        <v>1039</v>
      </c>
      <c r="L36" s="1" t="s">
        <v>1108</v>
      </c>
      <c r="M36" s="1" t="s">
        <v>1248</v>
      </c>
      <c r="N36" s="1" t="s">
        <v>1301</v>
      </c>
      <c r="O36" s="31">
        <v>196</v>
      </c>
      <c r="P36" s="20">
        <v>204</v>
      </c>
      <c r="Q36" s="30">
        <v>-8</v>
      </c>
      <c r="R36" s="29" t="s">
        <v>135</v>
      </c>
      <c r="S36" s="28" t="s">
        <v>219</v>
      </c>
    </row>
    <row r="37" spans="1:19" x14ac:dyDescent="0.25">
      <c r="A37" s="32" t="s">
        <v>20</v>
      </c>
      <c r="B37" s="1">
        <v>60</v>
      </c>
      <c r="C37" s="1">
        <v>29</v>
      </c>
      <c r="D37" s="1">
        <v>23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1290</v>
      </c>
      <c r="M37" s="1" t="s">
        <v>452</v>
      </c>
      <c r="N37" s="1" t="s">
        <v>1260</v>
      </c>
      <c r="O37" s="31">
        <v>211</v>
      </c>
      <c r="P37" s="20">
        <v>201</v>
      </c>
      <c r="Q37" s="30">
        <v>10</v>
      </c>
      <c r="R37" s="29" t="s">
        <v>99</v>
      </c>
      <c r="S37" s="28" t="s">
        <v>200</v>
      </c>
    </row>
    <row r="38" spans="1:19" x14ac:dyDescent="0.25">
      <c r="A38" s="32" t="s">
        <v>7</v>
      </c>
      <c r="B38" s="1">
        <v>58</v>
      </c>
      <c r="C38" s="1">
        <v>27</v>
      </c>
      <c r="D38" s="1">
        <v>22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1250</v>
      </c>
      <c r="M38" s="1" t="s">
        <v>635</v>
      </c>
      <c r="N38" s="1" t="s">
        <v>1295</v>
      </c>
      <c r="O38" s="31">
        <v>164</v>
      </c>
      <c r="P38" s="20">
        <v>174</v>
      </c>
      <c r="Q38" s="30">
        <v>-10</v>
      </c>
      <c r="R38" s="29" t="s">
        <v>107</v>
      </c>
      <c r="S38" s="28" t="s">
        <v>232</v>
      </c>
    </row>
    <row r="39" spans="1:19" x14ac:dyDescent="0.25">
      <c r="A39" s="32" t="s">
        <v>18</v>
      </c>
      <c r="B39" s="1">
        <v>58</v>
      </c>
      <c r="C39" s="1">
        <v>23</v>
      </c>
      <c r="D39" s="1">
        <v>21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1291</v>
      </c>
      <c r="L39" s="1" t="s">
        <v>1228</v>
      </c>
      <c r="M39" s="1" t="s">
        <v>1292</v>
      </c>
      <c r="N39" s="1" t="s">
        <v>1293</v>
      </c>
      <c r="O39" s="31">
        <v>151</v>
      </c>
      <c r="P39" s="20">
        <v>175</v>
      </c>
      <c r="Q39" s="30">
        <v>-24</v>
      </c>
      <c r="R39" s="29" t="s">
        <v>159</v>
      </c>
      <c r="S39" s="28" t="s">
        <v>228</v>
      </c>
    </row>
    <row r="40" spans="1:19" x14ac:dyDescent="0.25">
      <c r="A40" s="32" t="s">
        <v>8</v>
      </c>
      <c r="B40" s="1">
        <v>56</v>
      </c>
      <c r="C40" s="1">
        <v>27</v>
      </c>
      <c r="D40" s="1">
        <v>25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968</v>
      </c>
      <c r="L40" s="1" t="s">
        <v>1207</v>
      </c>
      <c r="M40" s="1" t="s">
        <v>602</v>
      </c>
      <c r="N40" s="1" t="s">
        <v>1294</v>
      </c>
      <c r="O40" s="31">
        <v>172</v>
      </c>
      <c r="P40" s="20">
        <v>197</v>
      </c>
      <c r="Q40" s="30">
        <v>-25</v>
      </c>
      <c r="R40" s="29" t="s">
        <v>159</v>
      </c>
      <c r="S40" s="28" t="s">
        <v>237</v>
      </c>
    </row>
    <row r="41" spans="1:19" x14ac:dyDescent="0.25">
      <c r="A41" s="32" t="s">
        <v>27</v>
      </c>
      <c r="B41" s="1">
        <v>57</v>
      </c>
      <c r="C41" s="1">
        <v>24</v>
      </c>
      <c r="D41" s="1">
        <v>27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1288</v>
      </c>
      <c r="M41" s="1" t="s">
        <v>513</v>
      </c>
      <c r="N41" s="1" t="s">
        <v>1289</v>
      </c>
      <c r="O41" s="31">
        <v>146</v>
      </c>
      <c r="P41" s="20">
        <v>170</v>
      </c>
      <c r="Q41" s="30">
        <v>-24</v>
      </c>
      <c r="R41" s="29" t="s">
        <v>104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010D99-EDDD-4A17-9BDD-D2E16DAC5707}"/>
  </hyperlinks>
  <pageMargins left="0.7" right="0.7" top="0.75" bottom="0.75" header="0.3" footer="0.3"/>
  <pageSetup orientation="portrait" verticalDpi="0" r:id="rId1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6D5E5-C2FD-4A13-9388-48894B7FAEF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25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25">
      <c r="A6" s="32" t="s">
        <v>16</v>
      </c>
      <c r="B6" s="1">
        <v>59</v>
      </c>
      <c r="C6" s="1">
        <v>33</v>
      </c>
      <c r="D6" s="1">
        <v>17</v>
      </c>
      <c r="E6" s="20">
        <v>9</v>
      </c>
      <c r="F6" s="30">
        <v>75</v>
      </c>
      <c r="G6" s="31">
        <v>20</v>
      </c>
      <c r="H6" s="20">
        <v>31</v>
      </c>
      <c r="I6" s="20">
        <v>2</v>
      </c>
      <c r="J6" s="30">
        <v>4</v>
      </c>
      <c r="K6" s="29" t="s">
        <v>1146</v>
      </c>
      <c r="L6" s="1" t="s">
        <v>1105</v>
      </c>
      <c r="M6" s="1" t="s">
        <v>543</v>
      </c>
      <c r="N6" s="1" t="s">
        <v>1305</v>
      </c>
      <c r="O6" s="31">
        <v>208</v>
      </c>
      <c r="P6" s="20">
        <v>193</v>
      </c>
      <c r="Q6" s="30">
        <v>15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60</v>
      </c>
      <c r="C7" s="1">
        <v>34</v>
      </c>
      <c r="D7" s="1">
        <v>20</v>
      </c>
      <c r="E7" s="20">
        <v>6</v>
      </c>
      <c r="F7" s="30">
        <v>74</v>
      </c>
      <c r="G7" s="31">
        <v>21</v>
      </c>
      <c r="H7" s="20">
        <v>32</v>
      </c>
      <c r="I7" s="20">
        <v>2</v>
      </c>
      <c r="J7" s="30">
        <v>3</v>
      </c>
      <c r="K7" s="29" t="s">
        <v>1123</v>
      </c>
      <c r="L7" s="1" t="s">
        <v>1011</v>
      </c>
      <c r="M7" s="1" t="s">
        <v>628</v>
      </c>
      <c r="N7" s="1" t="s">
        <v>1304</v>
      </c>
      <c r="O7" s="31">
        <v>178</v>
      </c>
      <c r="P7" s="20">
        <v>181</v>
      </c>
      <c r="Q7" s="30">
        <v>-3</v>
      </c>
      <c r="R7" s="29" t="s">
        <v>101</v>
      </c>
      <c r="S7" s="28" t="s">
        <v>218</v>
      </c>
    </row>
    <row r="8" spans="1:20" x14ac:dyDescent="0.25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25">
      <c r="A10" s="32" t="s">
        <v>19</v>
      </c>
      <c r="B10" s="1">
        <v>59</v>
      </c>
      <c r="C10" s="1">
        <v>30</v>
      </c>
      <c r="D10" s="1">
        <v>26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1214</v>
      </c>
      <c r="M10" s="1" t="s">
        <v>431</v>
      </c>
      <c r="N10" s="1" t="s">
        <v>1297</v>
      </c>
      <c r="O10" s="31">
        <v>181</v>
      </c>
      <c r="P10" s="20">
        <v>195</v>
      </c>
      <c r="Q10" s="30">
        <v>-14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60</v>
      </c>
      <c r="C11" s="1">
        <v>27</v>
      </c>
      <c r="D11" s="1">
        <v>24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1310</v>
      </c>
      <c r="L11" s="1" t="s">
        <v>937</v>
      </c>
      <c r="M11" s="1" t="s">
        <v>645</v>
      </c>
      <c r="N11" s="1" t="s">
        <v>1311</v>
      </c>
      <c r="O11" s="31">
        <v>193</v>
      </c>
      <c r="P11" s="20">
        <v>208</v>
      </c>
      <c r="Q11" s="30">
        <v>-15</v>
      </c>
      <c r="R11" s="29" t="s">
        <v>113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59</v>
      </c>
      <c r="C14" s="1">
        <v>38</v>
      </c>
      <c r="D14" s="1">
        <v>15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1184</v>
      </c>
      <c r="M14" s="1" t="s">
        <v>1219</v>
      </c>
      <c r="N14" s="1" t="s">
        <v>1313</v>
      </c>
      <c r="O14" s="31">
        <v>207</v>
      </c>
      <c r="P14" s="20">
        <v>169</v>
      </c>
      <c r="Q14" s="30">
        <v>38</v>
      </c>
      <c r="R14" s="29" t="s">
        <v>154</v>
      </c>
      <c r="S14" s="28" t="s">
        <v>321</v>
      </c>
    </row>
    <row r="15" spans="1:20" x14ac:dyDescent="0.25">
      <c r="A15" s="32" t="s">
        <v>13</v>
      </c>
      <c r="B15" s="1">
        <v>60</v>
      </c>
      <c r="C15" s="1">
        <v>34</v>
      </c>
      <c r="D15" s="1">
        <v>21</v>
      </c>
      <c r="E15" s="20">
        <v>5</v>
      </c>
      <c r="F15" s="30">
        <v>73</v>
      </c>
      <c r="G15" s="20">
        <v>18</v>
      </c>
      <c r="H15" s="20">
        <v>30</v>
      </c>
      <c r="I15" s="20">
        <v>4</v>
      </c>
      <c r="J15" s="20">
        <v>5</v>
      </c>
      <c r="K15" s="29" t="s">
        <v>977</v>
      </c>
      <c r="L15" s="1" t="s">
        <v>1122</v>
      </c>
      <c r="M15" s="1" t="s">
        <v>1316</v>
      </c>
      <c r="N15" s="1" t="s">
        <v>1317</v>
      </c>
      <c r="O15" s="31">
        <v>177</v>
      </c>
      <c r="P15" s="20">
        <v>168</v>
      </c>
      <c r="Q15" s="30">
        <v>9</v>
      </c>
      <c r="R15" s="29" t="s">
        <v>135</v>
      </c>
      <c r="S15" s="28" t="s">
        <v>203</v>
      </c>
    </row>
    <row r="16" spans="1:20" x14ac:dyDescent="0.25">
      <c r="A16" s="32" t="s">
        <v>9</v>
      </c>
      <c r="B16" s="1">
        <v>58</v>
      </c>
      <c r="C16" s="1">
        <v>30</v>
      </c>
      <c r="D16" s="1">
        <v>15</v>
      </c>
      <c r="E16" s="20">
        <v>13</v>
      </c>
      <c r="F16" s="30">
        <v>73</v>
      </c>
      <c r="G16" s="20">
        <v>25</v>
      </c>
      <c r="H16" s="20">
        <v>29</v>
      </c>
      <c r="I16" s="20">
        <v>1</v>
      </c>
      <c r="J16" s="20">
        <v>8</v>
      </c>
      <c r="K16" s="29" t="s">
        <v>1277</v>
      </c>
      <c r="L16" s="1" t="s">
        <v>1113</v>
      </c>
      <c r="M16" s="1" t="s">
        <v>1320</v>
      </c>
      <c r="N16" s="1" t="s">
        <v>1321</v>
      </c>
      <c r="O16" s="31">
        <v>198</v>
      </c>
      <c r="P16" s="20">
        <v>173</v>
      </c>
      <c r="Q16" s="30">
        <v>25</v>
      </c>
      <c r="R16" s="29" t="s">
        <v>101</v>
      </c>
      <c r="S16" s="28" t="s">
        <v>290</v>
      </c>
    </row>
    <row r="17" spans="1:19" x14ac:dyDescent="0.25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25">
      <c r="A18" s="32" t="s">
        <v>23</v>
      </c>
      <c r="B18" s="1">
        <v>58</v>
      </c>
      <c r="C18" s="1">
        <v>29</v>
      </c>
      <c r="D18" s="1">
        <v>21</v>
      </c>
      <c r="E18" s="20">
        <v>8</v>
      </c>
      <c r="F18" s="30">
        <v>66</v>
      </c>
      <c r="G18" s="20">
        <v>15</v>
      </c>
      <c r="H18" s="20">
        <v>24</v>
      </c>
      <c r="I18" s="20">
        <v>5</v>
      </c>
      <c r="J18" s="20">
        <v>1</v>
      </c>
      <c r="K18" s="29" t="s">
        <v>967</v>
      </c>
      <c r="L18" s="1" t="s">
        <v>1050</v>
      </c>
      <c r="M18" s="1" t="s">
        <v>557</v>
      </c>
      <c r="N18" s="1" t="s">
        <v>1314</v>
      </c>
      <c r="O18" s="31">
        <v>184</v>
      </c>
      <c r="P18" s="20">
        <v>185</v>
      </c>
      <c r="Q18" s="30">
        <v>-1</v>
      </c>
      <c r="R18" s="29" t="s">
        <v>107</v>
      </c>
      <c r="S18" s="28" t="s">
        <v>226</v>
      </c>
    </row>
    <row r="19" spans="1:19" x14ac:dyDescent="0.25">
      <c r="A19" s="32" t="s">
        <v>10</v>
      </c>
      <c r="B19" s="1">
        <v>59</v>
      </c>
      <c r="C19" s="1">
        <v>27</v>
      </c>
      <c r="D19" s="1">
        <v>21</v>
      </c>
      <c r="E19" s="20">
        <v>11</v>
      </c>
      <c r="F19" s="30">
        <v>65</v>
      </c>
      <c r="G19" s="20">
        <v>14</v>
      </c>
      <c r="H19" s="20">
        <v>22</v>
      </c>
      <c r="I19" s="20">
        <v>5</v>
      </c>
      <c r="J19" s="20">
        <v>3</v>
      </c>
      <c r="K19" s="29" t="s">
        <v>1302</v>
      </c>
      <c r="L19" s="1" t="s">
        <v>1203</v>
      </c>
      <c r="M19" s="1" t="s">
        <v>459</v>
      </c>
      <c r="N19" s="1" t="s">
        <v>1319</v>
      </c>
      <c r="O19" s="31">
        <v>174</v>
      </c>
      <c r="P19" s="20">
        <v>186</v>
      </c>
      <c r="Q19" s="30">
        <v>-12</v>
      </c>
      <c r="R19" s="29" t="s">
        <v>104</v>
      </c>
      <c r="S19" s="28" t="s">
        <v>218</v>
      </c>
    </row>
    <row r="20" spans="1:19" x14ac:dyDescent="0.25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.75" thickBot="1" x14ac:dyDescent="0.3">
      <c r="A21" s="27" t="s">
        <v>12</v>
      </c>
      <c r="B21" s="26">
        <v>59</v>
      </c>
      <c r="C21" s="26">
        <v>23</v>
      </c>
      <c r="D21" s="26">
        <v>29</v>
      </c>
      <c r="E21" s="24">
        <v>7</v>
      </c>
      <c r="F21" s="23">
        <v>53</v>
      </c>
      <c r="G21" s="24">
        <v>11</v>
      </c>
      <c r="H21" s="24">
        <v>20</v>
      </c>
      <c r="I21" s="24">
        <v>3</v>
      </c>
      <c r="J21" s="24">
        <v>0</v>
      </c>
      <c r="K21" s="22" t="s">
        <v>1318</v>
      </c>
      <c r="L21" s="26" t="s">
        <v>1132</v>
      </c>
      <c r="M21" s="26" t="s">
        <v>468</v>
      </c>
      <c r="N21" s="26" t="s">
        <v>1294</v>
      </c>
      <c r="O21" s="25">
        <v>156</v>
      </c>
      <c r="P21" s="24">
        <v>185</v>
      </c>
      <c r="Q21" s="23">
        <v>-29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58</v>
      </c>
      <c r="C25" s="1">
        <v>39</v>
      </c>
      <c r="D25" s="1">
        <v>10</v>
      </c>
      <c r="E25" s="20">
        <v>9</v>
      </c>
      <c r="F25" s="30">
        <v>87</v>
      </c>
      <c r="G25" s="20">
        <v>35</v>
      </c>
      <c r="H25" s="20">
        <v>38</v>
      </c>
      <c r="I25" s="20">
        <v>1</v>
      </c>
      <c r="J25" s="20">
        <v>5</v>
      </c>
      <c r="K25" s="29" t="s">
        <v>1324</v>
      </c>
      <c r="L25" s="1" t="s">
        <v>1243</v>
      </c>
      <c r="M25" s="1" t="s">
        <v>511</v>
      </c>
      <c r="N25" s="1" t="s">
        <v>1325</v>
      </c>
      <c r="O25" s="31">
        <v>221</v>
      </c>
      <c r="P25" s="20">
        <v>146</v>
      </c>
      <c r="Q25" s="30">
        <v>75</v>
      </c>
      <c r="R25" s="29" t="s">
        <v>99</v>
      </c>
      <c r="S25" s="28" t="s">
        <v>202</v>
      </c>
    </row>
    <row r="26" spans="1:19" x14ac:dyDescent="0.25">
      <c r="A26" s="32" t="s">
        <v>22</v>
      </c>
      <c r="B26" s="1">
        <v>59</v>
      </c>
      <c r="C26" s="1">
        <v>36</v>
      </c>
      <c r="D26" s="1">
        <v>14</v>
      </c>
      <c r="E26" s="20">
        <v>9</v>
      </c>
      <c r="F26" s="30">
        <v>81</v>
      </c>
      <c r="G26" s="20">
        <v>25</v>
      </c>
      <c r="H26" s="20">
        <v>32</v>
      </c>
      <c r="I26" s="20">
        <v>4</v>
      </c>
      <c r="J26" s="20">
        <v>3</v>
      </c>
      <c r="K26" s="29" t="s">
        <v>1326</v>
      </c>
      <c r="L26" s="1" t="s">
        <v>933</v>
      </c>
      <c r="M26" s="1" t="s">
        <v>1327</v>
      </c>
      <c r="N26" s="1" t="s">
        <v>1328</v>
      </c>
      <c r="O26" s="31">
        <v>200</v>
      </c>
      <c r="P26" s="20">
        <v>163</v>
      </c>
      <c r="Q26" s="30">
        <v>37</v>
      </c>
      <c r="R26" s="29" t="s">
        <v>213</v>
      </c>
      <c r="S26" s="28" t="s">
        <v>280</v>
      </c>
    </row>
    <row r="27" spans="1:19" x14ac:dyDescent="0.25">
      <c r="A27" s="32" t="s">
        <v>17</v>
      </c>
      <c r="B27" s="1">
        <v>60</v>
      </c>
      <c r="C27" s="1">
        <v>35</v>
      </c>
      <c r="D27" s="1">
        <v>15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1165</v>
      </c>
      <c r="L27" s="1" t="s">
        <v>1128</v>
      </c>
      <c r="M27" s="1" t="s">
        <v>528</v>
      </c>
      <c r="N27" s="1" t="s">
        <v>1298</v>
      </c>
      <c r="O27" s="31">
        <v>203</v>
      </c>
      <c r="P27" s="20">
        <v>176</v>
      </c>
      <c r="Q27" s="30">
        <v>27</v>
      </c>
      <c r="R27" s="29" t="s">
        <v>101</v>
      </c>
      <c r="S27" s="28" t="s">
        <v>226</v>
      </c>
    </row>
    <row r="28" spans="1:19" x14ac:dyDescent="0.25">
      <c r="A28" s="32" t="s">
        <v>95</v>
      </c>
      <c r="B28" s="1">
        <v>59</v>
      </c>
      <c r="C28" s="1">
        <v>31</v>
      </c>
      <c r="D28" s="1">
        <v>24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1045</v>
      </c>
      <c r="L28" s="1" t="s">
        <v>1108</v>
      </c>
      <c r="M28" s="1" t="s">
        <v>603</v>
      </c>
      <c r="N28" s="1" t="s">
        <v>1254</v>
      </c>
      <c r="O28" s="31">
        <v>190</v>
      </c>
      <c r="P28" s="20">
        <v>163</v>
      </c>
      <c r="Q28" s="30">
        <v>27</v>
      </c>
      <c r="R28" s="29" t="s">
        <v>99</v>
      </c>
      <c r="S28" s="28" t="s">
        <v>232</v>
      </c>
    </row>
    <row r="29" spans="1:19" x14ac:dyDescent="0.25">
      <c r="A29" s="32" t="s">
        <v>15</v>
      </c>
      <c r="B29" s="1">
        <v>59</v>
      </c>
      <c r="C29" s="1">
        <v>27</v>
      </c>
      <c r="D29" s="1">
        <v>24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1329</v>
      </c>
      <c r="M29" s="1" t="s">
        <v>708</v>
      </c>
      <c r="N29" s="1" t="s">
        <v>1330</v>
      </c>
      <c r="O29" s="31">
        <v>175</v>
      </c>
      <c r="P29" s="20">
        <v>203</v>
      </c>
      <c r="Q29" s="30">
        <v>-28</v>
      </c>
      <c r="R29" s="29" t="s">
        <v>101</v>
      </c>
      <c r="S29" s="28" t="s">
        <v>245</v>
      </c>
    </row>
    <row r="30" spans="1:19" x14ac:dyDescent="0.25">
      <c r="A30" s="32" t="s">
        <v>0</v>
      </c>
      <c r="B30" s="1">
        <v>58</v>
      </c>
      <c r="C30" s="1">
        <v>23</v>
      </c>
      <c r="D30" s="1">
        <v>26</v>
      </c>
      <c r="E30" s="20">
        <v>9</v>
      </c>
      <c r="F30" s="30">
        <v>55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1299</v>
      </c>
      <c r="M30" s="1" t="s">
        <v>122</v>
      </c>
      <c r="N30" s="1" t="s">
        <v>1300</v>
      </c>
      <c r="O30" s="31">
        <v>167</v>
      </c>
      <c r="P30" s="20">
        <v>182</v>
      </c>
      <c r="Q30" s="30">
        <v>-15</v>
      </c>
      <c r="R30" s="29" t="s">
        <v>101</v>
      </c>
      <c r="S30" s="28" t="s">
        <v>222</v>
      </c>
    </row>
    <row r="31" spans="1:19" x14ac:dyDescent="0.25">
      <c r="A31" s="32" t="s">
        <v>25</v>
      </c>
      <c r="B31" s="1">
        <v>59</v>
      </c>
      <c r="C31" s="1">
        <v>22</v>
      </c>
      <c r="D31" s="1">
        <v>28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1051</v>
      </c>
      <c r="M31" s="1" t="s">
        <v>442</v>
      </c>
      <c r="N31" s="1" t="s">
        <v>1238</v>
      </c>
      <c r="O31" s="31">
        <v>157</v>
      </c>
      <c r="P31" s="20">
        <v>192</v>
      </c>
      <c r="Q31" s="30">
        <v>-35</v>
      </c>
      <c r="R31" s="29" t="s">
        <v>113</v>
      </c>
      <c r="S31" s="28" t="s">
        <v>240</v>
      </c>
    </row>
    <row r="32" spans="1:19" ht="15.75" thickBot="1" x14ac:dyDescent="0.3">
      <c r="A32" s="32" t="s">
        <v>6</v>
      </c>
      <c r="B32" s="1">
        <v>59</v>
      </c>
      <c r="C32" s="1">
        <v>21</v>
      </c>
      <c r="D32" s="1">
        <v>29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1331</v>
      </c>
      <c r="L32" s="1" t="s">
        <v>1197</v>
      </c>
      <c r="M32" s="1" t="s">
        <v>1198</v>
      </c>
      <c r="N32" s="1" t="s">
        <v>1287</v>
      </c>
      <c r="O32" s="31">
        <v>153</v>
      </c>
      <c r="P32" s="20">
        <v>207</v>
      </c>
      <c r="Q32" s="30">
        <v>-54</v>
      </c>
      <c r="R32" s="29" t="s">
        <v>101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59</v>
      </c>
      <c r="C35" s="1">
        <v>28</v>
      </c>
      <c r="D35" s="1">
        <v>17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1302</v>
      </c>
      <c r="M35" s="1" t="s">
        <v>1256</v>
      </c>
      <c r="N35" s="1" t="s">
        <v>1257</v>
      </c>
      <c r="O35" s="31">
        <v>199</v>
      </c>
      <c r="P35" s="20">
        <v>186</v>
      </c>
      <c r="Q35" s="30">
        <v>13</v>
      </c>
      <c r="R35" s="29" t="s">
        <v>101</v>
      </c>
      <c r="S35" s="28" t="s">
        <v>218</v>
      </c>
    </row>
    <row r="36" spans="1:19" x14ac:dyDescent="0.25">
      <c r="A36" s="32" t="s">
        <v>31</v>
      </c>
      <c r="B36" s="1">
        <v>58</v>
      </c>
      <c r="C36" s="1">
        <v>32</v>
      </c>
      <c r="D36" s="1">
        <v>23</v>
      </c>
      <c r="E36" s="20">
        <v>3</v>
      </c>
      <c r="F36" s="30">
        <v>67</v>
      </c>
      <c r="G36" s="20">
        <v>13</v>
      </c>
      <c r="H36" s="20">
        <v>26</v>
      </c>
      <c r="I36" s="20">
        <v>6</v>
      </c>
      <c r="J36" s="20">
        <v>0</v>
      </c>
      <c r="K36" s="29" t="s">
        <v>1039</v>
      </c>
      <c r="L36" s="1" t="s">
        <v>1108</v>
      </c>
      <c r="M36" s="1" t="s">
        <v>1248</v>
      </c>
      <c r="N36" s="1" t="s">
        <v>1301</v>
      </c>
      <c r="O36" s="31">
        <v>196</v>
      </c>
      <c r="P36" s="20">
        <v>204</v>
      </c>
      <c r="Q36" s="30">
        <v>-8</v>
      </c>
      <c r="R36" s="29" t="s">
        <v>135</v>
      </c>
      <c r="S36" s="28" t="s">
        <v>219</v>
      </c>
    </row>
    <row r="37" spans="1:19" x14ac:dyDescent="0.25">
      <c r="A37" s="32" t="s">
        <v>20</v>
      </c>
      <c r="B37" s="1">
        <v>61</v>
      </c>
      <c r="C37" s="1">
        <v>29</v>
      </c>
      <c r="D37" s="1">
        <v>24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1334</v>
      </c>
      <c r="M37" s="1" t="s">
        <v>475</v>
      </c>
      <c r="N37" s="1" t="s">
        <v>1304</v>
      </c>
      <c r="O37" s="31">
        <v>215</v>
      </c>
      <c r="P37" s="20">
        <v>206</v>
      </c>
      <c r="Q37" s="30">
        <v>9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59</v>
      </c>
      <c r="C38" s="1">
        <v>28</v>
      </c>
      <c r="D38" s="1">
        <v>22</v>
      </c>
      <c r="E38" s="20">
        <v>9</v>
      </c>
      <c r="F38" s="30">
        <v>65</v>
      </c>
      <c r="G38" s="20">
        <v>21</v>
      </c>
      <c r="H38" s="20">
        <v>27</v>
      </c>
      <c r="I38" s="20">
        <v>1</v>
      </c>
      <c r="J38" s="20">
        <v>4</v>
      </c>
      <c r="K38" s="29" t="s">
        <v>1339</v>
      </c>
      <c r="L38" s="1" t="s">
        <v>1250</v>
      </c>
      <c r="M38" s="1" t="s">
        <v>659</v>
      </c>
      <c r="N38" s="1" t="s">
        <v>1340</v>
      </c>
      <c r="O38" s="31">
        <v>169</v>
      </c>
      <c r="P38" s="20">
        <v>175</v>
      </c>
      <c r="Q38" s="30">
        <v>-6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59</v>
      </c>
      <c r="C39" s="1">
        <v>24</v>
      </c>
      <c r="D39" s="1">
        <v>21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1335</v>
      </c>
      <c r="L39" s="1" t="s">
        <v>1228</v>
      </c>
      <c r="M39" s="1" t="s">
        <v>1336</v>
      </c>
      <c r="N39" s="1" t="s">
        <v>1337</v>
      </c>
      <c r="O39" s="31">
        <v>153</v>
      </c>
      <c r="P39" s="20">
        <v>175</v>
      </c>
      <c r="Q39" s="30">
        <v>-22</v>
      </c>
      <c r="R39" s="29" t="s">
        <v>99</v>
      </c>
      <c r="S39" s="28" t="s">
        <v>228</v>
      </c>
    </row>
    <row r="40" spans="1:19" x14ac:dyDescent="0.25">
      <c r="A40" s="32" t="s">
        <v>8</v>
      </c>
      <c r="B40" s="1">
        <v>57</v>
      </c>
      <c r="C40" s="1">
        <v>28</v>
      </c>
      <c r="D40" s="1">
        <v>25</v>
      </c>
      <c r="E40" s="20">
        <v>4</v>
      </c>
      <c r="F40" s="30">
        <v>60</v>
      </c>
      <c r="G40" s="20">
        <v>15</v>
      </c>
      <c r="H40" s="20">
        <v>26</v>
      </c>
      <c r="I40" s="20">
        <v>2</v>
      </c>
      <c r="J40" s="20">
        <v>1</v>
      </c>
      <c r="K40" s="29" t="s">
        <v>988</v>
      </c>
      <c r="L40" s="1" t="s">
        <v>1207</v>
      </c>
      <c r="M40" s="1" t="s">
        <v>622</v>
      </c>
      <c r="N40" s="1" t="s">
        <v>1338</v>
      </c>
      <c r="O40" s="31">
        <v>177</v>
      </c>
      <c r="P40" s="20">
        <v>201</v>
      </c>
      <c r="Q40" s="30">
        <v>-24</v>
      </c>
      <c r="R40" s="29" t="s">
        <v>99</v>
      </c>
      <c r="S40" s="28" t="s">
        <v>228</v>
      </c>
    </row>
    <row r="41" spans="1:19" x14ac:dyDescent="0.25">
      <c r="A41" s="32" t="s">
        <v>27</v>
      </c>
      <c r="B41" s="1">
        <v>58</v>
      </c>
      <c r="C41" s="1">
        <v>24</v>
      </c>
      <c r="D41" s="1">
        <v>28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1332</v>
      </c>
      <c r="M41" s="1" t="s">
        <v>527</v>
      </c>
      <c r="N41" s="1" t="s">
        <v>1333</v>
      </c>
      <c r="O41" s="31">
        <v>146</v>
      </c>
      <c r="P41" s="20">
        <v>172</v>
      </c>
      <c r="Q41" s="30">
        <v>-26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59</v>
      </c>
      <c r="C42" s="26">
        <v>18</v>
      </c>
      <c r="D42" s="26">
        <v>34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1341</v>
      </c>
      <c r="M42" s="26" t="s">
        <v>378</v>
      </c>
      <c r="N42" s="26" t="s">
        <v>1199</v>
      </c>
      <c r="O42" s="25">
        <v>152</v>
      </c>
      <c r="P42" s="24">
        <v>218</v>
      </c>
      <c r="Q42" s="23">
        <v>-66</v>
      </c>
      <c r="R42" s="22" t="s">
        <v>159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46137F1-E7E7-4724-BFF5-F0EE53551E1E}"/>
  </hyperlinks>
  <pageMargins left="0.7" right="0.7" top="0.75" bottom="0.75" header="0.3" footer="0.3"/>
  <pageSetup orientation="portrait" verticalDpi="0" r:id="rId1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A879D-2F34-479C-B364-F59809646D2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25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25">
      <c r="A6" s="32" t="s">
        <v>16</v>
      </c>
      <c r="B6" s="1">
        <v>59</v>
      </c>
      <c r="C6" s="1">
        <v>33</v>
      </c>
      <c r="D6" s="1">
        <v>17</v>
      </c>
      <c r="E6" s="20">
        <v>9</v>
      </c>
      <c r="F6" s="30">
        <v>75</v>
      </c>
      <c r="G6" s="31">
        <v>20</v>
      </c>
      <c r="H6" s="20">
        <v>31</v>
      </c>
      <c r="I6" s="20">
        <v>2</v>
      </c>
      <c r="J6" s="30">
        <v>4</v>
      </c>
      <c r="K6" s="29" t="s">
        <v>1146</v>
      </c>
      <c r="L6" s="1" t="s">
        <v>1105</v>
      </c>
      <c r="M6" s="1" t="s">
        <v>543</v>
      </c>
      <c r="N6" s="1" t="s">
        <v>1305</v>
      </c>
      <c r="O6" s="31">
        <v>208</v>
      </c>
      <c r="P6" s="20">
        <v>193</v>
      </c>
      <c r="Q6" s="30">
        <v>15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60</v>
      </c>
      <c r="C7" s="1">
        <v>34</v>
      </c>
      <c r="D7" s="1">
        <v>20</v>
      </c>
      <c r="E7" s="20">
        <v>6</v>
      </c>
      <c r="F7" s="30">
        <v>74</v>
      </c>
      <c r="G7" s="31">
        <v>21</v>
      </c>
      <c r="H7" s="20">
        <v>32</v>
      </c>
      <c r="I7" s="20">
        <v>2</v>
      </c>
      <c r="J7" s="30">
        <v>3</v>
      </c>
      <c r="K7" s="29" t="s">
        <v>1123</v>
      </c>
      <c r="L7" s="1" t="s">
        <v>1011</v>
      </c>
      <c r="M7" s="1" t="s">
        <v>628</v>
      </c>
      <c r="N7" s="1" t="s">
        <v>1304</v>
      </c>
      <c r="O7" s="31">
        <v>178</v>
      </c>
      <c r="P7" s="20">
        <v>181</v>
      </c>
      <c r="Q7" s="30">
        <v>-3</v>
      </c>
      <c r="R7" s="29" t="s">
        <v>101</v>
      </c>
      <c r="S7" s="28" t="s">
        <v>218</v>
      </c>
    </row>
    <row r="8" spans="1:20" x14ac:dyDescent="0.25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25">
      <c r="A10" s="32" t="s">
        <v>19</v>
      </c>
      <c r="B10" s="1">
        <v>60</v>
      </c>
      <c r="C10" s="1">
        <v>30</v>
      </c>
      <c r="D10" s="1">
        <v>27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1208</v>
      </c>
      <c r="L10" s="1" t="s">
        <v>1003</v>
      </c>
      <c r="M10" s="1" t="s">
        <v>431</v>
      </c>
      <c r="N10" s="1" t="s">
        <v>1342</v>
      </c>
      <c r="O10" s="31">
        <v>185</v>
      </c>
      <c r="P10" s="20">
        <v>200</v>
      </c>
      <c r="Q10" s="30">
        <v>-15</v>
      </c>
      <c r="R10" s="29" t="s">
        <v>107</v>
      </c>
      <c r="S10" s="28" t="s">
        <v>224</v>
      </c>
    </row>
    <row r="11" spans="1:20" ht="15.75" thickBot="1" x14ac:dyDescent="0.3">
      <c r="A11" s="32" t="s">
        <v>4</v>
      </c>
      <c r="B11" s="1">
        <v>60</v>
      </c>
      <c r="C11" s="1">
        <v>27</v>
      </c>
      <c r="D11" s="1">
        <v>24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1310</v>
      </c>
      <c r="L11" s="1" t="s">
        <v>937</v>
      </c>
      <c r="M11" s="1" t="s">
        <v>645</v>
      </c>
      <c r="N11" s="1" t="s">
        <v>1311</v>
      </c>
      <c r="O11" s="31">
        <v>193</v>
      </c>
      <c r="P11" s="20">
        <v>208</v>
      </c>
      <c r="Q11" s="30">
        <v>-15</v>
      </c>
      <c r="R11" s="29" t="s">
        <v>113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59</v>
      </c>
      <c r="C14" s="1">
        <v>38</v>
      </c>
      <c r="D14" s="1">
        <v>15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1184</v>
      </c>
      <c r="M14" s="1" t="s">
        <v>1219</v>
      </c>
      <c r="N14" s="1" t="s">
        <v>1313</v>
      </c>
      <c r="O14" s="31">
        <v>207</v>
      </c>
      <c r="P14" s="20">
        <v>169</v>
      </c>
      <c r="Q14" s="30">
        <v>38</v>
      </c>
      <c r="R14" s="29" t="s">
        <v>154</v>
      </c>
      <c r="S14" s="28" t="s">
        <v>321</v>
      </c>
    </row>
    <row r="15" spans="1:20" x14ac:dyDescent="0.25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25">
      <c r="A16" s="32" t="s">
        <v>9</v>
      </c>
      <c r="B16" s="1">
        <v>59</v>
      </c>
      <c r="C16" s="1">
        <v>31</v>
      </c>
      <c r="D16" s="1">
        <v>15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1113</v>
      </c>
      <c r="M16" s="1" t="s">
        <v>1320</v>
      </c>
      <c r="N16" s="1" t="s">
        <v>1321</v>
      </c>
      <c r="O16" s="31">
        <v>203</v>
      </c>
      <c r="P16" s="20">
        <v>173</v>
      </c>
      <c r="Q16" s="30">
        <v>30</v>
      </c>
      <c r="R16" s="29" t="s">
        <v>99</v>
      </c>
      <c r="S16" s="28" t="s">
        <v>290</v>
      </c>
    </row>
    <row r="17" spans="1:19" x14ac:dyDescent="0.25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25">
      <c r="A18" s="32" t="s">
        <v>23</v>
      </c>
      <c r="B18" s="1">
        <v>58</v>
      </c>
      <c r="C18" s="1">
        <v>29</v>
      </c>
      <c r="D18" s="1">
        <v>21</v>
      </c>
      <c r="E18" s="20">
        <v>8</v>
      </c>
      <c r="F18" s="30">
        <v>66</v>
      </c>
      <c r="G18" s="20">
        <v>15</v>
      </c>
      <c r="H18" s="20">
        <v>24</v>
      </c>
      <c r="I18" s="20">
        <v>5</v>
      </c>
      <c r="J18" s="20">
        <v>1</v>
      </c>
      <c r="K18" s="29" t="s">
        <v>967</v>
      </c>
      <c r="L18" s="1" t="s">
        <v>1050</v>
      </c>
      <c r="M18" s="1" t="s">
        <v>557</v>
      </c>
      <c r="N18" s="1" t="s">
        <v>1314</v>
      </c>
      <c r="O18" s="31">
        <v>184</v>
      </c>
      <c r="P18" s="20">
        <v>185</v>
      </c>
      <c r="Q18" s="30">
        <v>-1</v>
      </c>
      <c r="R18" s="29" t="s">
        <v>107</v>
      </c>
      <c r="S18" s="28" t="s">
        <v>226</v>
      </c>
    </row>
    <row r="19" spans="1:19" x14ac:dyDescent="0.25">
      <c r="A19" s="32" t="s">
        <v>10</v>
      </c>
      <c r="B19" s="1">
        <v>59</v>
      </c>
      <c r="C19" s="1">
        <v>27</v>
      </c>
      <c r="D19" s="1">
        <v>21</v>
      </c>
      <c r="E19" s="20">
        <v>11</v>
      </c>
      <c r="F19" s="30">
        <v>65</v>
      </c>
      <c r="G19" s="20">
        <v>14</v>
      </c>
      <c r="H19" s="20">
        <v>22</v>
      </c>
      <c r="I19" s="20">
        <v>5</v>
      </c>
      <c r="J19" s="20">
        <v>3</v>
      </c>
      <c r="K19" s="29" t="s">
        <v>1302</v>
      </c>
      <c r="L19" s="1" t="s">
        <v>1203</v>
      </c>
      <c r="M19" s="1" t="s">
        <v>459</v>
      </c>
      <c r="N19" s="1" t="s">
        <v>1319</v>
      </c>
      <c r="O19" s="31">
        <v>174</v>
      </c>
      <c r="P19" s="20">
        <v>186</v>
      </c>
      <c r="Q19" s="30">
        <v>-12</v>
      </c>
      <c r="R19" s="29" t="s">
        <v>104</v>
      </c>
      <c r="S19" s="28" t="s">
        <v>218</v>
      </c>
    </row>
    <row r="20" spans="1:19" x14ac:dyDescent="0.25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.75" thickBot="1" x14ac:dyDescent="0.3">
      <c r="A21" s="27" t="s">
        <v>12</v>
      </c>
      <c r="B21" s="26">
        <v>59</v>
      </c>
      <c r="C21" s="26">
        <v>23</v>
      </c>
      <c r="D21" s="26">
        <v>29</v>
      </c>
      <c r="E21" s="24">
        <v>7</v>
      </c>
      <c r="F21" s="23">
        <v>53</v>
      </c>
      <c r="G21" s="24">
        <v>11</v>
      </c>
      <c r="H21" s="24">
        <v>20</v>
      </c>
      <c r="I21" s="24">
        <v>3</v>
      </c>
      <c r="J21" s="24">
        <v>0</v>
      </c>
      <c r="K21" s="22" t="s">
        <v>1318</v>
      </c>
      <c r="L21" s="26" t="s">
        <v>1132</v>
      </c>
      <c r="M21" s="26" t="s">
        <v>468</v>
      </c>
      <c r="N21" s="26" t="s">
        <v>1294</v>
      </c>
      <c r="O21" s="25">
        <v>156</v>
      </c>
      <c r="P21" s="24">
        <v>185</v>
      </c>
      <c r="Q21" s="23">
        <v>-29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58</v>
      </c>
      <c r="C25" s="1">
        <v>39</v>
      </c>
      <c r="D25" s="1">
        <v>10</v>
      </c>
      <c r="E25" s="20">
        <v>9</v>
      </c>
      <c r="F25" s="30">
        <v>87</v>
      </c>
      <c r="G25" s="20">
        <v>35</v>
      </c>
      <c r="H25" s="20">
        <v>38</v>
      </c>
      <c r="I25" s="20">
        <v>1</v>
      </c>
      <c r="J25" s="20">
        <v>5</v>
      </c>
      <c r="K25" s="29" t="s">
        <v>1324</v>
      </c>
      <c r="L25" s="1" t="s">
        <v>1243</v>
      </c>
      <c r="M25" s="1" t="s">
        <v>511</v>
      </c>
      <c r="N25" s="1" t="s">
        <v>1325</v>
      </c>
      <c r="O25" s="31">
        <v>221</v>
      </c>
      <c r="P25" s="20">
        <v>146</v>
      </c>
      <c r="Q25" s="30">
        <v>75</v>
      </c>
      <c r="R25" s="29" t="s">
        <v>99</v>
      </c>
      <c r="S25" s="28" t="s">
        <v>202</v>
      </c>
    </row>
    <row r="26" spans="1:19" x14ac:dyDescent="0.25">
      <c r="A26" s="32" t="s">
        <v>22</v>
      </c>
      <c r="B26" s="1">
        <v>59</v>
      </c>
      <c r="C26" s="1">
        <v>36</v>
      </c>
      <c r="D26" s="1">
        <v>14</v>
      </c>
      <c r="E26" s="20">
        <v>9</v>
      </c>
      <c r="F26" s="30">
        <v>81</v>
      </c>
      <c r="G26" s="20">
        <v>25</v>
      </c>
      <c r="H26" s="20">
        <v>32</v>
      </c>
      <c r="I26" s="20">
        <v>4</v>
      </c>
      <c r="J26" s="20">
        <v>3</v>
      </c>
      <c r="K26" s="29" t="s">
        <v>1326</v>
      </c>
      <c r="L26" s="1" t="s">
        <v>933</v>
      </c>
      <c r="M26" s="1" t="s">
        <v>1327</v>
      </c>
      <c r="N26" s="1" t="s">
        <v>1328</v>
      </c>
      <c r="O26" s="31">
        <v>200</v>
      </c>
      <c r="P26" s="20">
        <v>163</v>
      </c>
      <c r="Q26" s="30">
        <v>37</v>
      </c>
      <c r="R26" s="29" t="s">
        <v>213</v>
      </c>
      <c r="S26" s="28" t="s">
        <v>280</v>
      </c>
    </row>
    <row r="27" spans="1:19" x14ac:dyDescent="0.25">
      <c r="A27" s="32" t="s">
        <v>17</v>
      </c>
      <c r="B27" s="1">
        <v>61</v>
      </c>
      <c r="C27" s="1">
        <v>35</v>
      </c>
      <c r="D27" s="1">
        <v>16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1347</v>
      </c>
      <c r="L27" s="1" t="s">
        <v>1128</v>
      </c>
      <c r="M27" s="1" t="s">
        <v>505</v>
      </c>
      <c r="N27" s="1" t="s">
        <v>1348</v>
      </c>
      <c r="O27" s="31">
        <v>204</v>
      </c>
      <c r="P27" s="20">
        <v>179</v>
      </c>
      <c r="Q27" s="30">
        <v>25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60</v>
      </c>
      <c r="C28" s="1">
        <v>31</v>
      </c>
      <c r="D28" s="1">
        <v>25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1123</v>
      </c>
      <c r="L28" s="1" t="s">
        <v>1108</v>
      </c>
      <c r="M28" s="1" t="s">
        <v>626</v>
      </c>
      <c r="N28" s="1" t="s">
        <v>1295</v>
      </c>
      <c r="O28" s="31">
        <v>190</v>
      </c>
      <c r="P28" s="20">
        <v>167</v>
      </c>
      <c r="Q28" s="30">
        <v>23</v>
      </c>
      <c r="R28" s="29" t="s">
        <v>101</v>
      </c>
      <c r="S28" s="28" t="s">
        <v>202</v>
      </c>
    </row>
    <row r="29" spans="1:19" x14ac:dyDescent="0.25">
      <c r="A29" s="32" t="s">
        <v>15</v>
      </c>
      <c r="B29" s="1">
        <v>59</v>
      </c>
      <c r="C29" s="1">
        <v>27</v>
      </c>
      <c r="D29" s="1">
        <v>24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1329</v>
      </c>
      <c r="M29" s="1" t="s">
        <v>708</v>
      </c>
      <c r="N29" s="1" t="s">
        <v>1330</v>
      </c>
      <c r="O29" s="31">
        <v>175</v>
      </c>
      <c r="P29" s="20">
        <v>203</v>
      </c>
      <c r="Q29" s="30">
        <v>-28</v>
      </c>
      <c r="R29" s="29" t="s">
        <v>101</v>
      </c>
      <c r="S29" s="28" t="s">
        <v>245</v>
      </c>
    </row>
    <row r="30" spans="1:19" x14ac:dyDescent="0.25">
      <c r="A30" s="32" t="s">
        <v>0</v>
      </c>
      <c r="B30" s="1">
        <v>59</v>
      </c>
      <c r="C30" s="1">
        <v>23</v>
      </c>
      <c r="D30" s="1">
        <v>26</v>
      </c>
      <c r="E30" s="20">
        <v>10</v>
      </c>
      <c r="F30" s="30">
        <v>56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1352</v>
      </c>
      <c r="M30" s="1" t="s">
        <v>122</v>
      </c>
      <c r="N30" s="1" t="s">
        <v>1353</v>
      </c>
      <c r="O30" s="31">
        <v>168</v>
      </c>
      <c r="P30" s="20">
        <v>184</v>
      </c>
      <c r="Q30" s="30">
        <v>-16</v>
      </c>
      <c r="R30" s="29" t="s">
        <v>107</v>
      </c>
      <c r="S30" s="28" t="s">
        <v>264</v>
      </c>
    </row>
    <row r="31" spans="1:19" x14ac:dyDescent="0.25">
      <c r="A31" s="32" t="s">
        <v>25</v>
      </c>
      <c r="B31" s="1">
        <v>60</v>
      </c>
      <c r="C31" s="1">
        <v>23</v>
      </c>
      <c r="D31" s="1">
        <v>28</v>
      </c>
      <c r="E31" s="20">
        <v>9</v>
      </c>
      <c r="F31" s="30">
        <v>55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1346</v>
      </c>
      <c r="M31" s="1" t="s">
        <v>437</v>
      </c>
      <c r="N31" s="1" t="s">
        <v>1330</v>
      </c>
      <c r="O31" s="31">
        <v>161</v>
      </c>
      <c r="P31" s="20">
        <v>192</v>
      </c>
      <c r="Q31" s="30">
        <v>-31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60</v>
      </c>
      <c r="C35" s="1">
        <v>28</v>
      </c>
      <c r="D35" s="1">
        <v>18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1358</v>
      </c>
      <c r="M35" s="1" t="s">
        <v>1256</v>
      </c>
      <c r="N35" s="1" t="s">
        <v>1257</v>
      </c>
      <c r="O35" s="31">
        <v>199</v>
      </c>
      <c r="P35" s="20">
        <v>191</v>
      </c>
      <c r="Q35" s="30">
        <v>8</v>
      </c>
      <c r="R35" s="29" t="s">
        <v>107</v>
      </c>
      <c r="S35" s="28" t="s">
        <v>215</v>
      </c>
    </row>
    <row r="36" spans="1:19" x14ac:dyDescent="0.25">
      <c r="A36" s="32" t="s">
        <v>31</v>
      </c>
      <c r="B36" s="1">
        <v>59</v>
      </c>
      <c r="C36" s="1">
        <v>33</v>
      </c>
      <c r="D36" s="1">
        <v>23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1070</v>
      </c>
      <c r="L36" s="1" t="s">
        <v>1108</v>
      </c>
      <c r="M36" s="1" t="s">
        <v>455</v>
      </c>
      <c r="N36" s="1" t="s">
        <v>1354</v>
      </c>
      <c r="O36" s="31">
        <v>199</v>
      </c>
      <c r="P36" s="20">
        <v>206</v>
      </c>
      <c r="Q36" s="30">
        <v>-7</v>
      </c>
      <c r="R36" s="29" t="s">
        <v>154</v>
      </c>
      <c r="S36" s="28" t="s">
        <v>219</v>
      </c>
    </row>
    <row r="37" spans="1:19" x14ac:dyDescent="0.25">
      <c r="A37" s="32" t="s">
        <v>20</v>
      </c>
      <c r="B37" s="1">
        <v>61</v>
      </c>
      <c r="C37" s="1">
        <v>29</v>
      </c>
      <c r="D37" s="1">
        <v>24</v>
      </c>
      <c r="E37" s="20">
        <v>8</v>
      </c>
      <c r="F37" s="30">
        <v>66</v>
      </c>
      <c r="G37" s="20">
        <v>22</v>
      </c>
      <c r="H37" s="20">
        <v>29</v>
      </c>
      <c r="I37" s="20">
        <v>0</v>
      </c>
      <c r="J37" s="20">
        <v>3</v>
      </c>
      <c r="K37" s="29" t="s">
        <v>981</v>
      </c>
      <c r="L37" s="1" t="s">
        <v>1334</v>
      </c>
      <c r="M37" s="1" t="s">
        <v>475</v>
      </c>
      <c r="N37" s="1" t="s">
        <v>1304</v>
      </c>
      <c r="O37" s="31">
        <v>215</v>
      </c>
      <c r="P37" s="20">
        <v>206</v>
      </c>
      <c r="Q37" s="30">
        <v>9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59</v>
      </c>
      <c r="C38" s="1">
        <v>28</v>
      </c>
      <c r="D38" s="1">
        <v>22</v>
      </c>
      <c r="E38" s="20">
        <v>9</v>
      </c>
      <c r="F38" s="30">
        <v>65</v>
      </c>
      <c r="G38" s="20">
        <v>21</v>
      </c>
      <c r="H38" s="20">
        <v>27</v>
      </c>
      <c r="I38" s="20">
        <v>1</v>
      </c>
      <c r="J38" s="20">
        <v>4</v>
      </c>
      <c r="K38" s="29" t="s">
        <v>1339</v>
      </c>
      <c r="L38" s="1" t="s">
        <v>1250</v>
      </c>
      <c r="M38" s="1" t="s">
        <v>659</v>
      </c>
      <c r="N38" s="1" t="s">
        <v>1340</v>
      </c>
      <c r="O38" s="31">
        <v>169</v>
      </c>
      <c r="P38" s="20">
        <v>175</v>
      </c>
      <c r="Q38" s="30">
        <v>-6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59</v>
      </c>
      <c r="C39" s="1">
        <v>24</v>
      </c>
      <c r="D39" s="1">
        <v>21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1335</v>
      </c>
      <c r="L39" s="1" t="s">
        <v>1228</v>
      </c>
      <c r="M39" s="1" t="s">
        <v>1336</v>
      </c>
      <c r="N39" s="1" t="s">
        <v>1337</v>
      </c>
      <c r="O39" s="31">
        <v>153</v>
      </c>
      <c r="P39" s="20">
        <v>175</v>
      </c>
      <c r="Q39" s="30">
        <v>-22</v>
      </c>
      <c r="R39" s="29" t="s">
        <v>99</v>
      </c>
      <c r="S39" s="28" t="s">
        <v>228</v>
      </c>
    </row>
    <row r="40" spans="1:19" x14ac:dyDescent="0.25">
      <c r="A40" s="32" t="s">
        <v>8</v>
      </c>
      <c r="B40" s="1">
        <v>58</v>
      </c>
      <c r="C40" s="1">
        <v>29</v>
      </c>
      <c r="D40" s="1">
        <v>25</v>
      </c>
      <c r="E40" s="20">
        <v>4</v>
      </c>
      <c r="F40" s="30">
        <v>62</v>
      </c>
      <c r="G40" s="20">
        <v>15</v>
      </c>
      <c r="H40" s="20">
        <v>27</v>
      </c>
      <c r="I40" s="20">
        <v>2</v>
      </c>
      <c r="J40" s="20">
        <v>1</v>
      </c>
      <c r="K40" s="29" t="s">
        <v>1020</v>
      </c>
      <c r="L40" s="1" t="s">
        <v>1207</v>
      </c>
      <c r="M40" s="1" t="s">
        <v>622</v>
      </c>
      <c r="N40" s="1" t="s">
        <v>1357</v>
      </c>
      <c r="O40" s="31">
        <v>179</v>
      </c>
      <c r="P40" s="20">
        <v>202</v>
      </c>
      <c r="Q40" s="30">
        <v>-23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59</v>
      </c>
      <c r="C41" s="1">
        <v>24</v>
      </c>
      <c r="D41" s="1">
        <v>28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981</v>
      </c>
      <c r="L41" s="1" t="s">
        <v>1355</v>
      </c>
      <c r="M41" s="1" t="s">
        <v>488</v>
      </c>
      <c r="N41" s="1" t="s">
        <v>1356</v>
      </c>
      <c r="O41" s="31">
        <v>148</v>
      </c>
      <c r="P41" s="20">
        <v>175</v>
      </c>
      <c r="Q41" s="30">
        <v>-27</v>
      </c>
      <c r="R41" s="29" t="s">
        <v>107</v>
      </c>
      <c r="S41" s="28" t="s">
        <v>215</v>
      </c>
    </row>
    <row r="42" spans="1:19" ht="15.75" thickBot="1" x14ac:dyDescent="0.3">
      <c r="A42" s="27" t="s">
        <v>3</v>
      </c>
      <c r="B42" s="26">
        <v>59</v>
      </c>
      <c r="C42" s="26">
        <v>18</v>
      </c>
      <c r="D42" s="26">
        <v>34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1341</v>
      </c>
      <c r="M42" s="26" t="s">
        <v>378</v>
      </c>
      <c r="N42" s="26" t="s">
        <v>1199</v>
      </c>
      <c r="O42" s="25">
        <v>152</v>
      </c>
      <c r="P42" s="24">
        <v>218</v>
      </c>
      <c r="Q42" s="23">
        <v>-66</v>
      </c>
      <c r="R42" s="22" t="s">
        <v>159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FD311ED-EFDC-4B94-A015-7F44935BF19B}"/>
  </hyperlinks>
  <pageMargins left="0.7" right="0.7" top="0.75" bottom="0.75" header="0.3" footer="0.3"/>
  <pageSetup orientation="portrait" verticalDpi="0" r:id="rId1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C773-4F87-4C92-8788-05B4737FC93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58</v>
      </c>
      <c r="C4" s="40">
        <v>38</v>
      </c>
      <c r="D4" s="40">
        <v>16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1265</v>
      </c>
      <c r="M4" s="40" t="s">
        <v>390</v>
      </c>
      <c r="N4" s="40" t="s">
        <v>1309</v>
      </c>
      <c r="O4" s="39">
        <v>209</v>
      </c>
      <c r="P4" s="38">
        <v>153</v>
      </c>
      <c r="Q4" s="33">
        <v>56</v>
      </c>
      <c r="R4" s="37" t="s">
        <v>107</v>
      </c>
      <c r="S4" s="36" t="s">
        <v>203</v>
      </c>
    </row>
    <row r="5" spans="1:20" x14ac:dyDescent="0.25">
      <c r="A5" s="32" t="s">
        <v>28</v>
      </c>
      <c r="B5" s="1">
        <v>60</v>
      </c>
      <c r="C5" s="1">
        <v>35</v>
      </c>
      <c r="D5" s="1">
        <v>19</v>
      </c>
      <c r="E5" s="20">
        <v>6</v>
      </c>
      <c r="F5" s="30">
        <v>76</v>
      </c>
      <c r="G5" s="31">
        <v>26</v>
      </c>
      <c r="H5" s="20">
        <v>32</v>
      </c>
      <c r="I5" s="20">
        <v>3</v>
      </c>
      <c r="J5" s="30">
        <v>0</v>
      </c>
      <c r="K5" s="29" t="s">
        <v>1194</v>
      </c>
      <c r="L5" s="1" t="s">
        <v>1122</v>
      </c>
      <c r="M5" s="1" t="s">
        <v>550</v>
      </c>
      <c r="N5" s="1" t="s">
        <v>1303</v>
      </c>
      <c r="O5" s="31">
        <v>206</v>
      </c>
      <c r="P5" s="20">
        <v>181</v>
      </c>
      <c r="Q5" s="30">
        <v>25</v>
      </c>
      <c r="R5" s="29" t="s">
        <v>109</v>
      </c>
      <c r="S5" s="28" t="s">
        <v>226</v>
      </c>
    </row>
    <row r="6" spans="1:20" x14ac:dyDescent="0.25">
      <c r="A6" s="32" t="s">
        <v>21</v>
      </c>
      <c r="B6" s="1">
        <v>61</v>
      </c>
      <c r="C6" s="1">
        <v>35</v>
      </c>
      <c r="D6" s="1">
        <v>20</v>
      </c>
      <c r="E6" s="20">
        <v>6</v>
      </c>
      <c r="F6" s="30">
        <v>76</v>
      </c>
      <c r="G6" s="31">
        <v>22</v>
      </c>
      <c r="H6" s="20">
        <v>33</v>
      </c>
      <c r="I6" s="20">
        <v>2</v>
      </c>
      <c r="J6" s="30">
        <v>3</v>
      </c>
      <c r="K6" s="29" t="s">
        <v>1123</v>
      </c>
      <c r="L6" s="1" t="s">
        <v>1096</v>
      </c>
      <c r="M6" s="1" t="s">
        <v>628</v>
      </c>
      <c r="N6" s="1" t="s">
        <v>1304</v>
      </c>
      <c r="O6" s="31">
        <v>182</v>
      </c>
      <c r="P6" s="20">
        <v>183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59</v>
      </c>
      <c r="C7" s="1">
        <v>33</v>
      </c>
      <c r="D7" s="1">
        <v>17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1105</v>
      </c>
      <c r="M7" s="1" t="s">
        <v>543</v>
      </c>
      <c r="N7" s="1" t="s">
        <v>1305</v>
      </c>
      <c r="O7" s="31">
        <v>208</v>
      </c>
      <c r="P7" s="20">
        <v>193</v>
      </c>
      <c r="Q7" s="30">
        <v>15</v>
      </c>
      <c r="R7" s="29" t="s">
        <v>99</v>
      </c>
      <c r="S7" s="28" t="s">
        <v>231</v>
      </c>
    </row>
    <row r="8" spans="1:20" x14ac:dyDescent="0.25">
      <c r="A8" s="32" t="s">
        <v>29</v>
      </c>
      <c r="B8" s="1">
        <v>59</v>
      </c>
      <c r="C8" s="1">
        <v>33</v>
      </c>
      <c r="D8" s="1">
        <v>21</v>
      </c>
      <c r="E8" s="20">
        <v>5</v>
      </c>
      <c r="F8" s="30">
        <v>71</v>
      </c>
      <c r="G8" s="31">
        <v>23</v>
      </c>
      <c r="H8" s="20">
        <v>31</v>
      </c>
      <c r="I8" s="20">
        <v>2</v>
      </c>
      <c r="J8" s="30">
        <v>3</v>
      </c>
      <c r="K8" s="29" t="s">
        <v>1258</v>
      </c>
      <c r="L8" s="1" t="s">
        <v>1237</v>
      </c>
      <c r="M8" s="1" t="s">
        <v>524</v>
      </c>
      <c r="N8" s="1" t="s">
        <v>1155</v>
      </c>
      <c r="O8" s="31">
        <v>200</v>
      </c>
      <c r="P8" s="20">
        <v>187</v>
      </c>
      <c r="Q8" s="30">
        <v>13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59</v>
      </c>
      <c r="C9" s="1">
        <v>29</v>
      </c>
      <c r="D9" s="1">
        <v>22</v>
      </c>
      <c r="E9" s="20">
        <v>8</v>
      </c>
      <c r="F9" s="30">
        <v>66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1306</v>
      </c>
      <c r="M9" s="1" t="s">
        <v>580</v>
      </c>
      <c r="N9" s="1" t="s">
        <v>1307</v>
      </c>
      <c r="O9" s="31">
        <v>197</v>
      </c>
      <c r="P9" s="20">
        <v>188</v>
      </c>
      <c r="Q9" s="30">
        <v>9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61</v>
      </c>
      <c r="C10" s="1">
        <v>27</v>
      </c>
      <c r="D10" s="1">
        <v>24</v>
      </c>
      <c r="E10" s="20">
        <v>10</v>
      </c>
      <c r="F10" s="30">
        <v>64</v>
      </c>
      <c r="G10" s="31">
        <v>18</v>
      </c>
      <c r="H10" s="20">
        <v>26</v>
      </c>
      <c r="I10" s="20">
        <v>1</v>
      </c>
      <c r="J10" s="30">
        <v>2</v>
      </c>
      <c r="K10" s="29" t="s">
        <v>1359</v>
      </c>
      <c r="L10" s="1" t="s">
        <v>937</v>
      </c>
      <c r="M10" s="1" t="s">
        <v>645</v>
      </c>
      <c r="N10" s="1" t="s">
        <v>1360</v>
      </c>
      <c r="O10" s="31">
        <v>195</v>
      </c>
      <c r="P10" s="20">
        <v>211</v>
      </c>
      <c r="Q10" s="30">
        <v>-16</v>
      </c>
      <c r="R10" s="29" t="s">
        <v>133</v>
      </c>
      <c r="S10" s="28" t="s">
        <v>237</v>
      </c>
    </row>
    <row r="11" spans="1:20" ht="15.75" thickBot="1" x14ac:dyDescent="0.3">
      <c r="A11" s="32" t="s">
        <v>19</v>
      </c>
      <c r="B11" s="1">
        <v>60</v>
      </c>
      <c r="C11" s="1">
        <v>30</v>
      </c>
      <c r="D11" s="1">
        <v>27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1003</v>
      </c>
      <c r="M11" s="1" t="s">
        <v>431</v>
      </c>
      <c r="N11" s="1" t="s">
        <v>1342</v>
      </c>
      <c r="O11" s="31">
        <v>185</v>
      </c>
      <c r="P11" s="20">
        <v>200</v>
      </c>
      <c r="Q11" s="30">
        <v>-15</v>
      </c>
      <c r="R11" s="29" t="s">
        <v>107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60</v>
      </c>
      <c r="C14" s="1">
        <v>38</v>
      </c>
      <c r="D14" s="1">
        <v>16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928</v>
      </c>
      <c r="M14" s="1" t="s">
        <v>1219</v>
      </c>
      <c r="N14" s="1" t="s">
        <v>1313</v>
      </c>
      <c r="O14" s="31">
        <v>208</v>
      </c>
      <c r="P14" s="20">
        <v>171</v>
      </c>
      <c r="Q14" s="30">
        <v>37</v>
      </c>
      <c r="R14" s="29" t="s">
        <v>101</v>
      </c>
      <c r="S14" s="28" t="s">
        <v>290</v>
      </c>
    </row>
    <row r="15" spans="1:20" x14ac:dyDescent="0.25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25">
      <c r="A16" s="32" t="s">
        <v>9</v>
      </c>
      <c r="B16" s="1">
        <v>59</v>
      </c>
      <c r="C16" s="1">
        <v>31</v>
      </c>
      <c r="D16" s="1">
        <v>15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1113</v>
      </c>
      <c r="M16" s="1" t="s">
        <v>1320</v>
      </c>
      <c r="N16" s="1" t="s">
        <v>1321</v>
      </c>
      <c r="O16" s="31">
        <v>203</v>
      </c>
      <c r="P16" s="20">
        <v>173</v>
      </c>
      <c r="Q16" s="30">
        <v>30</v>
      </c>
      <c r="R16" s="29" t="s">
        <v>99</v>
      </c>
      <c r="S16" s="28" t="s">
        <v>290</v>
      </c>
    </row>
    <row r="17" spans="1:19" x14ac:dyDescent="0.25">
      <c r="A17" s="32" t="s">
        <v>1</v>
      </c>
      <c r="B17" s="1">
        <v>62</v>
      </c>
      <c r="C17" s="1">
        <v>31</v>
      </c>
      <c r="D17" s="1">
        <v>24</v>
      </c>
      <c r="E17" s="20">
        <v>7</v>
      </c>
      <c r="F17" s="30">
        <v>69</v>
      </c>
      <c r="G17" s="20">
        <v>25</v>
      </c>
      <c r="H17" s="20">
        <v>30</v>
      </c>
      <c r="I17" s="20">
        <v>1</v>
      </c>
      <c r="J17" s="20">
        <v>5</v>
      </c>
      <c r="K17" s="29" t="s">
        <v>1218</v>
      </c>
      <c r="L17" s="1" t="s">
        <v>1322</v>
      </c>
      <c r="M17" s="1" t="s">
        <v>1241</v>
      </c>
      <c r="N17" s="1" t="s">
        <v>1323</v>
      </c>
      <c r="O17" s="31">
        <v>197</v>
      </c>
      <c r="P17" s="20">
        <v>186</v>
      </c>
      <c r="Q17" s="30">
        <v>11</v>
      </c>
      <c r="R17" s="29" t="s">
        <v>101</v>
      </c>
      <c r="S17" s="28" t="s">
        <v>234</v>
      </c>
    </row>
    <row r="18" spans="1:19" x14ac:dyDescent="0.25">
      <c r="A18" s="32" t="s">
        <v>23</v>
      </c>
      <c r="B18" s="1">
        <v>59</v>
      </c>
      <c r="C18" s="1">
        <v>30</v>
      </c>
      <c r="D18" s="1">
        <v>21</v>
      </c>
      <c r="E18" s="20">
        <v>8</v>
      </c>
      <c r="F18" s="30">
        <v>68</v>
      </c>
      <c r="G18" s="20">
        <v>15</v>
      </c>
      <c r="H18" s="20">
        <v>25</v>
      </c>
      <c r="I18" s="20">
        <v>5</v>
      </c>
      <c r="J18" s="20">
        <v>1</v>
      </c>
      <c r="K18" s="29" t="s">
        <v>967</v>
      </c>
      <c r="L18" s="1" t="s">
        <v>1166</v>
      </c>
      <c r="M18" s="1" t="s">
        <v>638</v>
      </c>
      <c r="N18" s="1" t="s">
        <v>1359</v>
      </c>
      <c r="O18" s="31">
        <v>189</v>
      </c>
      <c r="P18" s="20">
        <v>189</v>
      </c>
      <c r="Q18" s="30">
        <v>0</v>
      </c>
      <c r="R18" s="29" t="s">
        <v>99</v>
      </c>
      <c r="S18" s="28" t="s">
        <v>276</v>
      </c>
    </row>
    <row r="19" spans="1:19" x14ac:dyDescent="0.25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60</v>
      </c>
      <c r="C20" s="1">
        <v>29</v>
      </c>
      <c r="D20" s="1">
        <v>29</v>
      </c>
      <c r="E20" s="20">
        <v>2</v>
      </c>
      <c r="F20" s="30">
        <v>60</v>
      </c>
      <c r="G20" s="20">
        <v>16</v>
      </c>
      <c r="H20" s="20">
        <v>26</v>
      </c>
      <c r="I20" s="20">
        <v>3</v>
      </c>
      <c r="J20" s="20">
        <v>0</v>
      </c>
      <c r="K20" s="29" t="s">
        <v>1058</v>
      </c>
      <c r="L20" s="1" t="s">
        <v>1315</v>
      </c>
      <c r="M20" s="1" t="s">
        <v>779</v>
      </c>
      <c r="N20" s="1" t="s">
        <v>1271</v>
      </c>
      <c r="O20" s="31">
        <v>151</v>
      </c>
      <c r="P20" s="20">
        <v>182</v>
      </c>
      <c r="Q20" s="30">
        <v>-31</v>
      </c>
      <c r="R20" s="29" t="s">
        <v>99</v>
      </c>
      <c r="S20" s="28" t="s">
        <v>224</v>
      </c>
    </row>
    <row r="21" spans="1:19" ht="15.75" thickBot="1" x14ac:dyDescent="0.3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59</v>
      </c>
      <c r="C25" s="1">
        <v>40</v>
      </c>
      <c r="D25" s="1">
        <v>10</v>
      </c>
      <c r="E25" s="20">
        <v>9</v>
      </c>
      <c r="F25" s="30">
        <v>89</v>
      </c>
      <c r="G25" s="20">
        <v>36</v>
      </c>
      <c r="H25" s="20">
        <v>39</v>
      </c>
      <c r="I25" s="20">
        <v>1</v>
      </c>
      <c r="J25" s="20">
        <v>5</v>
      </c>
      <c r="K25" s="29" t="s">
        <v>1324</v>
      </c>
      <c r="L25" s="1" t="s">
        <v>1364</v>
      </c>
      <c r="M25" s="1" t="s">
        <v>511</v>
      </c>
      <c r="N25" s="1" t="s">
        <v>1365</v>
      </c>
      <c r="O25" s="31">
        <v>225</v>
      </c>
      <c r="P25" s="20">
        <v>148</v>
      </c>
      <c r="Q25" s="30">
        <v>77</v>
      </c>
      <c r="R25" s="29" t="s">
        <v>104</v>
      </c>
      <c r="S25" s="28" t="s">
        <v>232</v>
      </c>
    </row>
    <row r="26" spans="1:19" x14ac:dyDescent="0.25">
      <c r="A26" s="32" t="s">
        <v>22</v>
      </c>
      <c r="B26" s="1">
        <v>60</v>
      </c>
      <c r="C26" s="1">
        <v>37</v>
      </c>
      <c r="D26" s="1">
        <v>14</v>
      </c>
      <c r="E26" s="20">
        <v>9</v>
      </c>
      <c r="F26" s="30">
        <v>83</v>
      </c>
      <c r="G26" s="20">
        <v>26</v>
      </c>
      <c r="H26" s="20">
        <v>33</v>
      </c>
      <c r="I26" s="20">
        <v>4</v>
      </c>
      <c r="J26" s="20">
        <v>3</v>
      </c>
      <c r="K26" s="29" t="s">
        <v>1326</v>
      </c>
      <c r="L26" s="1" t="s">
        <v>1078</v>
      </c>
      <c r="M26" s="1" t="s">
        <v>1327</v>
      </c>
      <c r="N26" s="1" t="s">
        <v>1366</v>
      </c>
      <c r="O26" s="31">
        <v>206</v>
      </c>
      <c r="P26" s="20">
        <v>164</v>
      </c>
      <c r="Q26" s="30">
        <v>42</v>
      </c>
      <c r="R26" s="29" t="s">
        <v>367</v>
      </c>
      <c r="S26" s="28" t="s">
        <v>280</v>
      </c>
    </row>
    <row r="27" spans="1:19" x14ac:dyDescent="0.25">
      <c r="A27" s="32" t="s">
        <v>17</v>
      </c>
      <c r="B27" s="1">
        <v>61</v>
      </c>
      <c r="C27" s="1">
        <v>35</v>
      </c>
      <c r="D27" s="1">
        <v>16</v>
      </c>
      <c r="E27" s="20">
        <v>10</v>
      </c>
      <c r="F27" s="30">
        <v>80</v>
      </c>
      <c r="G27" s="20">
        <v>18</v>
      </c>
      <c r="H27" s="20">
        <v>31</v>
      </c>
      <c r="I27" s="20">
        <v>4</v>
      </c>
      <c r="J27" s="20">
        <v>3</v>
      </c>
      <c r="K27" s="29" t="s">
        <v>1347</v>
      </c>
      <c r="L27" s="1" t="s">
        <v>1128</v>
      </c>
      <c r="M27" s="1" t="s">
        <v>505</v>
      </c>
      <c r="N27" s="1" t="s">
        <v>1348</v>
      </c>
      <c r="O27" s="31">
        <v>204</v>
      </c>
      <c r="P27" s="20">
        <v>179</v>
      </c>
      <c r="Q27" s="30">
        <v>25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60</v>
      </c>
      <c r="C28" s="1">
        <v>31</v>
      </c>
      <c r="D28" s="1">
        <v>25</v>
      </c>
      <c r="E28" s="20">
        <v>4</v>
      </c>
      <c r="F28" s="30">
        <v>66</v>
      </c>
      <c r="G28" s="20">
        <v>24</v>
      </c>
      <c r="H28" s="20">
        <v>31</v>
      </c>
      <c r="I28" s="20">
        <v>0</v>
      </c>
      <c r="J28" s="20">
        <v>0</v>
      </c>
      <c r="K28" s="29" t="s">
        <v>1123</v>
      </c>
      <c r="L28" s="1" t="s">
        <v>1108</v>
      </c>
      <c r="M28" s="1" t="s">
        <v>626</v>
      </c>
      <c r="N28" s="1" t="s">
        <v>1295</v>
      </c>
      <c r="O28" s="31">
        <v>190</v>
      </c>
      <c r="P28" s="20">
        <v>167</v>
      </c>
      <c r="Q28" s="30">
        <v>23</v>
      </c>
      <c r="R28" s="29" t="s">
        <v>101</v>
      </c>
      <c r="S28" s="28" t="s">
        <v>202</v>
      </c>
    </row>
    <row r="29" spans="1:19" x14ac:dyDescent="0.25">
      <c r="A29" s="32" t="s">
        <v>15</v>
      </c>
      <c r="B29" s="1">
        <v>60</v>
      </c>
      <c r="C29" s="1">
        <v>27</v>
      </c>
      <c r="D29" s="1">
        <v>25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1329</v>
      </c>
      <c r="M29" s="1" t="s">
        <v>708</v>
      </c>
      <c r="N29" s="1" t="s">
        <v>1330</v>
      </c>
      <c r="O29" s="31">
        <v>177</v>
      </c>
      <c r="P29" s="20">
        <v>207</v>
      </c>
      <c r="Q29" s="30">
        <v>-30</v>
      </c>
      <c r="R29" s="29" t="s">
        <v>107</v>
      </c>
      <c r="S29" s="28" t="s">
        <v>264</v>
      </c>
    </row>
    <row r="30" spans="1:19" x14ac:dyDescent="0.25">
      <c r="A30" s="32" t="s">
        <v>0</v>
      </c>
      <c r="B30" s="1">
        <v>59</v>
      </c>
      <c r="C30" s="1">
        <v>23</v>
      </c>
      <c r="D30" s="1">
        <v>26</v>
      </c>
      <c r="E30" s="20">
        <v>10</v>
      </c>
      <c r="F30" s="30">
        <v>56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1352</v>
      </c>
      <c r="M30" s="1" t="s">
        <v>122</v>
      </c>
      <c r="N30" s="1" t="s">
        <v>1353</v>
      </c>
      <c r="O30" s="31">
        <v>168</v>
      </c>
      <c r="P30" s="20">
        <v>184</v>
      </c>
      <c r="Q30" s="30">
        <v>-16</v>
      </c>
      <c r="R30" s="29" t="s">
        <v>107</v>
      </c>
      <c r="S30" s="28" t="s">
        <v>264</v>
      </c>
    </row>
    <row r="31" spans="1:19" x14ac:dyDescent="0.25">
      <c r="A31" s="32" t="s">
        <v>25</v>
      </c>
      <c r="B31" s="1">
        <v>60</v>
      </c>
      <c r="C31" s="1">
        <v>23</v>
      </c>
      <c r="D31" s="1">
        <v>28</v>
      </c>
      <c r="E31" s="20">
        <v>9</v>
      </c>
      <c r="F31" s="30">
        <v>55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1346</v>
      </c>
      <c r="M31" s="1" t="s">
        <v>437</v>
      </c>
      <c r="N31" s="1" t="s">
        <v>1330</v>
      </c>
      <c r="O31" s="31">
        <v>161</v>
      </c>
      <c r="P31" s="20">
        <v>192</v>
      </c>
      <c r="Q31" s="30">
        <v>-31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60</v>
      </c>
      <c r="C35" s="1">
        <v>28</v>
      </c>
      <c r="D35" s="1">
        <v>18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1358</v>
      </c>
      <c r="M35" s="1" t="s">
        <v>1256</v>
      </c>
      <c r="N35" s="1" t="s">
        <v>1257</v>
      </c>
      <c r="O35" s="31">
        <v>199</v>
      </c>
      <c r="P35" s="20">
        <v>191</v>
      </c>
      <c r="Q35" s="30">
        <v>8</v>
      </c>
      <c r="R35" s="29" t="s">
        <v>107</v>
      </c>
      <c r="S35" s="28" t="s">
        <v>215</v>
      </c>
    </row>
    <row r="36" spans="1:19" x14ac:dyDescent="0.25">
      <c r="A36" s="32" t="s">
        <v>31</v>
      </c>
      <c r="B36" s="1">
        <v>59</v>
      </c>
      <c r="C36" s="1">
        <v>33</v>
      </c>
      <c r="D36" s="1">
        <v>23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1070</v>
      </c>
      <c r="L36" s="1" t="s">
        <v>1108</v>
      </c>
      <c r="M36" s="1" t="s">
        <v>455</v>
      </c>
      <c r="N36" s="1" t="s">
        <v>1354</v>
      </c>
      <c r="O36" s="31">
        <v>199</v>
      </c>
      <c r="P36" s="20">
        <v>206</v>
      </c>
      <c r="Q36" s="30">
        <v>-7</v>
      </c>
      <c r="R36" s="29" t="s">
        <v>154</v>
      </c>
      <c r="S36" s="28" t="s">
        <v>219</v>
      </c>
    </row>
    <row r="37" spans="1:19" x14ac:dyDescent="0.25">
      <c r="A37" s="32" t="s">
        <v>7</v>
      </c>
      <c r="B37" s="1">
        <v>60</v>
      </c>
      <c r="C37" s="1">
        <v>29</v>
      </c>
      <c r="D37" s="1">
        <v>22</v>
      </c>
      <c r="E37" s="20">
        <v>9</v>
      </c>
      <c r="F37" s="30">
        <v>67</v>
      </c>
      <c r="G37" s="20">
        <v>22</v>
      </c>
      <c r="H37" s="20">
        <v>28</v>
      </c>
      <c r="I37" s="20">
        <v>1</v>
      </c>
      <c r="J37" s="20">
        <v>4</v>
      </c>
      <c r="K37" s="29" t="s">
        <v>1160</v>
      </c>
      <c r="L37" s="1" t="s">
        <v>1250</v>
      </c>
      <c r="M37" s="1" t="s">
        <v>659</v>
      </c>
      <c r="N37" s="1" t="s">
        <v>1340</v>
      </c>
      <c r="O37" s="31">
        <v>171</v>
      </c>
      <c r="P37" s="20">
        <v>176</v>
      </c>
      <c r="Q37" s="30">
        <v>-5</v>
      </c>
      <c r="R37" s="29" t="s">
        <v>104</v>
      </c>
      <c r="S37" s="28" t="s">
        <v>203</v>
      </c>
    </row>
    <row r="38" spans="1:19" x14ac:dyDescent="0.25">
      <c r="A38" s="32" t="s">
        <v>20</v>
      </c>
      <c r="B38" s="1">
        <v>61</v>
      </c>
      <c r="C38" s="1">
        <v>29</v>
      </c>
      <c r="D38" s="1">
        <v>24</v>
      </c>
      <c r="E38" s="20">
        <v>8</v>
      </c>
      <c r="F38" s="30">
        <v>66</v>
      </c>
      <c r="G38" s="20">
        <v>22</v>
      </c>
      <c r="H38" s="20">
        <v>29</v>
      </c>
      <c r="I38" s="20">
        <v>0</v>
      </c>
      <c r="J38" s="20">
        <v>3</v>
      </c>
      <c r="K38" s="29" t="s">
        <v>981</v>
      </c>
      <c r="L38" s="1" t="s">
        <v>1334</v>
      </c>
      <c r="M38" s="1" t="s">
        <v>475</v>
      </c>
      <c r="N38" s="1" t="s">
        <v>1304</v>
      </c>
      <c r="O38" s="31">
        <v>215</v>
      </c>
      <c r="P38" s="20">
        <v>206</v>
      </c>
      <c r="Q38" s="30">
        <v>9</v>
      </c>
      <c r="R38" s="29" t="s">
        <v>101</v>
      </c>
      <c r="S38" s="28" t="s">
        <v>200</v>
      </c>
    </row>
    <row r="39" spans="1:19" x14ac:dyDescent="0.25">
      <c r="A39" s="32" t="s">
        <v>18</v>
      </c>
      <c r="B39" s="1">
        <v>60</v>
      </c>
      <c r="C39" s="1">
        <v>24</v>
      </c>
      <c r="D39" s="1">
        <v>22</v>
      </c>
      <c r="E39" s="20">
        <v>14</v>
      </c>
      <c r="F39" s="30">
        <v>62</v>
      </c>
      <c r="G39" s="20">
        <v>11</v>
      </c>
      <c r="H39" s="20">
        <v>20</v>
      </c>
      <c r="I39" s="20">
        <v>4</v>
      </c>
      <c r="J39" s="20">
        <v>6</v>
      </c>
      <c r="K39" s="29" t="s">
        <v>1367</v>
      </c>
      <c r="L39" s="1" t="s">
        <v>1228</v>
      </c>
      <c r="M39" s="1" t="s">
        <v>1336</v>
      </c>
      <c r="N39" s="1" t="s">
        <v>1368</v>
      </c>
      <c r="O39" s="31">
        <v>155</v>
      </c>
      <c r="P39" s="20">
        <v>179</v>
      </c>
      <c r="Q39" s="30">
        <v>-24</v>
      </c>
      <c r="R39" s="29" t="s">
        <v>101</v>
      </c>
      <c r="S39" s="28" t="s">
        <v>237</v>
      </c>
    </row>
    <row r="40" spans="1:19" x14ac:dyDescent="0.25">
      <c r="A40" s="32" t="s">
        <v>8</v>
      </c>
      <c r="B40" s="1">
        <v>58</v>
      </c>
      <c r="C40" s="1">
        <v>29</v>
      </c>
      <c r="D40" s="1">
        <v>25</v>
      </c>
      <c r="E40" s="20">
        <v>4</v>
      </c>
      <c r="F40" s="30">
        <v>62</v>
      </c>
      <c r="G40" s="20">
        <v>15</v>
      </c>
      <c r="H40" s="20">
        <v>27</v>
      </c>
      <c r="I40" s="20">
        <v>2</v>
      </c>
      <c r="J40" s="20">
        <v>1</v>
      </c>
      <c r="K40" s="29" t="s">
        <v>1020</v>
      </c>
      <c r="L40" s="1" t="s">
        <v>1207</v>
      </c>
      <c r="M40" s="1" t="s">
        <v>622</v>
      </c>
      <c r="N40" s="1" t="s">
        <v>1357</v>
      </c>
      <c r="O40" s="31">
        <v>179</v>
      </c>
      <c r="P40" s="20">
        <v>202</v>
      </c>
      <c r="Q40" s="30">
        <v>-23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59</v>
      </c>
      <c r="C41" s="1">
        <v>24</v>
      </c>
      <c r="D41" s="1">
        <v>28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981</v>
      </c>
      <c r="L41" s="1" t="s">
        <v>1355</v>
      </c>
      <c r="M41" s="1" t="s">
        <v>488</v>
      </c>
      <c r="N41" s="1" t="s">
        <v>1356</v>
      </c>
      <c r="O41" s="31">
        <v>148</v>
      </c>
      <c r="P41" s="20">
        <v>175</v>
      </c>
      <c r="Q41" s="30">
        <v>-27</v>
      </c>
      <c r="R41" s="29" t="s">
        <v>107</v>
      </c>
      <c r="S41" s="28" t="s">
        <v>215</v>
      </c>
    </row>
    <row r="42" spans="1:19" ht="15.75" thickBot="1" x14ac:dyDescent="0.3">
      <c r="A42" s="27" t="s">
        <v>3</v>
      </c>
      <c r="B42" s="26">
        <v>60</v>
      </c>
      <c r="C42" s="26">
        <v>18</v>
      </c>
      <c r="D42" s="26">
        <v>35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1369</v>
      </c>
      <c r="L42" s="26" t="s">
        <v>1341</v>
      </c>
      <c r="M42" s="26" t="s">
        <v>378</v>
      </c>
      <c r="N42" s="26" t="s">
        <v>1370</v>
      </c>
      <c r="O42" s="25">
        <v>153</v>
      </c>
      <c r="P42" s="24">
        <v>224</v>
      </c>
      <c r="Q42" s="23">
        <v>-71</v>
      </c>
      <c r="R42" s="22" t="s">
        <v>167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879C124-A46F-4E35-8592-9EC4BF6164FA}"/>
  </hyperlinks>
  <pageMargins left="0.7" right="0.7" top="0.75" bottom="0.75" header="0.3" footer="0.3"/>
  <pageSetup orientation="portrait" verticalDpi="0" r:id="rId1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0A0CD-C56E-4B55-ABB4-221BCE40864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59</v>
      </c>
      <c r="C4" s="40">
        <v>38</v>
      </c>
      <c r="D4" s="40">
        <v>17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1076</v>
      </c>
      <c r="M4" s="40" t="s">
        <v>390</v>
      </c>
      <c r="N4" s="40" t="s">
        <v>1309</v>
      </c>
      <c r="O4" s="39">
        <v>210</v>
      </c>
      <c r="P4" s="38">
        <v>158</v>
      </c>
      <c r="Q4" s="33">
        <v>52</v>
      </c>
      <c r="R4" s="37" t="s">
        <v>113</v>
      </c>
      <c r="S4" s="36" t="s">
        <v>232</v>
      </c>
    </row>
    <row r="5" spans="1:20" x14ac:dyDescent="0.25">
      <c r="A5" s="32" t="s">
        <v>28</v>
      </c>
      <c r="B5" s="1">
        <v>61</v>
      </c>
      <c r="C5" s="1">
        <v>36</v>
      </c>
      <c r="D5" s="1">
        <v>19</v>
      </c>
      <c r="E5" s="20">
        <v>6</v>
      </c>
      <c r="F5" s="30">
        <v>78</v>
      </c>
      <c r="G5" s="31">
        <v>27</v>
      </c>
      <c r="H5" s="20">
        <v>33</v>
      </c>
      <c r="I5" s="20">
        <v>3</v>
      </c>
      <c r="J5" s="30">
        <v>0</v>
      </c>
      <c r="K5" s="29" t="s">
        <v>1283</v>
      </c>
      <c r="L5" s="1" t="s">
        <v>1122</v>
      </c>
      <c r="M5" s="1" t="s">
        <v>550</v>
      </c>
      <c r="N5" s="1" t="s">
        <v>1303</v>
      </c>
      <c r="O5" s="31">
        <v>209</v>
      </c>
      <c r="P5" s="20">
        <v>183</v>
      </c>
      <c r="Q5" s="30">
        <v>26</v>
      </c>
      <c r="R5" s="29" t="s">
        <v>135</v>
      </c>
      <c r="S5" s="28" t="s">
        <v>226</v>
      </c>
    </row>
    <row r="6" spans="1:20" x14ac:dyDescent="0.25">
      <c r="A6" s="32" t="s">
        <v>21</v>
      </c>
      <c r="B6" s="1">
        <v>61</v>
      </c>
      <c r="C6" s="1">
        <v>35</v>
      </c>
      <c r="D6" s="1">
        <v>20</v>
      </c>
      <c r="E6" s="20">
        <v>6</v>
      </c>
      <c r="F6" s="30">
        <v>76</v>
      </c>
      <c r="G6" s="31">
        <v>22</v>
      </c>
      <c r="H6" s="20">
        <v>33</v>
      </c>
      <c r="I6" s="20">
        <v>2</v>
      </c>
      <c r="J6" s="30">
        <v>3</v>
      </c>
      <c r="K6" s="29" t="s">
        <v>1123</v>
      </c>
      <c r="L6" s="1" t="s">
        <v>1096</v>
      </c>
      <c r="M6" s="1" t="s">
        <v>628</v>
      </c>
      <c r="N6" s="1" t="s">
        <v>1304</v>
      </c>
      <c r="O6" s="31">
        <v>182</v>
      </c>
      <c r="P6" s="20">
        <v>183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60</v>
      </c>
      <c r="C8" s="1">
        <v>34</v>
      </c>
      <c r="D8" s="1">
        <v>21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1237</v>
      </c>
      <c r="M8" s="1" t="s">
        <v>524</v>
      </c>
      <c r="N8" s="1" t="s">
        <v>1266</v>
      </c>
      <c r="O8" s="31">
        <v>202</v>
      </c>
      <c r="P8" s="20">
        <v>188</v>
      </c>
      <c r="Q8" s="30">
        <v>14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60</v>
      </c>
      <c r="C9" s="1">
        <v>29</v>
      </c>
      <c r="D9" s="1">
        <v>22</v>
      </c>
      <c r="E9" s="20">
        <v>9</v>
      </c>
      <c r="F9" s="30">
        <v>67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1101</v>
      </c>
      <c r="M9" s="1" t="s">
        <v>580</v>
      </c>
      <c r="N9" s="1" t="s">
        <v>1307</v>
      </c>
      <c r="O9" s="31">
        <v>201</v>
      </c>
      <c r="P9" s="20">
        <v>193</v>
      </c>
      <c r="Q9" s="30">
        <v>8</v>
      </c>
      <c r="R9" s="29" t="s">
        <v>101</v>
      </c>
      <c r="S9" s="28" t="s">
        <v>231</v>
      </c>
    </row>
    <row r="10" spans="1:20" x14ac:dyDescent="0.25">
      <c r="A10" s="32" t="s">
        <v>4</v>
      </c>
      <c r="B10" s="1">
        <v>61</v>
      </c>
      <c r="C10" s="1">
        <v>27</v>
      </c>
      <c r="D10" s="1">
        <v>24</v>
      </c>
      <c r="E10" s="20">
        <v>10</v>
      </c>
      <c r="F10" s="30">
        <v>64</v>
      </c>
      <c r="G10" s="31">
        <v>18</v>
      </c>
      <c r="H10" s="20">
        <v>26</v>
      </c>
      <c r="I10" s="20">
        <v>1</v>
      </c>
      <c r="J10" s="30">
        <v>2</v>
      </c>
      <c r="K10" s="29" t="s">
        <v>1359</v>
      </c>
      <c r="L10" s="1" t="s">
        <v>937</v>
      </c>
      <c r="M10" s="1" t="s">
        <v>645</v>
      </c>
      <c r="N10" s="1" t="s">
        <v>1360</v>
      </c>
      <c r="O10" s="31">
        <v>195</v>
      </c>
      <c r="P10" s="20">
        <v>211</v>
      </c>
      <c r="Q10" s="30">
        <v>-16</v>
      </c>
      <c r="R10" s="29" t="s">
        <v>133</v>
      </c>
      <c r="S10" s="28" t="s">
        <v>237</v>
      </c>
    </row>
    <row r="11" spans="1:20" ht="15.75" thickBot="1" x14ac:dyDescent="0.3">
      <c r="A11" s="32" t="s">
        <v>19</v>
      </c>
      <c r="B11" s="1">
        <v>61</v>
      </c>
      <c r="C11" s="1">
        <v>30</v>
      </c>
      <c r="D11" s="1">
        <v>28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1371</v>
      </c>
      <c r="M11" s="1" t="s">
        <v>431</v>
      </c>
      <c r="N11" s="1" t="s">
        <v>1372</v>
      </c>
      <c r="O11" s="31">
        <v>186</v>
      </c>
      <c r="P11" s="20">
        <v>205</v>
      </c>
      <c r="Q11" s="30">
        <v>-19</v>
      </c>
      <c r="R11" s="29" t="s">
        <v>113</v>
      </c>
      <c r="S11" s="28" t="s">
        <v>651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60</v>
      </c>
      <c r="C14" s="1">
        <v>38</v>
      </c>
      <c r="D14" s="1">
        <v>16</v>
      </c>
      <c r="E14" s="20">
        <v>6</v>
      </c>
      <c r="F14" s="33">
        <v>82</v>
      </c>
      <c r="G14" s="20">
        <v>24</v>
      </c>
      <c r="H14" s="20">
        <v>34</v>
      </c>
      <c r="I14" s="20">
        <v>4</v>
      </c>
      <c r="J14" s="20">
        <v>3</v>
      </c>
      <c r="K14" s="29" t="s">
        <v>1312</v>
      </c>
      <c r="L14" s="1" t="s">
        <v>928</v>
      </c>
      <c r="M14" s="1" t="s">
        <v>1219</v>
      </c>
      <c r="N14" s="1" t="s">
        <v>1313</v>
      </c>
      <c r="O14" s="31">
        <v>208</v>
      </c>
      <c r="P14" s="20">
        <v>171</v>
      </c>
      <c r="Q14" s="30">
        <v>37</v>
      </c>
      <c r="R14" s="29" t="s">
        <v>101</v>
      </c>
      <c r="S14" s="28" t="s">
        <v>290</v>
      </c>
    </row>
    <row r="15" spans="1:20" x14ac:dyDescent="0.25">
      <c r="A15" s="32" t="s">
        <v>13</v>
      </c>
      <c r="B15" s="1">
        <v>61</v>
      </c>
      <c r="C15" s="1">
        <v>35</v>
      </c>
      <c r="D15" s="1">
        <v>21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1122</v>
      </c>
      <c r="M15" s="1" t="s">
        <v>1316</v>
      </c>
      <c r="N15" s="1" t="s">
        <v>1344</v>
      </c>
      <c r="O15" s="31">
        <v>182</v>
      </c>
      <c r="P15" s="20">
        <v>172</v>
      </c>
      <c r="Q15" s="30">
        <v>10</v>
      </c>
      <c r="R15" s="29" t="s">
        <v>154</v>
      </c>
      <c r="S15" s="28" t="s">
        <v>219</v>
      </c>
    </row>
    <row r="16" spans="1:20" x14ac:dyDescent="0.25">
      <c r="A16" s="32" t="s">
        <v>9</v>
      </c>
      <c r="B16" s="1">
        <v>60</v>
      </c>
      <c r="C16" s="1">
        <v>31</v>
      </c>
      <c r="D16" s="1">
        <v>16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1133</v>
      </c>
      <c r="M16" s="1" t="s">
        <v>1320</v>
      </c>
      <c r="N16" s="1" t="s">
        <v>1375</v>
      </c>
      <c r="O16" s="31">
        <v>204</v>
      </c>
      <c r="P16" s="20">
        <v>175</v>
      </c>
      <c r="Q16" s="30">
        <v>29</v>
      </c>
      <c r="R16" s="29" t="s">
        <v>101</v>
      </c>
      <c r="S16" s="28" t="s">
        <v>231</v>
      </c>
    </row>
    <row r="17" spans="1:19" x14ac:dyDescent="0.25">
      <c r="A17" s="32" t="s">
        <v>23</v>
      </c>
      <c r="B17" s="1">
        <v>60</v>
      </c>
      <c r="C17" s="1">
        <v>31</v>
      </c>
      <c r="D17" s="1">
        <v>21</v>
      </c>
      <c r="E17" s="20">
        <v>8</v>
      </c>
      <c r="F17" s="30">
        <v>70</v>
      </c>
      <c r="G17" s="20">
        <v>16</v>
      </c>
      <c r="H17" s="20">
        <v>26</v>
      </c>
      <c r="I17" s="20">
        <v>5</v>
      </c>
      <c r="J17" s="20">
        <v>1</v>
      </c>
      <c r="K17" s="29" t="s">
        <v>1133</v>
      </c>
      <c r="L17" s="1" t="s">
        <v>1166</v>
      </c>
      <c r="M17" s="1" t="s">
        <v>638</v>
      </c>
      <c r="N17" s="1" t="s">
        <v>1359</v>
      </c>
      <c r="O17" s="31">
        <v>192</v>
      </c>
      <c r="P17" s="20">
        <v>191</v>
      </c>
      <c r="Q17" s="30">
        <v>1</v>
      </c>
      <c r="R17" s="29" t="s">
        <v>104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61</v>
      </c>
      <c r="C20" s="1">
        <v>30</v>
      </c>
      <c r="D20" s="1">
        <v>29</v>
      </c>
      <c r="E20" s="20">
        <v>2</v>
      </c>
      <c r="F20" s="30">
        <v>62</v>
      </c>
      <c r="G20" s="20">
        <v>17</v>
      </c>
      <c r="H20" s="20">
        <v>27</v>
      </c>
      <c r="I20" s="20">
        <v>3</v>
      </c>
      <c r="J20" s="20">
        <v>0</v>
      </c>
      <c r="K20" s="29" t="s">
        <v>1049</v>
      </c>
      <c r="L20" s="1" t="s">
        <v>1315</v>
      </c>
      <c r="M20" s="1" t="s">
        <v>779</v>
      </c>
      <c r="N20" s="1" t="s">
        <v>1374</v>
      </c>
      <c r="O20" s="31">
        <v>156</v>
      </c>
      <c r="P20" s="20">
        <v>183</v>
      </c>
      <c r="Q20" s="30">
        <v>-27</v>
      </c>
      <c r="R20" s="29" t="s">
        <v>104</v>
      </c>
      <c r="S20" s="28" t="s">
        <v>224</v>
      </c>
    </row>
    <row r="21" spans="1:19" ht="15.75" thickBot="1" x14ac:dyDescent="0.3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25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25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61</v>
      </c>
      <c r="C28" s="1">
        <v>32</v>
      </c>
      <c r="D28" s="1">
        <v>25</v>
      </c>
      <c r="E28" s="20">
        <v>4</v>
      </c>
      <c r="F28" s="30">
        <v>68</v>
      </c>
      <c r="G28" s="20">
        <v>25</v>
      </c>
      <c r="H28" s="20">
        <v>32</v>
      </c>
      <c r="I28" s="20">
        <v>0</v>
      </c>
      <c r="J28" s="20">
        <v>0</v>
      </c>
      <c r="K28" s="29" t="s">
        <v>1123</v>
      </c>
      <c r="L28" s="1" t="s">
        <v>1381</v>
      </c>
      <c r="M28" s="1" t="s">
        <v>626</v>
      </c>
      <c r="N28" s="1" t="s">
        <v>1295</v>
      </c>
      <c r="O28" s="31">
        <v>193</v>
      </c>
      <c r="P28" s="20">
        <v>169</v>
      </c>
      <c r="Q28" s="30">
        <v>24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61</v>
      </c>
      <c r="C29" s="1">
        <v>27</v>
      </c>
      <c r="D29" s="1">
        <v>26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1032</v>
      </c>
      <c r="M29" s="1" t="s">
        <v>708</v>
      </c>
      <c r="N29" s="1" t="s">
        <v>1330</v>
      </c>
      <c r="O29" s="31">
        <v>179</v>
      </c>
      <c r="P29" s="20">
        <v>210</v>
      </c>
      <c r="Q29" s="30">
        <v>-31</v>
      </c>
      <c r="R29" s="29" t="s">
        <v>113</v>
      </c>
      <c r="S29" s="28" t="s">
        <v>264</v>
      </c>
    </row>
    <row r="30" spans="1:19" x14ac:dyDescent="0.25">
      <c r="A30" s="32" t="s">
        <v>0</v>
      </c>
      <c r="B30" s="1">
        <v>60</v>
      </c>
      <c r="C30" s="1">
        <v>24</v>
      </c>
      <c r="D30" s="1">
        <v>26</v>
      </c>
      <c r="E30" s="20">
        <v>10</v>
      </c>
      <c r="F30" s="30">
        <v>58</v>
      </c>
      <c r="G30" s="20">
        <v>19</v>
      </c>
      <c r="H30" s="20">
        <v>23</v>
      </c>
      <c r="I30" s="20">
        <v>1</v>
      </c>
      <c r="J30" s="20">
        <v>2</v>
      </c>
      <c r="K30" s="29" t="s">
        <v>1382</v>
      </c>
      <c r="L30" s="1" t="s">
        <v>1352</v>
      </c>
      <c r="M30" s="1" t="s">
        <v>122</v>
      </c>
      <c r="N30" s="1" t="s">
        <v>1383</v>
      </c>
      <c r="O30" s="31">
        <v>171</v>
      </c>
      <c r="P30" s="20">
        <v>186</v>
      </c>
      <c r="Q30" s="30">
        <v>-15</v>
      </c>
      <c r="R30" s="29" t="s">
        <v>99</v>
      </c>
      <c r="S30" s="28" t="s">
        <v>222</v>
      </c>
    </row>
    <row r="31" spans="1:19" x14ac:dyDescent="0.25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60</v>
      </c>
      <c r="C32" s="1">
        <v>22</v>
      </c>
      <c r="D32" s="1">
        <v>29</v>
      </c>
      <c r="E32" s="20">
        <v>9</v>
      </c>
      <c r="F32" s="23">
        <v>53</v>
      </c>
      <c r="G32" s="20">
        <v>20</v>
      </c>
      <c r="H32" s="20">
        <v>21</v>
      </c>
      <c r="I32" s="20">
        <v>1</v>
      </c>
      <c r="J32" s="20">
        <v>3</v>
      </c>
      <c r="K32" s="29" t="s">
        <v>1331</v>
      </c>
      <c r="L32" s="1" t="s">
        <v>1349</v>
      </c>
      <c r="M32" s="1" t="s">
        <v>1350</v>
      </c>
      <c r="N32" s="1" t="s">
        <v>1351</v>
      </c>
      <c r="O32" s="31">
        <v>156</v>
      </c>
      <c r="P32" s="20">
        <v>208</v>
      </c>
      <c r="Q32" s="30">
        <v>-52</v>
      </c>
      <c r="R32" s="29" t="s">
        <v>99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61</v>
      </c>
      <c r="C35" s="1">
        <v>28</v>
      </c>
      <c r="D35" s="1">
        <v>19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1387</v>
      </c>
      <c r="M35" s="1" t="s">
        <v>1256</v>
      </c>
      <c r="N35" s="1" t="s">
        <v>1257</v>
      </c>
      <c r="O35" s="31">
        <v>201</v>
      </c>
      <c r="P35" s="20">
        <v>194</v>
      </c>
      <c r="Q35" s="30">
        <v>7</v>
      </c>
      <c r="R35" s="29" t="s">
        <v>113</v>
      </c>
      <c r="S35" s="28" t="s">
        <v>215</v>
      </c>
    </row>
    <row r="36" spans="1:19" x14ac:dyDescent="0.25">
      <c r="A36" s="32" t="s">
        <v>31</v>
      </c>
      <c r="B36" s="1">
        <v>60</v>
      </c>
      <c r="C36" s="1">
        <v>33</v>
      </c>
      <c r="D36" s="1">
        <v>24</v>
      </c>
      <c r="E36" s="20">
        <v>3</v>
      </c>
      <c r="F36" s="30">
        <v>69</v>
      </c>
      <c r="G36" s="20">
        <v>12</v>
      </c>
      <c r="H36" s="20">
        <v>26</v>
      </c>
      <c r="I36" s="20">
        <v>7</v>
      </c>
      <c r="J36" s="20">
        <v>0</v>
      </c>
      <c r="K36" s="29" t="s">
        <v>1384</v>
      </c>
      <c r="L36" s="1" t="s">
        <v>1108</v>
      </c>
      <c r="M36" s="1" t="s">
        <v>455</v>
      </c>
      <c r="N36" s="1" t="s">
        <v>1385</v>
      </c>
      <c r="O36" s="31">
        <v>200</v>
      </c>
      <c r="P36" s="20">
        <v>211</v>
      </c>
      <c r="Q36" s="30">
        <v>-11</v>
      </c>
      <c r="R36" s="29" t="s">
        <v>101</v>
      </c>
      <c r="S36" s="28" t="s">
        <v>203</v>
      </c>
    </row>
    <row r="37" spans="1:19" x14ac:dyDescent="0.25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25">
      <c r="A38" s="32" t="s">
        <v>7</v>
      </c>
      <c r="B38" s="1">
        <v>60</v>
      </c>
      <c r="C38" s="1">
        <v>29</v>
      </c>
      <c r="D38" s="1">
        <v>22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1160</v>
      </c>
      <c r="L38" s="1" t="s">
        <v>1250</v>
      </c>
      <c r="M38" s="1" t="s">
        <v>659</v>
      </c>
      <c r="N38" s="1" t="s">
        <v>1340</v>
      </c>
      <c r="O38" s="31">
        <v>171</v>
      </c>
      <c r="P38" s="20">
        <v>176</v>
      </c>
      <c r="Q38" s="30">
        <v>-5</v>
      </c>
      <c r="R38" s="29" t="s">
        <v>104</v>
      </c>
      <c r="S38" s="28" t="s">
        <v>203</v>
      </c>
    </row>
    <row r="39" spans="1:19" x14ac:dyDescent="0.25">
      <c r="A39" s="32" t="s">
        <v>8</v>
      </c>
      <c r="B39" s="1">
        <v>59</v>
      </c>
      <c r="C39" s="1">
        <v>30</v>
      </c>
      <c r="D39" s="1">
        <v>25</v>
      </c>
      <c r="E39" s="20">
        <v>4</v>
      </c>
      <c r="F39" s="30">
        <v>64</v>
      </c>
      <c r="G39" s="20">
        <v>16</v>
      </c>
      <c r="H39" s="20">
        <v>28</v>
      </c>
      <c r="I39" s="20">
        <v>2</v>
      </c>
      <c r="J39" s="20">
        <v>1</v>
      </c>
      <c r="K39" s="29" t="s">
        <v>1041</v>
      </c>
      <c r="L39" s="1" t="s">
        <v>1207</v>
      </c>
      <c r="M39" s="1" t="s">
        <v>622</v>
      </c>
      <c r="N39" s="1" t="s">
        <v>1357</v>
      </c>
      <c r="O39" s="31">
        <v>186</v>
      </c>
      <c r="P39" s="20">
        <v>207</v>
      </c>
      <c r="Q39" s="30">
        <v>-21</v>
      </c>
      <c r="R39" s="29" t="s">
        <v>109</v>
      </c>
      <c r="S39" s="28" t="s">
        <v>225</v>
      </c>
    </row>
    <row r="40" spans="1:19" x14ac:dyDescent="0.25">
      <c r="A40" s="32" t="s">
        <v>18</v>
      </c>
      <c r="B40" s="1">
        <v>60</v>
      </c>
      <c r="C40" s="1">
        <v>24</v>
      </c>
      <c r="D40" s="1">
        <v>22</v>
      </c>
      <c r="E40" s="20">
        <v>14</v>
      </c>
      <c r="F40" s="30">
        <v>62</v>
      </c>
      <c r="G40" s="20">
        <v>11</v>
      </c>
      <c r="H40" s="20">
        <v>20</v>
      </c>
      <c r="I40" s="20">
        <v>4</v>
      </c>
      <c r="J40" s="20">
        <v>6</v>
      </c>
      <c r="K40" s="29" t="s">
        <v>1367</v>
      </c>
      <c r="L40" s="1" t="s">
        <v>1228</v>
      </c>
      <c r="M40" s="1" t="s">
        <v>1336</v>
      </c>
      <c r="N40" s="1" t="s">
        <v>1368</v>
      </c>
      <c r="O40" s="31">
        <v>155</v>
      </c>
      <c r="P40" s="20">
        <v>179</v>
      </c>
      <c r="Q40" s="30">
        <v>-24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60</v>
      </c>
      <c r="C41" s="1">
        <v>24</v>
      </c>
      <c r="D41" s="1">
        <v>29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840</v>
      </c>
      <c r="L41" s="1" t="s">
        <v>1355</v>
      </c>
      <c r="M41" s="1" t="s">
        <v>488</v>
      </c>
      <c r="N41" s="1" t="s">
        <v>1386</v>
      </c>
      <c r="O41" s="31">
        <v>149</v>
      </c>
      <c r="P41" s="20">
        <v>181</v>
      </c>
      <c r="Q41" s="30">
        <v>-32</v>
      </c>
      <c r="R41" s="29" t="s">
        <v>113</v>
      </c>
      <c r="S41" s="28" t="s">
        <v>215</v>
      </c>
    </row>
    <row r="42" spans="1:19" ht="15.75" thickBot="1" x14ac:dyDescent="0.3">
      <c r="A42" s="27" t="s">
        <v>3</v>
      </c>
      <c r="B42" s="26">
        <v>60</v>
      </c>
      <c r="C42" s="26">
        <v>18</v>
      </c>
      <c r="D42" s="26">
        <v>35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1369</v>
      </c>
      <c r="L42" s="26" t="s">
        <v>1341</v>
      </c>
      <c r="M42" s="26" t="s">
        <v>378</v>
      </c>
      <c r="N42" s="26" t="s">
        <v>1370</v>
      </c>
      <c r="O42" s="25">
        <v>153</v>
      </c>
      <c r="P42" s="24">
        <v>224</v>
      </c>
      <c r="Q42" s="23">
        <v>-71</v>
      </c>
      <c r="R42" s="22" t="s">
        <v>167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313FFAD-28CE-4182-BBA1-33624D59EE22}"/>
  </hyperlinks>
  <pageMargins left="0.7" right="0.7" top="0.75" bottom="0.75" header="0.3" footer="0.3"/>
  <pageSetup orientation="portrait" verticalDpi="0" r:id="rId1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BBC65-D6DA-4D05-AC4C-5E6B56283C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59</v>
      </c>
      <c r="C4" s="40">
        <v>38</v>
      </c>
      <c r="D4" s="40">
        <v>17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1308</v>
      </c>
      <c r="L4" s="40" t="s">
        <v>1076</v>
      </c>
      <c r="M4" s="40" t="s">
        <v>390</v>
      </c>
      <c r="N4" s="40" t="s">
        <v>1309</v>
      </c>
      <c r="O4" s="39">
        <v>210</v>
      </c>
      <c r="P4" s="38">
        <v>158</v>
      </c>
      <c r="Q4" s="33">
        <v>52</v>
      </c>
      <c r="R4" s="37" t="s">
        <v>113</v>
      </c>
      <c r="S4" s="36" t="s">
        <v>232</v>
      </c>
    </row>
    <row r="5" spans="1:20" x14ac:dyDescent="0.25">
      <c r="A5" s="32" t="s">
        <v>28</v>
      </c>
      <c r="B5" s="1">
        <v>61</v>
      </c>
      <c r="C5" s="1">
        <v>36</v>
      </c>
      <c r="D5" s="1">
        <v>19</v>
      </c>
      <c r="E5" s="20">
        <v>6</v>
      </c>
      <c r="F5" s="30">
        <v>78</v>
      </c>
      <c r="G5" s="31">
        <v>27</v>
      </c>
      <c r="H5" s="20">
        <v>33</v>
      </c>
      <c r="I5" s="20">
        <v>3</v>
      </c>
      <c r="J5" s="30">
        <v>0</v>
      </c>
      <c r="K5" s="29" t="s">
        <v>1283</v>
      </c>
      <c r="L5" s="1" t="s">
        <v>1122</v>
      </c>
      <c r="M5" s="1" t="s">
        <v>550</v>
      </c>
      <c r="N5" s="1" t="s">
        <v>1303</v>
      </c>
      <c r="O5" s="31">
        <v>209</v>
      </c>
      <c r="P5" s="20">
        <v>183</v>
      </c>
      <c r="Q5" s="30">
        <v>26</v>
      </c>
      <c r="R5" s="29" t="s">
        <v>135</v>
      </c>
      <c r="S5" s="28" t="s">
        <v>226</v>
      </c>
    </row>
    <row r="6" spans="1:20" x14ac:dyDescent="0.25">
      <c r="A6" s="32" t="s">
        <v>21</v>
      </c>
      <c r="B6" s="1">
        <v>62</v>
      </c>
      <c r="C6" s="1">
        <v>35</v>
      </c>
      <c r="D6" s="1">
        <v>20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1071</v>
      </c>
      <c r="L6" s="1" t="s">
        <v>1096</v>
      </c>
      <c r="M6" s="1" t="s">
        <v>628</v>
      </c>
      <c r="N6" s="1" t="s">
        <v>1304</v>
      </c>
      <c r="O6" s="31">
        <v>185</v>
      </c>
      <c r="P6" s="20">
        <v>187</v>
      </c>
      <c r="Q6" s="30">
        <v>-2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60</v>
      </c>
      <c r="C8" s="1">
        <v>34</v>
      </c>
      <c r="D8" s="1">
        <v>21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1237</v>
      </c>
      <c r="M8" s="1" t="s">
        <v>524</v>
      </c>
      <c r="N8" s="1" t="s">
        <v>1266</v>
      </c>
      <c r="O8" s="31">
        <v>202</v>
      </c>
      <c r="P8" s="20">
        <v>188</v>
      </c>
      <c r="Q8" s="30">
        <v>14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60</v>
      </c>
      <c r="C9" s="1">
        <v>29</v>
      </c>
      <c r="D9" s="1">
        <v>22</v>
      </c>
      <c r="E9" s="20">
        <v>9</v>
      </c>
      <c r="F9" s="30">
        <v>67</v>
      </c>
      <c r="G9" s="31">
        <v>20</v>
      </c>
      <c r="H9" s="20">
        <v>26</v>
      </c>
      <c r="I9" s="20">
        <v>3</v>
      </c>
      <c r="J9" s="30">
        <v>0</v>
      </c>
      <c r="K9" s="29" t="s">
        <v>1125</v>
      </c>
      <c r="L9" s="1" t="s">
        <v>1101</v>
      </c>
      <c r="M9" s="1" t="s">
        <v>580</v>
      </c>
      <c r="N9" s="1" t="s">
        <v>1307</v>
      </c>
      <c r="O9" s="31">
        <v>201</v>
      </c>
      <c r="P9" s="20">
        <v>193</v>
      </c>
      <c r="Q9" s="30">
        <v>8</v>
      </c>
      <c r="R9" s="29" t="s">
        <v>101</v>
      </c>
      <c r="S9" s="28" t="s">
        <v>231</v>
      </c>
    </row>
    <row r="10" spans="1:20" x14ac:dyDescent="0.25">
      <c r="A10" s="32" t="s">
        <v>4</v>
      </c>
      <c r="B10" s="1">
        <v>62</v>
      </c>
      <c r="C10" s="1">
        <v>27</v>
      </c>
      <c r="D10" s="1">
        <v>24</v>
      </c>
      <c r="E10" s="20">
        <v>11</v>
      </c>
      <c r="F10" s="30">
        <v>65</v>
      </c>
      <c r="G10" s="31">
        <v>18</v>
      </c>
      <c r="H10" s="20">
        <v>26</v>
      </c>
      <c r="I10" s="20">
        <v>1</v>
      </c>
      <c r="J10" s="30">
        <v>3</v>
      </c>
      <c r="K10" s="29" t="s">
        <v>1359</v>
      </c>
      <c r="L10" s="1" t="s">
        <v>1346</v>
      </c>
      <c r="M10" s="1" t="s">
        <v>645</v>
      </c>
      <c r="N10" s="1" t="s">
        <v>1388</v>
      </c>
      <c r="O10" s="31">
        <v>198</v>
      </c>
      <c r="P10" s="20">
        <v>215</v>
      </c>
      <c r="Q10" s="30">
        <v>-17</v>
      </c>
      <c r="R10" s="29" t="s">
        <v>159</v>
      </c>
      <c r="S10" s="28" t="s">
        <v>215</v>
      </c>
    </row>
    <row r="11" spans="1:20" ht="15.75" thickBot="1" x14ac:dyDescent="0.3">
      <c r="A11" s="32" t="s">
        <v>19</v>
      </c>
      <c r="B11" s="1">
        <v>61</v>
      </c>
      <c r="C11" s="1">
        <v>30</v>
      </c>
      <c r="D11" s="1">
        <v>28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1371</v>
      </c>
      <c r="M11" s="1" t="s">
        <v>431</v>
      </c>
      <c r="N11" s="1" t="s">
        <v>1372</v>
      </c>
      <c r="O11" s="31">
        <v>186</v>
      </c>
      <c r="P11" s="20">
        <v>205</v>
      </c>
      <c r="Q11" s="30">
        <v>-19</v>
      </c>
      <c r="R11" s="29" t="s">
        <v>113</v>
      </c>
      <c r="S11" s="28" t="s">
        <v>651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61</v>
      </c>
      <c r="C14" s="1">
        <v>39</v>
      </c>
      <c r="D14" s="1">
        <v>16</v>
      </c>
      <c r="E14" s="20">
        <v>6</v>
      </c>
      <c r="F14" s="33">
        <v>84</v>
      </c>
      <c r="G14" s="20">
        <v>25</v>
      </c>
      <c r="H14" s="20">
        <v>35</v>
      </c>
      <c r="I14" s="20">
        <v>4</v>
      </c>
      <c r="J14" s="20">
        <v>3</v>
      </c>
      <c r="K14" s="29" t="s">
        <v>1312</v>
      </c>
      <c r="L14" s="1" t="s">
        <v>1389</v>
      </c>
      <c r="M14" s="1" t="s">
        <v>1219</v>
      </c>
      <c r="N14" s="1" t="s">
        <v>1313</v>
      </c>
      <c r="O14" s="31">
        <v>214</v>
      </c>
      <c r="P14" s="20">
        <v>175</v>
      </c>
      <c r="Q14" s="30">
        <v>39</v>
      </c>
      <c r="R14" s="29" t="s">
        <v>99</v>
      </c>
      <c r="S14" s="28" t="s">
        <v>276</v>
      </c>
    </row>
    <row r="15" spans="1:20" x14ac:dyDescent="0.25">
      <c r="A15" s="32" t="s">
        <v>13</v>
      </c>
      <c r="B15" s="1">
        <v>62</v>
      </c>
      <c r="C15" s="1">
        <v>35</v>
      </c>
      <c r="D15" s="1">
        <v>22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1391</v>
      </c>
      <c r="M15" s="1" t="s">
        <v>1316</v>
      </c>
      <c r="N15" s="1" t="s">
        <v>1344</v>
      </c>
      <c r="O15" s="31">
        <v>183</v>
      </c>
      <c r="P15" s="20">
        <v>177</v>
      </c>
      <c r="Q15" s="30">
        <v>6</v>
      </c>
      <c r="R15" s="29" t="s">
        <v>101</v>
      </c>
      <c r="S15" s="28" t="s">
        <v>203</v>
      </c>
    </row>
    <row r="16" spans="1:20" x14ac:dyDescent="0.25">
      <c r="A16" s="32" t="s">
        <v>9</v>
      </c>
      <c r="B16" s="1">
        <v>60</v>
      </c>
      <c r="C16" s="1">
        <v>31</v>
      </c>
      <c r="D16" s="1">
        <v>16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1345</v>
      </c>
      <c r="L16" s="1" t="s">
        <v>1133</v>
      </c>
      <c r="M16" s="1" t="s">
        <v>1320</v>
      </c>
      <c r="N16" s="1" t="s">
        <v>1375</v>
      </c>
      <c r="O16" s="31">
        <v>204</v>
      </c>
      <c r="P16" s="20">
        <v>175</v>
      </c>
      <c r="Q16" s="30">
        <v>29</v>
      </c>
      <c r="R16" s="29" t="s">
        <v>101</v>
      </c>
      <c r="S16" s="28" t="s">
        <v>231</v>
      </c>
    </row>
    <row r="17" spans="1:19" x14ac:dyDescent="0.25">
      <c r="A17" s="32" t="s">
        <v>23</v>
      </c>
      <c r="B17" s="1">
        <v>60</v>
      </c>
      <c r="C17" s="1">
        <v>31</v>
      </c>
      <c r="D17" s="1">
        <v>21</v>
      </c>
      <c r="E17" s="20">
        <v>8</v>
      </c>
      <c r="F17" s="30">
        <v>70</v>
      </c>
      <c r="G17" s="20">
        <v>16</v>
      </c>
      <c r="H17" s="20">
        <v>26</v>
      </c>
      <c r="I17" s="20">
        <v>5</v>
      </c>
      <c r="J17" s="20">
        <v>1</v>
      </c>
      <c r="K17" s="29" t="s">
        <v>1133</v>
      </c>
      <c r="L17" s="1" t="s">
        <v>1166</v>
      </c>
      <c r="M17" s="1" t="s">
        <v>638</v>
      </c>
      <c r="N17" s="1" t="s">
        <v>1359</v>
      </c>
      <c r="O17" s="31">
        <v>192</v>
      </c>
      <c r="P17" s="20">
        <v>191</v>
      </c>
      <c r="Q17" s="30">
        <v>1</v>
      </c>
      <c r="R17" s="29" t="s">
        <v>104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60</v>
      </c>
      <c r="C19" s="1">
        <v>28</v>
      </c>
      <c r="D19" s="1">
        <v>21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1302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188</v>
      </c>
      <c r="Q19" s="30">
        <v>-11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.75" thickBot="1" x14ac:dyDescent="0.3">
      <c r="A21" s="27" t="s">
        <v>12</v>
      </c>
      <c r="B21" s="26">
        <v>60</v>
      </c>
      <c r="C21" s="26">
        <v>23</v>
      </c>
      <c r="D21" s="26">
        <v>29</v>
      </c>
      <c r="E21" s="24">
        <v>8</v>
      </c>
      <c r="F21" s="23">
        <v>54</v>
      </c>
      <c r="G21" s="24">
        <v>11</v>
      </c>
      <c r="H21" s="24">
        <v>20</v>
      </c>
      <c r="I21" s="24">
        <v>3</v>
      </c>
      <c r="J21" s="24">
        <v>0</v>
      </c>
      <c r="K21" s="22" t="s">
        <v>1361</v>
      </c>
      <c r="L21" s="26" t="s">
        <v>1132</v>
      </c>
      <c r="M21" s="26" t="s">
        <v>707</v>
      </c>
      <c r="N21" s="26" t="s">
        <v>1362</v>
      </c>
      <c r="O21" s="25">
        <v>160</v>
      </c>
      <c r="P21" s="24">
        <v>190</v>
      </c>
      <c r="Q21" s="23">
        <v>-30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25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25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61</v>
      </c>
      <c r="C28" s="1">
        <v>32</v>
      </c>
      <c r="D28" s="1">
        <v>25</v>
      </c>
      <c r="E28" s="20">
        <v>4</v>
      </c>
      <c r="F28" s="30">
        <v>68</v>
      </c>
      <c r="G28" s="20">
        <v>25</v>
      </c>
      <c r="H28" s="20">
        <v>32</v>
      </c>
      <c r="I28" s="20">
        <v>0</v>
      </c>
      <c r="J28" s="20">
        <v>0</v>
      </c>
      <c r="K28" s="29" t="s">
        <v>1123</v>
      </c>
      <c r="L28" s="1" t="s">
        <v>1381</v>
      </c>
      <c r="M28" s="1" t="s">
        <v>626</v>
      </c>
      <c r="N28" s="1" t="s">
        <v>1295</v>
      </c>
      <c r="O28" s="31">
        <v>193</v>
      </c>
      <c r="P28" s="20">
        <v>169</v>
      </c>
      <c r="Q28" s="30">
        <v>24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61</v>
      </c>
      <c r="C29" s="1">
        <v>27</v>
      </c>
      <c r="D29" s="1">
        <v>26</v>
      </c>
      <c r="E29" s="20">
        <v>8</v>
      </c>
      <c r="F29" s="30">
        <v>62</v>
      </c>
      <c r="G29" s="20">
        <v>17</v>
      </c>
      <c r="H29" s="20">
        <v>24</v>
      </c>
      <c r="I29" s="20">
        <v>3</v>
      </c>
      <c r="J29" s="20">
        <v>0</v>
      </c>
      <c r="K29" s="29" t="s">
        <v>1208</v>
      </c>
      <c r="L29" s="1" t="s">
        <v>1032</v>
      </c>
      <c r="M29" s="1" t="s">
        <v>708</v>
      </c>
      <c r="N29" s="1" t="s">
        <v>1330</v>
      </c>
      <c r="O29" s="31">
        <v>179</v>
      </c>
      <c r="P29" s="20">
        <v>210</v>
      </c>
      <c r="Q29" s="30">
        <v>-31</v>
      </c>
      <c r="R29" s="29" t="s">
        <v>113</v>
      </c>
      <c r="S29" s="28" t="s">
        <v>264</v>
      </c>
    </row>
    <row r="30" spans="1:19" x14ac:dyDescent="0.25">
      <c r="A30" s="32" t="s">
        <v>0</v>
      </c>
      <c r="B30" s="1">
        <v>60</v>
      </c>
      <c r="C30" s="1">
        <v>24</v>
      </c>
      <c r="D30" s="1">
        <v>26</v>
      </c>
      <c r="E30" s="20">
        <v>10</v>
      </c>
      <c r="F30" s="30">
        <v>58</v>
      </c>
      <c r="G30" s="20">
        <v>19</v>
      </c>
      <c r="H30" s="20">
        <v>23</v>
      </c>
      <c r="I30" s="20">
        <v>1</v>
      </c>
      <c r="J30" s="20">
        <v>2</v>
      </c>
      <c r="K30" s="29" t="s">
        <v>1382</v>
      </c>
      <c r="L30" s="1" t="s">
        <v>1352</v>
      </c>
      <c r="M30" s="1" t="s">
        <v>122</v>
      </c>
      <c r="N30" s="1" t="s">
        <v>1383</v>
      </c>
      <c r="O30" s="31">
        <v>171</v>
      </c>
      <c r="P30" s="20">
        <v>186</v>
      </c>
      <c r="Q30" s="30">
        <v>-15</v>
      </c>
      <c r="R30" s="29" t="s">
        <v>99</v>
      </c>
      <c r="S30" s="28" t="s">
        <v>222</v>
      </c>
    </row>
    <row r="31" spans="1:19" x14ac:dyDescent="0.25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61</v>
      </c>
      <c r="C32" s="1">
        <v>23</v>
      </c>
      <c r="D32" s="1">
        <v>29</v>
      </c>
      <c r="E32" s="20">
        <v>9</v>
      </c>
      <c r="F32" s="23">
        <v>55</v>
      </c>
      <c r="G32" s="20">
        <v>21</v>
      </c>
      <c r="H32" s="20">
        <v>22</v>
      </c>
      <c r="I32" s="20">
        <v>1</v>
      </c>
      <c r="J32" s="20">
        <v>3</v>
      </c>
      <c r="K32" s="29" t="s">
        <v>1331</v>
      </c>
      <c r="L32" s="1" t="s">
        <v>1392</v>
      </c>
      <c r="M32" s="1" t="s">
        <v>1350</v>
      </c>
      <c r="N32" s="1" t="s">
        <v>1393</v>
      </c>
      <c r="O32" s="31">
        <v>159</v>
      </c>
      <c r="P32" s="20">
        <v>210</v>
      </c>
      <c r="Q32" s="30">
        <v>-51</v>
      </c>
      <c r="R32" s="29" t="s">
        <v>104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62</v>
      </c>
      <c r="C35" s="1">
        <v>29</v>
      </c>
      <c r="D35" s="1">
        <v>19</v>
      </c>
      <c r="E35" s="20">
        <v>14</v>
      </c>
      <c r="F35" s="33">
        <v>72</v>
      </c>
      <c r="G35" s="20">
        <v>20</v>
      </c>
      <c r="H35" s="20">
        <v>28</v>
      </c>
      <c r="I35" s="20">
        <v>1</v>
      </c>
      <c r="J35" s="20">
        <v>6</v>
      </c>
      <c r="K35" s="29" t="s">
        <v>1231</v>
      </c>
      <c r="L35" s="1" t="s">
        <v>1397</v>
      </c>
      <c r="M35" s="1" t="s">
        <v>1256</v>
      </c>
      <c r="N35" s="1" t="s">
        <v>1257</v>
      </c>
      <c r="O35" s="31">
        <v>205</v>
      </c>
      <c r="P35" s="20">
        <v>197</v>
      </c>
      <c r="Q35" s="30">
        <v>8</v>
      </c>
      <c r="R35" s="29" t="s">
        <v>99</v>
      </c>
      <c r="S35" s="28" t="s">
        <v>228</v>
      </c>
    </row>
    <row r="36" spans="1:19" x14ac:dyDescent="0.25">
      <c r="A36" s="32" t="s">
        <v>31</v>
      </c>
      <c r="B36" s="1">
        <v>61</v>
      </c>
      <c r="C36" s="1">
        <v>34</v>
      </c>
      <c r="D36" s="1">
        <v>24</v>
      </c>
      <c r="E36" s="20">
        <v>3</v>
      </c>
      <c r="F36" s="30">
        <v>71</v>
      </c>
      <c r="G36" s="20">
        <v>13</v>
      </c>
      <c r="H36" s="20">
        <v>27</v>
      </c>
      <c r="I36" s="20">
        <v>7</v>
      </c>
      <c r="J36" s="20">
        <v>0</v>
      </c>
      <c r="K36" s="29" t="s">
        <v>1394</v>
      </c>
      <c r="L36" s="1" t="s">
        <v>1108</v>
      </c>
      <c r="M36" s="1" t="s">
        <v>455</v>
      </c>
      <c r="N36" s="1" t="s">
        <v>1385</v>
      </c>
      <c r="O36" s="31">
        <v>205</v>
      </c>
      <c r="P36" s="20">
        <v>212</v>
      </c>
      <c r="Q36" s="30">
        <v>-7</v>
      </c>
      <c r="R36" s="29" t="s">
        <v>99</v>
      </c>
      <c r="S36" s="28" t="s">
        <v>203</v>
      </c>
    </row>
    <row r="37" spans="1:19" x14ac:dyDescent="0.25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25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8</v>
      </c>
      <c r="B39" s="1">
        <v>59</v>
      </c>
      <c r="C39" s="1">
        <v>30</v>
      </c>
      <c r="D39" s="1">
        <v>25</v>
      </c>
      <c r="E39" s="20">
        <v>4</v>
      </c>
      <c r="F39" s="30">
        <v>64</v>
      </c>
      <c r="G39" s="20">
        <v>16</v>
      </c>
      <c r="H39" s="20">
        <v>28</v>
      </c>
      <c r="I39" s="20">
        <v>2</v>
      </c>
      <c r="J39" s="20">
        <v>1</v>
      </c>
      <c r="K39" s="29" t="s">
        <v>1041</v>
      </c>
      <c r="L39" s="1" t="s">
        <v>1207</v>
      </c>
      <c r="M39" s="1" t="s">
        <v>622</v>
      </c>
      <c r="N39" s="1" t="s">
        <v>1357</v>
      </c>
      <c r="O39" s="31">
        <v>186</v>
      </c>
      <c r="P39" s="20">
        <v>207</v>
      </c>
      <c r="Q39" s="30">
        <v>-21</v>
      </c>
      <c r="R39" s="29" t="s">
        <v>109</v>
      </c>
      <c r="S39" s="28" t="s">
        <v>225</v>
      </c>
    </row>
    <row r="40" spans="1:19" x14ac:dyDescent="0.25">
      <c r="A40" s="32" t="s">
        <v>18</v>
      </c>
      <c r="B40" s="1">
        <v>60</v>
      </c>
      <c r="C40" s="1">
        <v>24</v>
      </c>
      <c r="D40" s="1">
        <v>22</v>
      </c>
      <c r="E40" s="20">
        <v>14</v>
      </c>
      <c r="F40" s="30">
        <v>62</v>
      </c>
      <c r="G40" s="20">
        <v>11</v>
      </c>
      <c r="H40" s="20">
        <v>20</v>
      </c>
      <c r="I40" s="20">
        <v>4</v>
      </c>
      <c r="J40" s="20">
        <v>6</v>
      </c>
      <c r="K40" s="29" t="s">
        <v>1367</v>
      </c>
      <c r="L40" s="1" t="s">
        <v>1228</v>
      </c>
      <c r="M40" s="1" t="s">
        <v>1336</v>
      </c>
      <c r="N40" s="1" t="s">
        <v>1368</v>
      </c>
      <c r="O40" s="31">
        <v>155</v>
      </c>
      <c r="P40" s="20">
        <v>179</v>
      </c>
      <c r="Q40" s="30">
        <v>-24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60</v>
      </c>
      <c r="C41" s="1">
        <v>24</v>
      </c>
      <c r="D41" s="1">
        <v>29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840</v>
      </c>
      <c r="L41" s="1" t="s">
        <v>1355</v>
      </c>
      <c r="M41" s="1" t="s">
        <v>488</v>
      </c>
      <c r="N41" s="1" t="s">
        <v>1386</v>
      </c>
      <c r="O41" s="31">
        <v>149</v>
      </c>
      <c r="P41" s="20">
        <v>181</v>
      </c>
      <c r="Q41" s="30">
        <v>-32</v>
      </c>
      <c r="R41" s="29" t="s">
        <v>113</v>
      </c>
      <c r="S41" s="28" t="s">
        <v>215</v>
      </c>
    </row>
    <row r="42" spans="1:19" ht="15.75" thickBot="1" x14ac:dyDescent="0.3">
      <c r="A42" s="27" t="s">
        <v>3</v>
      </c>
      <c r="B42" s="26">
        <v>61</v>
      </c>
      <c r="C42" s="26">
        <v>18</v>
      </c>
      <c r="D42" s="26">
        <v>36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1396</v>
      </c>
      <c r="L42" s="26" t="s">
        <v>1341</v>
      </c>
      <c r="M42" s="26" t="s">
        <v>378</v>
      </c>
      <c r="N42" s="26" t="s">
        <v>1370</v>
      </c>
      <c r="O42" s="25">
        <v>157</v>
      </c>
      <c r="P42" s="24">
        <v>230</v>
      </c>
      <c r="Q42" s="23">
        <v>-73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90AAA36-FC6F-48D2-9B83-E116FE2535FE}"/>
  </hyperlinks>
  <pageMargins left="0.7" right="0.7" top="0.75" bottom="0.75" header="0.3" footer="0.3"/>
  <pageSetup orientation="portrait" verticalDpi="0" r:id="rId1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822AF-F4E7-48F1-8BF9-80B7225000D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62</v>
      </c>
      <c r="C4" s="40">
        <v>37</v>
      </c>
      <c r="D4" s="40">
        <v>19</v>
      </c>
      <c r="E4" s="38">
        <v>6</v>
      </c>
      <c r="F4" s="33">
        <v>80</v>
      </c>
      <c r="G4" s="39">
        <v>28</v>
      </c>
      <c r="H4" s="38">
        <v>34</v>
      </c>
      <c r="I4" s="38">
        <v>3</v>
      </c>
      <c r="J4" s="33">
        <v>0</v>
      </c>
      <c r="K4" s="37" t="s">
        <v>1283</v>
      </c>
      <c r="L4" s="40" t="s">
        <v>1155</v>
      </c>
      <c r="M4" s="40" t="s">
        <v>550</v>
      </c>
      <c r="N4" s="40" t="s">
        <v>1398</v>
      </c>
      <c r="O4" s="39">
        <v>214</v>
      </c>
      <c r="P4" s="38">
        <v>184</v>
      </c>
      <c r="Q4" s="33">
        <v>30</v>
      </c>
      <c r="R4" s="37" t="s">
        <v>154</v>
      </c>
      <c r="S4" s="36" t="s">
        <v>226</v>
      </c>
    </row>
    <row r="5" spans="1:20" x14ac:dyDescent="0.25">
      <c r="A5" s="32" t="s">
        <v>5</v>
      </c>
      <c r="B5" s="1">
        <v>60</v>
      </c>
      <c r="C5" s="1">
        <v>38</v>
      </c>
      <c r="D5" s="1">
        <v>18</v>
      </c>
      <c r="E5" s="20">
        <v>4</v>
      </c>
      <c r="F5" s="30">
        <v>80</v>
      </c>
      <c r="G5" s="31">
        <v>25</v>
      </c>
      <c r="H5" s="20">
        <v>34</v>
      </c>
      <c r="I5" s="20">
        <v>4</v>
      </c>
      <c r="J5" s="30">
        <v>2</v>
      </c>
      <c r="K5" s="29" t="s">
        <v>1308</v>
      </c>
      <c r="L5" s="1" t="s">
        <v>1401</v>
      </c>
      <c r="M5" s="1" t="s">
        <v>390</v>
      </c>
      <c r="N5" s="1" t="s">
        <v>1309</v>
      </c>
      <c r="O5" s="31">
        <v>211</v>
      </c>
      <c r="P5" s="20">
        <v>162</v>
      </c>
      <c r="Q5" s="30">
        <v>49</v>
      </c>
      <c r="R5" s="29" t="s">
        <v>133</v>
      </c>
      <c r="S5" s="28" t="s">
        <v>232</v>
      </c>
    </row>
    <row r="6" spans="1:20" x14ac:dyDescent="0.25">
      <c r="A6" s="32" t="s">
        <v>21</v>
      </c>
      <c r="B6" s="1">
        <v>62</v>
      </c>
      <c r="C6" s="1">
        <v>35</v>
      </c>
      <c r="D6" s="1">
        <v>20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1071</v>
      </c>
      <c r="L6" s="1" t="s">
        <v>1096</v>
      </c>
      <c r="M6" s="1" t="s">
        <v>628</v>
      </c>
      <c r="N6" s="1" t="s">
        <v>1304</v>
      </c>
      <c r="O6" s="31">
        <v>185</v>
      </c>
      <c r="P6" s="20">
        <v>187</v>
      </c>
      <c r="Q6" s="30">
        <v>-2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60</v>
      </c>
      <c r="C7" s="1">
        <v>33</v>
      </c>
      <c r="D7" s="1">
        <v>18</v>
      </c>
      <c r="E7" s="20">
        <v>9</v>
      </c>
      <c r="F7" s="30">
        <v>75</v>
      </c>
      <c r="G7" s="31">
        <v>20</v>
      </c>
      <c r="H7" s="20">
        <v>31</v>
      </c>
      <c r="I7" s="20">
        <v>2</v>
      </c>
      <c r="J7" s="30">
        <v>4</v>
      </c>
      <c r="K7" s="29" t="s">
        <v>1146</v>
      </c>
      <c r="L7" s="1" t="s">
        <v>1373</v>
      </c>
      <c r="M7" s="1" t="s">
        <v>543</v>
      </c>
      <c r="N7" s="1" t="s">
        <v>1305</v>
      </c>
      <c r="O7" s="31">
        <v>213</v>
      </c>
      <c r="P7" s="20">
        <v>200</v>
      </c>
      <c r="Q7" s="30">
        <v>13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61</v>
      </c>
      <c r="C8" s="1">
        <v>34</v>
      </c>
      <c r="D8" s="1">
        <v>22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937</v>
      </c>
      <c r="M8" s="1" t="s">
        <v>524</v>
      </c>
      <c r="N8" s="1" t="s">
        <v>1266</v>
      </c>
      <c r="O8" s="31">
        <v>205</v>
      </c>
      <c r="P8" s="20">
        <v>194</v>
      </c>
      <c r="Q8" s="30">
        <v>11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61</v>
      </c>
      <c r="C9" s="1">
        <v>30</v>
      </c>
      <c r="D9" s="1">
        <v>22</v>
      </c>
      <c r="E9" s="20">
        <v>9</v>
      </c>
      <c r="F9" s="30">
        <v>69</v>
      </c>
      <c r="G9" s="31">
        <v>21</v>
      </c>
      <c r="H9" s="20">
        <v>27</v>
      </c>
      <c r="I9" s="20">
        <v>3</v>
      </c>
      <c r="J9" s="30">
        <v>0</v>
      </c>
      <c r="K9" s="29" t="s">
        <v>1125</v>
      </c>
      <c r="L9" s="1" t="s">
        <v>1134</v>
      </c>
      <c r="M9" s="1" t="s">
        <v>580</v>
      </c>
      <c r="N9" s="1" t="s">
        <v>1307</v>
      </c>
      <c r="O9" s="31">
        <v>205</v>
      </c>
      <c r="P9" s="20">
        <v>194</v>
      </c>
      <c r="Q9" s="30">
        <v>11</v>
      </c>
      <c r="R9" s="29" t="s">
        <v>99</v>
      </c>
      <c r="S9" s="28" t="s">
        <v>290</v>
      </c>
    </row>
    <row r="10" spans="1:20" x14ac:dyDescent="0.25">
      <c r="A10" s="32" t="s">
        <v>4</v>
      </c>
      <c r="B10" s="1">
        <v>63</v>
      </c>
      <c r="C10" s="1">
        <v>27</v>
      </c>
      <c r="D10" s="1">
        <v>25</v>
      </c>
      <c r="E10" s="20">
        <v>11</v>
      </c>
      <c r="F10" s="30">
        <v>65</v>
      </c>
      <c r="G10" s="31">
        <v>18</v>
      </c>
      <c r="H10" s="20">
        <v>26</v>
      </c>
      <c r="I10" s="20">
        <v>1</v>
      </c>
      <c r="J10" s="30">
        <v>3</v>
      </c>
      <c r="K10" s="29" t="s">
        <v>1359</v>
      </c>
      <c r="L10" s="1" t="s">
        <v>1299</v>
      </c>
      <c r="M10" s="1" t="s">
        <v>645</v>
      </c>
      <c r="N10" s="1" t="s">
        <v>1402</v>
      </c>
      <c r="O10" s="31">
        <v>200</v>
      </c>
      <c r="P10" s="20">
        <v>221</v>
      </c>
      <c r="Q10" s="30">
        <v>-21</v>
      </c>
      <c r="R10" s="29" t="s">
        <v>167</v>
      </c>
      <c r="S10" s="28" t="s">
        <v>215</v>
      </c>
    </row>
    <row r="11" spans="1:20" ht="15.75" thickBot="1" x14ac:dyDescent="0.3">
      <c r="A11" s="32" t="s">
        <v>19</v>
      </c>
      <c r="B11" s="1">
        <v>62</v>
      </c>
      <c r="C11" s="1">
        <v>30</v>
      </c>
      <c r="D11" s="1">
        <v>29</v>
      </c>
      <c r="E11" s="24">
        <v>3</v>
      </c>
      <c r="F11" s="23">
        <v>63</v>
      </c>
      <c r="G11" s="25">
        <v>20</v>
      </c>
      <c r="H11" s="24">
        <v>26</v>
      </c>
      <c r="I11" s="24">
        <v>4</v>
      </c>
      <c r="J11" s="23">
        <v>1</v>
      </c>
      <c r="K11" s="29" t="s">
        <v>1208</v>
      </c>
      <c r="L11" s="1" t="s">
        <v>1399</v>
      </c>
      <c r="M11" s="1" t="s">
        <v>431</v>
      </c>
      <c r="N11" s="1" t="s">
        <v>1400</v>
      </c>
      <c r="O11" s="31">
        <v>188</v>
      </c>
      <c r="P11" s="20">
        <v>209</v>
      </c>
      <c r="Q11" s="30">
        <v>-21</v>
      </c>
      <c r="R11" s="29" t="s">
        <v>133</v>
      </c>
      <c r="S11" s="28" t="s">
        <v>651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61</v>
      </c>
      <c r="C14" s="1">
        <v>39</v>
      </c>
      <c r="D14" s="1">
        <v>16</v>
      </c>
      <c r="E14" s="20">
        <v>6</v>
      </c>
      <c r="F14" s="33">
        <v>84</v>
      </c>
      <c r="G14" s="20">
        <v>25</v>
      </c>
      <c r="H14" s="20">
        <v>35</v>
      </c>
      <c r="I14" s="20">
        <v>4</v>
      </c>
      <c r="J14" s="20">
        <v>3</v>
      </c>
      <c r="K14" s="29" t="s">
        <v>1312</v>
      </c>
      <c r="L14" s="1" t="s">
        <v>1389</v>
      </c>
      <c r="M14" s="1" t="s">
        <v>1219</v>
      </c>
      <c r="N14" s="1" t="s">
        <v>1313</v>
      </c>
      <c r="O14" s="31">
        <v>214</v>
      </c>
      <c r="P14" s="20">
        <v>175</v>
      </c>
      <c r="Q14" s="30">
        <v>39</v>
      </c>
      <c r="R14" s="29" t="s">
        <v>99</v>
      </c>
      <c r="S14" s="28" t="s">
        <v>276</v>
      </c>
    </row>
    <row r="15" spans="1:20" x14ac:dyDescent="0.25">
      <c r="A15" s="32" t="s">
        <v>13</v>
      </c>
      <c r="B15" s="1">
        <v>63</v>
      </c>
      <c r="C15" s="1">
        <v>35</v>
      </c>
      <c r="D15" s="1">
        <v>23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1405</v>
      </c>
      <c r="M15" s="1" t="s">
        <v>1316</v>
      </c>
      <c r="N15" s="1" t="s">
        <v>1344</v>
      </c>
      <c r="O15" s="31">
        <v>186</v>
      </c>
      <c r="P15" s="20">
        <v>182</v>
      </c>
      <c r="Q15" s="30">
        <v>4</v>
      </c>
      <c r="R15" s="29" t="s">
        <v>107</v>
      </c>
      <c r="S15" s="28" t="s">
        <v>232</v>
      </c>
    </row>
    <row r="16" spans="1:20" x14ac:dyDescent="0.25">
      <c r="A16" s="32" t="s">
        <v>9</v>
      </c>
      <c r="B16" s="1">
        <v>61</v>
      </c>
      <c r="C16" s="1">
        <v>31</v>
      </c>
      <c r="D16" s="1">
        <v>17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1232</v>
      </c>
      <c r="L16" s="1" t="s">
        <v>1133</v>
      </c>
      <c r="M16" s="1" t="s">
        <v>1320</v>
      </c>
      <c r="N16" s="1" t="s">
        <v>1408</v>
      </c>
      <c r="O16" s="31">
        <v>205</v>
      </c>
      <c r="P16" s="20">
        <v>180</v>
      </c>
      <c r="Q16" s="30">
        <v>25</v>
      </c>
      <c r="R16" s="29" t="s">
        <v>107</v>
      </c>
      <c r="S16" s="28" t="s">
        <v>233</v>
      </c>
    </row>
    <row r="17" spans="1:19" x14ac:dyDescent="0.25">
      <c r="A17" s="32" t="s">
        <v>23</v>
      </c>
      <c r="B17" s="1">
        <v>61</v>
      </c>
      <c r="C17" s="1">
        <v>32</v>
      </c>
      <c r="D17" s="1">
        <v>21</v>
      </c>
      <c r="E17" s="20">
        <v>8</v>
      </c>
      <c r="F17" s="30">
        <v>72</v>
      </c>
      <c r="G17" s="20">
        <v>17</v>
      </c>
      <c r="H17" s="20">
        <v>27</v>
      </c>
      <c r="I17" s="20">
        <v>5</v>
      </c>
      <c r="J17" s="20">
        <v>1</v>
      </c>
      <c r="K17" s="29" t="s">
        <v>1403</v>
      </c>
      <c r="L17" s="1" t="s">
        <v>1166</v>
      </c>
      <c r="M17" s="1" t="s">
        <v>638</v>
      </c>
      <c r="N17" s="1" t="s">
        <v>1404</v>
      </c>
      <c r="O17" s="31">
        <v>196</v>
      </c>
      <c r="P17" s="20">
        <v>193</v>
      </c>
      <c r="Q17" s="30">
        <v>3</v>
      </c>
      <c r="R17" s="29" t="s">
        <v>109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61</v>
      </c>
      <c r="C19" s="1">
        <v>28</v>
      </c>
      <c r="D19" s="1">
        <v>22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1358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191</v>
      </c>
      <c r="Q19" s="30">
        <v>-14</v>
      </c>
      <c r="R19" s="29" t="s">
        <v>101</v>
      </c>
      <c r="S19" s="28" t="s">
        <v>218</v>
      </c>
    </row>
    <row r="20" spans="1:19" x14ac:dyDescent="0.25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.75" thickBot="1" x14ac:dyDescent="0.3">
      <c r="A21" s="27" t="s">
        <v>12</v>
      </c>
      <c r="B21" s="26">
        <v>61</v>
      </c>
      <c r="C21" s="26">
        <v>24</v>
      </c>
      <c r="D21" s="26">
        <v>29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1132</v>
      </c>
      <c r="M21" s="26" t="s">
        <v>707</v>
      </c>
      <c r="N21" s="26" t="s">
        <v>1407</v>
      </c>
      <c r="O21" s="25">
        <v>166</v>
      </c>
      <c r="P21" s="24">
        <v>192</v>
      </c>
      <c r="Q21" s="23">
        <v>-26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60</v>
      </c>
      <c r="C25" s="1">
        <v>41</v>
      </c>
      <c r="D25" s="1">
        <v>10</v>
      </c>
      <c r="E25" s="20">
        <v>9</v>
      </c>
      <c r="F25" s="30">
        <v>91</v>
      </c>
      <c r="G25" s="20">
        <v>37</v>
      </c>
      <c r="H25" s="20">
        <v>40</v>
      </c>
      <c r="I25" s="20">
        <v>1</v>
      </c>
      <c r="J25" s="20">
        <v>5</v>
      </c>
      <c r="K25" s="29" t="s">
        <v>1324</v>
      </c>
      <c r="L25" s="1" t="s">
        <v>1377</v>
      </c>
      <c r="M25" s="1" t="s">
        <v>511</v>
      </c>
      <c r="N25" s="1" t="s">
        <v>1378</v>
      </c>
      <c r="O25" s="31">
        <v>230</v>
      </c>
      <c r="P25" s="20">
        <v>149</v>
      </c>
      <c r="Q25" s="30">
        <v>81</v>
      </c>
      <c r="R25" s="29" t="s">
        <v>109</v>
      </c>
      <c r="S25" s="28" t="s">
        <v>232</v>
      </c>
    </row>
    <row r="26" spans="1:19" x14ac:dyDescent="0.25">
      <c r="A26" s="32" t="s">
        <v>22</v>
      </c>
      <c r="B26" s="1">
        <v>61</v>
      </c>
      <c r="C26" s="1">
        <v>38</v>
      </c>
      <c r="D26" s="1">
        <v>14</v>
      </c>
      <c r="E26" s="20">
        <v>9</v>
      </c>
      <c r="F26" s="30">
        <v>85</v>
      </c>
      <c r="G26" s="20">
        <v>27</v>
      </c>
      <c r="H26" s="20">
        <v>34</v>
      </c>
      <c r="I26" s="20">
        <v>4</v>
      </c>
      <c r="J26" s="20">
        <v>3</v>
      </c>
      <c r="K26" s="29" t="s">
        <v>1326</v>
      </c>
      <c r="L26" s="1" t="s">
        <v>1106</v>
      </c>
      <c r="M26" s="1" t="s">
        <v>1327</v>
      </c>
      <c r="N26" s="1" t="s">
        <v>1379</v>
      </c>
      <c r="O26" s="31">
        <v>212</v>
      </c>
      <c r="P26" s="20">
        <v>165</v>
      </c>
      <c r="Q26" s="30">
        <v>47</v>
      </c>
      <c r="R26" s="29" t="s">
        <v>394</v>
      </c>
      <c r="S26" s="28" t="s">
        <v>395</v>
      </c>
    </row>
    <row r="27" spans="1:19" x14ac:dyDescent="0.25">
      <c r="A27" s="32" t="s">
        <v>17</v>
      </c>
      <c r="B27" s="1">
        <v>62</v>
      </c>
      <c r="C27" s="1">
        <v>36</v>
      </c>
      <c r="D27" s="1">
        <v>16</v>
      </c>
      <c r="E27" s="20">
        <v>10</v>
      </c>
      <c r="F27" s="30">
        <v>82</v>
      </c>
      <c r="G27" s="20">
        <v>19</v>
      </c>
      <c r="H27" s="20">
        <v>32</v>
      </c>
      <c r="I27" s="20">
        <v>4</v>
      </c>
      <c r="J27" s="20">
        <v>3</v>
      </c>
      <c r="K27" s="29" t="s">
        <v>1380</v>
      </c>
      <c r="L27" s="1" t="s">
        <v>1128</v>
      </c>
      <c r="M27" s="1" t="s">
        <v>505</v>
      </c>
      <c r="N27" s="1" t="s">
        <v>1348</v>
      </c>
      <c r="O27" s="31">
        <v>209</v>
      </c>
      <c r="P27" s="20">
        <v>180</v>
      </c>
      <c r="Q27" s="30">
        <v>29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62</v>
      </c>
      <c r="C28" s="1">
        <v>33</v>
      </c>
      <c r="D28" s="1">
        <v>25</v>
      </c>
      <c r="E28" s="20">
        <v>4</v>
      </c>
      <c r="F28" s="30">
        <v>70</v>
      </c>
      <c r="G28" s="20">
        <v>26</v>
      </c>
      <c r="H28" s="20">
        <v>33</v>
      </c>
      <c r="I28" s="20">
        <v>0</v>
      </c>
      <c r="J28" s="20">
        <v>0</v>
      </c>
      <c r="K28" s="29" t="s">
        <v>1123</v>
      </c>
      <c r="L28" s="1" t="s">
        <v>1223</v>
      </c>
      <c r="M28" s="1" t="s">
        <v>626</v>
      </c>
      <c r="N28" s="1" t="s">
        <v>1295</v>
      </c>
      <c r="O28" s="31">
        <v>196</v>
      </c>
      <c r="P28" s="20">
        <v>169</v>
      </c>
      <c r="Q28" s="30">
        <v>27</v>
      </c>
      <c r="R28" s="29" t="s">
        <v>104</v>
      </c>
      <c r="S28" s="28" t="s">
        <v>232</v>
      </c>
    </row>
    <row r="29" spans="1:19" x14ac:dyDescent="0.25">
      <c r="A29" s="32" t="s">
        <v>15</v>
      </c>
      <c r="B29" s="1">
        <v>62</v>
      </c>
      <c r="C29" s="1">
        <v>28</v>
      </c>
      <c r="D29" s="1">
        <v>26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1032</v>
      </c>
      <c r="M29" s="1" t="s">
        <v>708</v>
      </c>
      <c r="N29" s="1" t="s">
        <v>1330</v>
      </c>
      <c r="O29" s="31">
        <v>185</v>
      </c>
      <c r="P29" s="20">
        <v>213</v>
      </c>
      <c r="Q29" s="30">
        <v>-28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61</v>
      </c>
      <c r="C30" s="1">
        <v>25</v>
      </c>
      <c r="D30" s="1">
        <v>26</v>
      </c>
      <c r="E30" s="20">
        <v>10</v>
      </c>
      <c r="F30" s="30">
        <v>60</v>
      </c>
      <c r="G30" s="20">
        <v>20</v>
      </c>
      <c r="H30" s="20">
        <v>24</v>
      </c>
      <c r="I30" s="20">
        <v>1</v>
      </c>
      <c r="J30" s="20">
        <v>2</v>
      </c>
      <c r="K30" s="29" t="s">
        <v>1075</v>
      </c>
      <c r="L30" s="1" t="s">
        <v>1352</v>
      </c>
      <c r="M30" s="1" t="s">
        <v>122</v>
      </c>
      <c r="N30" s="1" t="s">
        <v>1383</v>
      </c>
      <c r="O30" s="31">
        <v>175</v>
      </c>
      <c r="P30" s="20">
        <v>187</v>
      </c>
      <c r="Q30" s="30">
        <v>-12</v>
      </c>
      <c r="R30" s="29" t="s">
        <v>104</v>
      </c>
      <c r="S30" s="28" t="s">
        <v>239</v>
      </c>
    </row>
    <row r="31" spans="1:19" x14ac:dyDescent="0.25">
      <c r="A31" s="32" t="s">
        <v>25</v>
      </c>
      <c r="B31" s="1">
        <v>61</v>
      </c>
      <c r="C31" s="1">
        <v>23</v>
      </c>
      <c r="D31" s="1">
        <v>28</v>
      </c>
      <c r="E31" s="20">
        <v>10</v>
      </c>
      <c r="F31" s="30">
        <v>56</v>
      </c>
      <c r="G31" s="20">
        <v>15</v>
      </c>
      <c r="H31" s="20">
        <v>20</v>
      </c>
      <c r="I31" s="20">
        <v>3</v>
      </c>
      <c r="J31" s="20">
        <v>5</v>
      </c>
      <c r="K31" s="29" t="s">
        <v>1162</v>
      </c>
      <c r="L31" s="1" t="s">
        <v>1120</v>
      </c>
      <c r="M31" s="1" t="s">
        <v>457</v>
      </c>
      <c r="N31" s="1" t="s">
        <v>1376</v>
      </c>
      <c r="O31" s="31">
        <v>163</v>
      </c>
      <c r="P31" s="20">
        <v>195</v>
      </c>
      <c r="Q31" s="30">
        <v>-32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61</v>
      </c>
      <c r="C32" s="1">
        <v>23</v>
      </c>
      <c r="D32" s="1">
        <v>29</v>
      </c>
      <c r="E32" s="20">
        <v>9</v>
      </c>
      <c r="F32" s="23">
        <v>55</v>
      </c>
      <c r="G32" s="20">
        <v>21</v>
      </c>
      <c r="H32" s="20">
        <v>22</v>
      </c>
      <c r="I32" s="20">
        <v>1</v>
      </c>
      <c r="J32" s="20">
        <v>3</v>
      </c>
      <c r="K32" s="29" t="s">
        <v>1331</v>
      </c>
      <c r="L32" s="1" t="s">
        <v>1392</v>
      </c>
      <c r="M32" s="1" t="s">
        <v>1350</v>
      </c>
      <c r="N32" s="1" t="s">
        <v>1393</v>
      </c>
      <c r="O32" s="31">
        <v>159</v>
      </c>
      <c r="P32" s="20">
        <v>210</v>
      </c>
      <c r="Q32" s="30">
        <v>-51</v>
      </c>
      <c r="R32" s="29" t="s">
        <v>104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62</v>
      </c>
      <c r="C35" s="1">
        <v>29</v>
      </c>
      <c r="D35" s="1">
        <v>19</v>
      </c>
      <c r="E35" s="20">
        <v>14</v>
      </c>
      <c r="F35" s="33">
        <v>72</v>
      </c>
      <c r="G35" s="20">
        <v>20</v>
      </c>
      <c r="H35" s="20">
        <v>28</v>
      </c>
      <c r="I35" s="20">
        <v>1</v>
      </c>
      <c r="J35" s="20">
        <v>6</v>
      </c>
      <c r="K35" s="29" t="s">
        <v>1231</v>
      </c>
      <c r="L35" s="1" t="s">
        <v>1397</v>
      </c>
      <c r="M35" s="1" t="s">
        <v>1256</v>
      </c>
      <c r="N35" s="1" t="s">
        <v>1257</v>
      </c>
      <c r="O35" s="31">
        <v>205</v>
      </c>
      <c r="P35" s="20">
        <v>197</v>
      </c>
      <c r="Q35" s="30">
        <v>8</v>
      </c>
      <c r="R35" s="29" t="s">
        <v>99</v>
      </c>
      <c r="S35" s="28" t="s">
        <v>228</v>
      </c>
    </row>
    <row r="36" spans="1:19" x14ac:dyDescent="0.25">
      <c r="A36" s="32" t="s">
        <v>31</v>
      </c>
      <c r="B36" s="1">
        <v>61</v>
      </c>
      <c r="C36" s="1">
        <v>34</v>
      </c>
      <c r="D36" s="1">
        <v>24</v>
      </c>
      <c r="E36" s="20">
        <v>3</v>
      </c>
      <c r="F36" s="30">
        <v>71</v>
      </c>
      <c r="G36" s="20">
        <v>13</v>
      </c>
      <c r="H36" s="20">
        <v>27</v>
      </c>
      <c r="I36" s="20">
        <v>7</v>
      </c>
      <c r="J36" s="20">
        <v>0</v>
      </c>
      <c r="K36" s="29" t="s">
        <v>1394</v>
      </c>
      <c r="L36" s="1" t="s">
        <v>1108</v>
      </c>
      <c r="M36" s="1" t="s">
        <v>455</v>
      </c>
      <c r="N36" s="1" t="s">
        <v>1385</v>
      </c>
      <c r="O36" s="31">
        <v>205</v>
      </c>
      <c r="P36" s="20">
        <v>212</v>
      </c>
      <c r="Q36" s="30">
        <v>-7</v>
      </c>
      <c r="R36" s="29" t="s">
        <v>99</v>
      </c>
      <c r="S36" s="28" t="s">
        <v>203</v>
      </c>
    </row>
    <row r="37" spans="1:19" x14ac:dyDescent="0.25">
      <c r="A37" s="32" t="s">
        <v>20</v>
      </c>
      <c r="B37" s="1">
        <v>62</v>
      </c>
      <c r="C37" s="1">
        <v>30</v>
      </c>
      <c r="D37" s="1">
        <v>24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1011</v>
      </c>
      <c r="L37" s="1" t="s">
        <v>1334</v>
      </c>
      <c r="M37" s="1" t="s">
        <v>475</v>
      </c>
      <c r="N37" s="1" t="s">
        <v>1304</v>
      </c>
      <c r="O37" s="31">
        <v>220</v>
      </c>
      <c r="P37" s="20">
        <v>210</v>
      </c>
      <c r="Q37" s="30">
        <v>10</v>
      </c>
      <c r="R37" s="29" t="s">
        <v>99</v>
      </c>
      <c r="S37" s="28" t="s">
        <v>202</v>
      </c>
    </row>
    <row r="38" spans="1:19" x14ac:dyDescent="0.25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61</v>
      </c>
      <c r="C39" s="1">
        <v>25</v>
      </c>
      <c r="D39" s="1">
        <v>22</v>
      </c>
      <c r="E39" s="20">
        <v>14</v>
      </c>
      <c r="F39" s="30">
        <v>64</v>
      </c>
      <c r="G39" s="20">
        <v>12</v>
      </c>
      <c r="H39" s="20">
        <v>21</v>
      </c>
      <c r="I39" s="20">
        <v>4</v>
      </c>
      <c r="J39" s="20">
        <v>6</v>
      </c>
      <c r="K39" s="29" t="s">
        <v>1410</v>
      </c>
      <c r="L39" s="1" t="s">
        <v>1228</v>
      </c>
      <c r="M39" s="1" t="s">
        <v>1336</v>
      </c>
      <c r="N39" s="1" t="s">
        <v>1368</v>
      </c>
      <c r="O39" s="31">
        <v>160</v>
      </c>
      <c r="P39" s="20">
        <v>182</v>
      </c>
      <c r="Q39" s="30">
        <v>-22</v>
      </c>
      <c r="R39" s="29" t="s">
        <v>99</v>
      </c>
      <c r="S39" s="28" t="s">
        <v>237</v>
      </c>
    </row>
    <row r="40" spans="1:19" x14ac:dyDescent="0.25">
      <c r="A40" s="32" t="s">
        <v>8</v>
      </c>
      <c r="B40" s="1">
        <v>59</v>
      </c>
      <c r="C40" s="1">
        <v>30</v>
      </c>
      <c r="D40" s="1">
        <v>25</v>
      </c>
      <c r="E40" s="20">
        <v>4</v>
      </c>
      <c r="F40" s="30">
        <v>64</v>
      </c>
      <c r="G40" s="20">
        <v>16</v>
      </c>
      <c r="H40" s="20">
        <v>28</v>
      </c>
      <c r="I40" s="20">
        <v>2</v>
      </c>
      <c r="J40" s="20">
        <v>1</v>
      </c>
      <c r="K40" s="29" t="s">
        <v>1041</v>
      </c>
      <c r="L40" s="1" t="s">
        <v>1207</v>
      </c>
      <c r="M40" s="1" t="s">
        <v>622</v>
      </c>
      <c r="N40" s="1" t="s">
        <v>1357</v>
      </c>
      <c r="O40" s="31">
        <v>186</v>
      </c>
      <c r="P40" s="20">
        <v>207</v>
      </c>
      <c r="Q40" s="30">
        <v>-21</v>
      </c>
      <c r="R40" s="29" t="s">
        <v>109</v>
      </c>
      <c r="S40" s="28" t="s">
        <v>225</v>
      </c>
    </row>
    <row r="41" spans="1:19" x14ac:dyDescent="0.25">
      <c r="A41" s="32" t="s">
        <v>27</v>
      </c>
      <c r="B41" s="1">
        <v>61</v>
      </c>
      <c r="C41" s="1">
        <v>24</v>
      </c>
      <c r="D41" s="1">
        <v>30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1101</v>
      </c>
      <c r="L41" s="1" t="s">
        <v>1355</v>
      </c>
      <c r="M41" s="1" t="s">
        <v>488</v>
      </c>
      <c r="N41" s="1" t="s">
        <v>1386</v>
      </c>
      <c r="O41" s="31">
        <v>150</v>
      </c>
      <c r="P41" s="20">
        <v>185</v>
      </c>
      <c r="Q41" s="30">
        <v>-35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61</v>
      </c>
      <c r="C42" s="26">
        <v>18</v>
      </c>
      <c r="D42" s="26">
        <v>36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1396</v>
      </c>
      <c r="L42" s="26" t="s">
        <v>1341</v>
      </c>
      <c r="M42" s="26" t="s">
        <v>378</v>
      </c>
      <c r="N42" s="26" t="s">
        <v>1370</v>
      </c>
      <c r="O42" s="25">
        <v>157</v>
      </c>
      <c r="P42" s="24">
        <v>230</v>
      </c>
      <c r="Q42" s="23">
        <v>-73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5961C2-AC44-42EB-B810-C279ED4D3F79}"/>
  </hyperlinks>
  <pageMargins left="0.7" right="0.7" top="0.75" bottom="0.75" header="0.3" footer="0.3"/>
  <pageSetup orientation="portrait" verticalDpi="0" r:id="rId1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B618-BAA6-4173-9FBE-37BE47E43BD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62</v>
      </c>
      <c r="C4" s="40">
        <v>37</v>
      </c>
      <c r="D4" s="40">
        <v>19</v>
      </c>
      <c r="E4" s="38">
        <v>6</v>
      </c>
      <c r="F4" s="33">
        <v>80</v>
      </c>
      <c r="G4" s="39">
        <v>28</v>
      </c>
      <c r="H4" s="38">
        <v>34</v>
      </c>
      <c r="I4" s="38">
        <v>3</v>
      </c>
      <c r="J4" s="33">
        <v>0</v>
      </c>
      <c r="K4" s="37" t="s">
        <v>1283</v>
      </c>
      <c r="L4" s="40" t="s">
        <v>1155</v>
      </c>
      <c r="M4" s="40" t="s">
        <v>550</v>
      </c>
      <c r="N4" s="40" t="s">
        <v>1398</v>
      </c>
      <c r="O4" s="39">
        <v>214</v>
      </c>
      <c r="P4" s="38">
        <v>184</v>
      </c>
      <c r="Q4" s="33">
        <v>30</v>
      </c>
      <c r="R4" s="37" t="s">
        <v>154</v>
      </c>
      <c r="S4" s="36" t="s">
        <v>226</v>
      </c>
    </row>
    <row r="5" spans="1:20" x14ac:dyDescent="0.25">
      <c r="A5" s="32" t="s">
        <v>5</v>
      </c>
      <c r="B5" s="1">
        <v>60</v>
      </c>
      <c r="C5" s="1">
        <v>38</v>
      </c>
      <c r="D5" s="1">
        <v>18</v>
      </c>
      <c r="E5" s="20">
        <v>4</v>
      </c>
      <c r="F5" s="30">
        <v>80</v>
      </c>
      <c r="G5" s="31">
        <v>25</v>
      </c>
      <c r="H5" s="20">
        <v>34</v>
      </c>
      <c r="I5" s="20">
        <v>4</v>
      </c>
      <c r="J5" s="30">
        <v>2</v>
      </c>
      <c r="K5" s="29" t="s">
        <v>1308</v>
      </c>
      <c r="L5" s="1" t="s">
        <v>1401</v>
      </c>
      <c r="M5" s="1" t="s">
        <v>390</v>
      </c>
      <c r="N5" s="1" t="s">
        <v>1309</v>
      </c>
      <c r="O5" s="31">
        <v>211</v>
      </c>
      <c r="P5" s="20">
        <v>162</v>
      </c>
      <c r="Q5" s="30">
        <v>49</v>
      </c>
      <c r="R5" s="29" t="s">
        <v>133</v>
      </c>
      <c r="S5" s="28" t="s">
        <v>232</v>
      </c>
    </row>
    <row r="6" spans="1:20" x14ac:dyDescent="0.25">
      <c r="A6" s="32" t="s">
        <v>21</v>
      </c>
      <c r="B6" s="1">
        <v>63</v>
      </c>
      <c r="C6" s="1">
        <v>35</v>
      </c>
      <c r="D6" s="1">
        <v>21</v>
      </c>
      <c r="E6" s="20">
        <v>7</v>
      </c>
      <c r="F6" s="30">
        <v>77</v>
      </c>
      <c r="G6" s="31">
        <v>22</v>
      </c>
      <c r="H6" s="20">
        <v>33</v>
      </c>
      <c r="I6" s="20">
        <v>2</v>
      </c>
      <c r="J6" s="30">
        <v>3</v>
      </c>
      <c r="K6" s="29" t="s">
        <v>1122</v>
      </c>
      <c r="L6" s="1" t="s">
        <v>1096</v>
      </c>
      <c r="M6" s="1" t="s">
        <v>615</v>
      </c>
      <c r="N6" s="1" t="s">
        <v>1411</v>
      </c>
      <c r="O6" s="31">
        <v>186</v>
      </c>
      <c r="P6" s="20">
        <v>190</v>
      </c>
      <c r="Q6" s="30">
        <v>-4</v>
      </c>
      <c r="R6" s="29" t="s">
        <v>107</v>
      </c>
      <c r="S6" s="28" t="s">
        <v>215</v>
      </c>
    </row>
    <row r="7" spans="1:20" x14ac:dyDescent="0.25">
      <c r="A7" s="32" t="s">
        <v>16</v>
      </c>
      <c r="B7" s="1">
        <v>61</v>
      </c>
      <c r="C7" s="1">
        <v>33</v>
      </c>
      <c r="D7" s="1">
        <v>18</v>
      </c>
      <c r="E7" s="20">
        <v>10</v>
      </c>
      <c r="F7" s="30">
        <v>76</v>
      </c>
      <c r="G7" s="31">
        <v>20</v>
      </c>
      <c r="H7" s="20">
        <v>31</v>
      </c>
      <c r="I7" s="20">
        <v>2</v>
      </c>
      <c r="J7" s="30">
        <v>5</v>
      </c>
      <c r="K7" s="29" t="s">
        <v>1146</v>
      </c>
      <c r="L7" s="1" t="s">
        <v>1413</v>
      </c>
      <c r="M7" s="1" t="s">
        <v>543</v>
      </c>
      <c r="N7" s="1" t="s">
        <v>1305</v>
      </c>
      <c r="O7" s="31">
        <v>218</v>
      </c>
      <c r="P7" s="20">
        <v>206</v>
      </c>
      <c r="Q7" s="30">
        <v>12</v>
      </c>
      <c r="R7" s="29" t="s">
        <v>107</v>
      </c>
      <c r="S7" s="28" t="s">
        <v>239</v>
      </c>
    </row>
    <row r="8" spans="1:20" x14ac:dyDescent="0.25">
      <c r="A8" s="32" t="s">
        <v>29</v>
      </c>
      <c r="B8" s="1">
        <v>61</v>
      </c>
      <c r="C8" s="1">
        <v>34</v>
      </c>
      <c r="D8" s="1">
        <v>22</v>
      </c>
      <c r="E8" s="20">
        <v>5</v>
      </c>
      <c r="F8" s="30">
        <v>73</v>
      </c>
      <c r="G8" s="31">
        <v>24</v>
      </c>
      <c r="H8" s="20">
        <v>32</v>
      </c>
      <c r="I8" s="20">
        <v>2</v>
      </c>
      <c r="J8" s="30">
        <v>3</v>
      </c>
      <c r="K8" s="29" t="s">
        <v>1312</v>
      </c>
      <c r="L8" s="1" t="s">
        <v>937</v>
      </c>
      <c r="M8" s="1" t="s">
        <v>524</v>
      </c>
      <c r="N8" s="1" t="s">
        <v>1266</v>
      </c>
      <c r="O8" s="31">
        <v>205</v>
      </c>
      <c r="P8" s="20">
        <v>194</v>
      </c>
      <c r="Q8" s="30">
        <v>11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61</v>
      </c>
      <c r="C9" s="1">
        <v>30</v>
      </c>
      <c r="D9" s="1">
        <v>22</v>
      </c>
      <c r="E9" s="20">
        <v>9</v>
      </c>
      <c r="F9" s="30">
        <v>69</v>
      </c>
      <c r="G9" s="31">
        <v>21</v>
      </c>
      <c r="H9" s="20">
        <v>27</v>
      </c>
      <c r="I9" s="20">
        <v>3</v>
      </c>
      <c r="J9" s="30">
        <v>0</v>
      </c>
      <c r="K9" s="29" t="s">
        <v>1125</v>
      </c>
      <c r="L9" s="1" t="s">
        <v>1134</v>
      </c>
      <c r="M9" s="1" t="s">
        <v>580</v>
      </c>
      <c r="N9" s="1" t="s">
        <v>1307</v>
      </c>
      <c r="O9" s="31">
        <v>205</v>
      </c>
      <c r="P9" s="20">
        <v>194</v>
      </c>
      <c r="Q9" s="30">
        <v>11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63</v>
      </c>
      <c r="C11" s="1">
        <v>27</v>
      </c>
      <c r="D11" s="1">
        <v>25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1359</v>
      </c>
      <c r="L11" s="1" t="s">
        <v>1299</v>
      </c>
      <c r="M11" s="1" t="s">
        <v>645</v>
      </c>
      <c r="N11" s="1" t="s">
        <v>1402</v>
      </c>
      <c r="O11" s="31">
        <v>200</v>
      </c>
      <c r="P11" s="20">
        <v>221</v>
      </c>
      <c r="Q11" s="30">
        <v>-21</v>
      </c>
      <c r="R11" s="29" t="s">
        <v>167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62</v>
      </c>
      <c r="C14" s="1">
        <v>40</v>
      </c>
      <c r="D14" s="1">
        <v>16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1414</v>
      </c>
      <c r="M14" s="1" t="s">
        <v>1219</v>
      </c>
      <c r="N14" s="1" t="s">
        <v>1313</v>
      </c>
      <c r="O14" s="31">
        <v>220</v>
      </c>
      <c r="P14" s="20">
        <v>178</v>
      </c>
      <c r="Q14" s="30">
        <v>42</v>
      </c>
      <c r="R14" s="29" t="s">
        <v>104</v>
      </c>
      <c r="S14" s="28" t="s">
        <v>276</v>
      </c>
    </row>
    <row r="15" spans="1:20" x14ac:dyDescent="0.25">
      <c r="A15" s="32" t="s">
        <v>13</v>
      </c>
      <c r="B15" s="1">
        <v>63</v>
      </c>
      <c r="C15" s="1">
        <v>35</v>
      </c>
      <c r="D15" s="1">
        <v>23</v>
      </c>
      <c r="E15" s="20">
        <v>5</v>
      </c>
      <c r="F15" s="30">
        <v>75</v>
      </c>
      <c r="G15" s="20">
        <v>19</v>
      </c>
      <c r="H15" s="20">
        <v>31</v>
      </c>
      <c r="I15" s="20">
        <v>4</v>
      </c>
      <c r="J15" s="20">
        <v>5</v>
      </c>
      <c r="K15" s="29" t="s">
        <v>1343</v>
      </c>
      <c r="L15" s="1" t="s">
        <v>1405</v>
      </c>
      <c r="M15" s="1" t="s">
        <v>1316</v>
      </c>
      <c r="N15" s="1" t="s">
        <v>1344</v>
      </c>
      <c r="O15" s="31">
        <v>186</v>
      </c>
      <c r="P15" s="20">
        <v>182</v>
      </c>
      <c r="Q15" s="30">
        <v>4</v>
      </c>
      <c r="R15" s="29" t="s">
        <v>107</v>
      </c>
      <c r="S15" s="28" t="s">
        <v>232</v>
      </c>
    </row>
    <row r="16" spans="1:20" x14ac:dyDescent="0.25">
      <c r="A16" s="32" t="s">
        <v>9</v>
      </c>
      <c r="B16" s="1">
        <v>61</v>
      </c>
      <c r="C16" s="1">
        <v>31</v>
      </c>
      <c r="D16" s="1">
        <v>17</v>
      </c>
      <c r="E16" s="20">
        <v>13</v>
      </c>
      <c r="F16" s="30">
        <v>75</v>
      </c>
      <c r="G16" s="20">
        <v>26</v>
      </c>
      <c r="H16" s="20">
        <v>30</v>
      </c>
      <c r="I16" s="20">
        <v>1</v>
      </c>
      <c r="J16" s="20">
        <v>8</v>
      </c>
      <c r="K16" s="29" t="s">
        <v>1232</v>
      </c>
      <c r="L16" s="1" t="s">
        <v>1133</v>
      </c>
      <c r="M16" s="1" t="s">
        <v>1320</v>
      </c>
      <c r="N16" s="1" t="s">
        <v>1408</v>
      </c>
      <c r="O16" s="31">
        <v>205</v>
      </c>
      <c r="P16" s="20">
        <v>180</v>
      </c>
      <c r="Q16" s="30">
        <v>25</v>
      </c>
      <c r="R16" s="29" t="s">
        <v>107</v>
      </c>
      <c r="S16" s="28" t="s">
        <v>233</v>
      </c>
    </row>
    <row r="17" spans="1:19" x14ac:dyDescent="0.25">
      <c r="A17" s="32" t="s">
        <v>23</v>
      </c>
      <c r="B17" s="1">
        <v>61</v>
      </c>
      <c r="C17" s="1">
        <v>32</v>
      </c>
      <c r="D17" s="1">
        <v>21</v>
      </c>
      <c r="E17" s="20">
        <v>8</v>
      </c>
      <c r="F17" s="30">
        <v>72</v>
      </c>
      <c r="G17" s="20">
        <v>17</v>
      </c>
      <c r="H17" s="20">
        <v>27</v>
      </c>
      <c r="I17" s="20">
        <v>5</v>
      </c>
      <c r="J17" s="20">
        <v>1</v>
      </c>
      <c r="K17" s="29" t="s">
        <v>1403</v>
      </c>
      <c r="L17" s="1" t="s">
        <v>1166</v>
      </c>
      <c r="M17" s="1" t="s">
        <v>638</v>
      </c>
      <c r="N17" s="1" t="s">
        <v>1404</v>
      </c>
      <c r="O17" s="31">
        <v>196</v>
      </c>
      <c r="P17" s="20">
        <v>193</v>
      </c>
      <c r="Q17" s="30">
        <v>3</v>
      </c>
      <c r="R17" s="29" t="s">
        <v>109</v>
      </c>
      <c r="S17" s="28" t="s">
        <v>276</v>
      </c>
    </row>
    <row r="18" spans="1:19" x14ac:dyDescent="0.25">
      <c r="A18" s="32" t="s">
        <v>1</v>
      </c>
      <c r="B18" s="1">
        <v>63</v>
      </c>
      <c r="C18" s="1">
        <v>31</v>
      </c>
      <c r="D18" s="1">
        <v>25</v>
      </c>
      <c r="E18" s="20">
        <v>7</v>
      </c>
      <c r="F18" s="30">
        <v>69</v>
      </c>
      <c r="G18" s="20">
        <v>25</v>
      </c>
      <c r="H18" s="20">
        <v>30</v>
      </c>
      <c r="I18" s="20">
        <v>1</v>
      </c>
      <c r="J18" s="20">
        <v>5</v>
      </c>
      <c r="K18" s="29" t="s">
        <v>1155</v>
      </c>
      <c r="L18" s="1" t="s">
        <v>1322</v>
      </c>
      <c r="M18" s="1" t="s">
        <v>1241</v>
      </c>
      <c r="N18" s="1" t="s">
        <v>1323</v>
      </c>
      <c r="O18" s="31">
        <v>199</v>
      </c>
      <c r="P18" s="20">
        <v>189</v>
      </c>
      <c r="Q18" s="30">
        <v>10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61</v>
      </c>
      <c r="C19" s="1">
        <v>28</v>
      </c>
      <c r="D19" s="1">
        <v>22</v>
      </c>
      <c r="E19" s="20">
        <v>11</v>
      </c>
      <c r="F19" s="30">
        <v>67</v>
      </c>
      <c r="G19" s="20">
        <v>13</v>
      </c>
      <c r="H19" s="20">
        <v>22</v>
      </c>
      <c r="I19" s="20">
        <v>6</v>
      </c>
      <c r="J19" s="20">
        <v>3</v>
      </c>
      <c r="K19" s="29" t="s">
        <v>1358</v>
      </c>
      <c r="L19" s="1" t="s">
        <v>969</v>
      </c>
      <c r="M19" s="1" t="s">
        <v>459</v>
      </c>
      <c r="N19" s="1" t="s">
        <v>1363</v>
      </c>
      <c r="O19" s="31">
        <v>177</v>
      </c>
      <c r="P19" s="20">
        <v>191</v>
      </c>
      <c r="Q19" s="30">
        <v>-14</v>
      </c>
      <c r="R19" s="29" t="s">
        <v>101</v>
      </c>
      <c r="S19" s="28" t="s">
        <v>218</v>
      </c>
    </row>
    <row r="20" spans="1:19" x14ac:dyDescent="0.25">
      <c r="A20" s="32" t="s">
        <v>14</v>
      </c>
      <c r="B20" s="1">
        <v>62</v>
      </c>
      <c r="C20" s="1">
        <v>31</v>
      </c>
      <c r="D20" s="1">
        <v>29</v>
      </c>
      <c r="E20" s="20">
        <v>2</v>
      </c>
      <c r="F20" s="30">
        <v>64</v>
      </c>
      <c r="G20" s="20">
        <v>16</v>
      </c>
      <c r="H20" s="20">
        <v>27</v>
      </c>
      <c r="I20" s="20">
        <v>4</v>
      </c>
      <c r="J20" s="20">
        <v>0</v>
      </c>
      <c r="K20" s="29" t="s">
        <v>1086</v>
      </c>
      <c r="L20" s="1" t="s">
        <v>1315</v>
      </c>
      <c r="M20" s="1" t="s">
        <v>779</v>
      </c>
      <c r="N20" s="1" t="s">
        <v>1390</v>
      </c>
      <c r="O20" s="31">
        <v>160</v>
      </c>
      <c r="P20" s="20">
        <v>186</v>
      </c>
      <c r="Q20" s="30">
        <v>-26</v>
      </c>
      <c r="R20" s="29" t="s">
        <v>109</v>
      </c>
      <c r="S20" s="28" t="s">
        <v>200</v>
      </c>
    </row>
    <row r="21" spans="1:19" ht="15.75" thickBot="1" x14ac:dyDescent="0.3">
      <c r="A21" s="27" t="s">
        <v>12</v>
      </c>
      <c r="B21" s="26">
        <v>61</v>
      </c>
      <c r="C21" s="26">
        <v>24</v>
      </c>
      <c r="D21" s="26">
        <v>29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1132</v>
      </c>
      <c r="M21" s="26" t="s">
        <v>707</v>
      </c>
      <c r="N21" s="26" t="s">
        <v>1407</v>
      </c>
      <c r="O21" s="25">
        <v>166</v>
      </c>
      <c r="P21" s="24">
        <v>192</v>
      </c>
      <c r="Q21" s="23">
        <v>-26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61</v>
      </c>
      <c r="C25" s="1">
        <v>42</v>
      </c>
      <c r="D25" s="1">
        <v>10</v>
      </c>
      <c r="E25" s="20">
        <v>9</v>
      </c>
      <c r="F25" s="30">
        <v>93</v>
      </c>
      <c r="G25" s="20">
        <v>36</v>
      </c>
      <c r="H25" s="20">
        <v>40</v>
      </c>
      <c r="I25" s="20">
        <v>2</v>
      </c>
      <c r="J25" s="20">
        <v>5</v>
      </c>
      <c r="K25" s="29" t="s">
        <v>1324</v>
      </c>
      <c r="L25" s="1" t="s">
        <v>1417</v>
      </c>
      <c r="M25" s="1" t="s">
        <v>548</v>
      </c>
      <c r="N25" s="1" t="s">
        <v>1418</v>
      </c>
      <c r="O25" s="31">
        <v>235</v>
      </c>
      <c r="P25" s="20">
        <v>153</v>
      </c>
      <c r="Q25" s="30">
        <v>82</v>
      </c>
      <c r="R25" s="29" t="s">
        <v>135</v>
      </c>
      <c r="S25" s="28" t="s">
        <v>203</v>
      </c>
    </row>
    <row r="26" spans="1:19" x14ac:dyDescent="0.25">
      <c r="A26" s="32" t="s">
        <v>22</v>
      </c>
      <c r="B26" s="1">
        <v>62</v>
      </c>
      <c r="C26" s="1">
        <v>38</v>
      </c>
      <c r="D26" s="1">
        <v>14</v>
      </c>
      <c r="E26" s="20">
        <v>10</v>
      </c>
      <c r="F26" s="30">
        <v>86</v>
      </c>
      <c r="G26" s="20">
        <v>27</v>
      </c>
      <c r="H26" s="20">
        <v>34</v>
      </c>
      <c r="I26" s="20">
        <v>4</v>
      </c>
      <c r="J26" s="20">
        <v>4</v>
      </c>
      <c r="K26" s="29" t="s">
        <v>1034</v>
      </c>
      <c r="L26" s="1" t="s">
        <v>1106</v>
      </c>
      <c r="M26" s="1" t="s">
        <v>549</v>
      </c>
      <c r="N26" s="1" t="s">
        <v>1419</v>
      </c>
      <c r="O26" s="31">
        <v>216</v>
      </c>
      <c r="P26" s="20">
        <v>170</v>
      </c>
      <c r="Q26" s="30">
        <v>46</v>
      </c>
      <c r="R26" s="29" t="s">
        <v>101</v>
      </c>
      <c r="S26" s="28" t="s">
        <v>342</v>
      </c>
    </row>
    <row r="27" spans="1:19" x14ac:dyDescent="0.25">
      <c r="A27" s="32" t="s">
        <v>17</v>
      </c>
      <c r="B27" s="1">
        <v>63</v>
      </c>
      <c r="C27" s="1">
        <v>37</v>
      </c>
      <c r="D27" s="1">
        <v>16</v>
      </c>
      <c r="E27" s="20">
        <v>10</v>
      </c>
      <c r="F27" s="30">
        <v>84</v>
      </c>
      <c r="G27" s="20">
        <v>20</v>
      </c>
      <c r="H27" s="20">
        <v>33</v>
      </c>
      <c r="I27" s="20">
        <v>4</v>
      </c>
      <c r="J27" s="20">
        <v>3</v>
      </c>
      <c r="K27" s="29" t="s">
        <v>1380</v>
      </c>
      <c r="L27" s="1" t="s">
        <v>1179</v>
      </c>
      <c r="M27" s="1" t="s">
        <v>505</v>
      </c>
      <c r="N27" s="1" t="s">
        <v>1420</v>
      </c>
      <c r="O27" s="31">
        <v>213</v>
      </c>
      <c r="P27" s="20">
        <v>182</v>
      </c>
      <c r="Q27" s="30">
        <v>31</v>
      </c>
      <c r="R27" s="29" t="s">
        <v>104</v>
      </c>
      <c r="S27" s="28" t="s">
        <v>219</v>
      </c>
    </row>
    <row r="28" spans="1:19" x14ac:dyDescent="0.25">
      <c r="A28" s="32" t="s">
        <v>95</v>
      </c>
      <c r="B28" s="1">
        <v>62</v>
      </c>
      <c r="C28" s="1">
        <v>33</v>
      </c>
      <c r="D28" s="1">
        <v>25</v>
      </c>
      <c r="E28" s="20">
        <v>4</v>
      </c>
      <c r="F28" s="30">
        <v>70</v>
      </c>
      <c r="G28" s="20">
        <v>26</v>
      </c>
      <c r="H28" s="20">
        <v>33</v>
      </c>
      <c r="I28" s="20">
        <v>0</v>
      </c>
      <c r="J28" s="20">
        <v>0</v>
      </c>
      <c r="K28" s="29" t="s">
        <v>1123</v>
      </c>
      <c r="L28" s="1" t="s">
        <v>1223</v>
      </c>
      <c r="M28" s="1" t="s">
        <v>626</v>
      </c>
      <c r="N28" s="1" t="s">
        <v>1295</v>
      </c>
      <c r="O28" s="31">
        <v>196</v>
      </c>
      <c r="P28" s="20">
        <v>169</v>
      </c>
      <c r="Q28" s="30">
        <v>27</v>
      </c>
      <c r="R28" s="29" t="s">
        <v>104</v>
      </c>
      <c r="S28" s="28" t="s">
        <v>232</v>
      </c>
    </row>
    <row r="29" spans="1:19" x14ac:dyDescent="0.25">
      <c r="A29" s="32" t="s">
        <v>15</v>
      </c>
      <c r="B29" s="1">
        <v>62</v>
      </c>
      <c r="C29" s="1">
        <v>28</v>
      </c>
      <c r="D29" s="1">
        <v>26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1032</v>
      </c>
      <c r="M29" s="1" t="s">
        <v>708</v>
      </c>
      <c r="N29" s="1" t="s">
        <v>1330</v>
      </c>
      <c r="O29" s="31">
        <v>185</v>
      </c>
      <c r="P29" s="20">
        <v>213</v>
      </c>
      <c r="Q29" s="30">
        <v>-28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61</v>
      </c>
      <c r="C30" s="1">
        <v>25</v>
      </c>
      <c r="D30" s="1">
        <v>26</v>
      </c>
      <c r="E30" s="20">
        <v>10</v>
      </c>
      <c r="F30" s="30">
        <v>60</v>
      </c>
      <c r="G30" s="20">
        <v>20</v>
      </c>
      <c r="H30" s="20">
        <v>24</v>
      </c>
      <c r="I30" s="20">
        <v>1</v>
      </c>
      <c r="J30" s="20">
        <v>2</v>
      </c>
      <c r="K30" s="29" t="s">
        <v>1075</v>
      </c>
      <c r="L30" s="1" t="s">
        <v>1352</v>
      </c>
      <c r="M30" s="1" t="s">
        <v>122</v>
      </c>
      <c r="N30" s="1" t="s">
        <v>1383</v>
      </c>
      <c r="O30" s="31">
        <v>175</v>
      </c>
      <c r="P30" s="20">
        <v>187</v>
      </c>
      <c r="Q30" s="30">
        <v>-12</v>
      </c>
      <c r="R30" s="29" t="s">
        <v>104</v>
      </c>
      <c r="S30" s="28" t="s">
        <v>239</v>
      </c>
    </row>
    <row r="31" spans="1:19" x14ac:dyDescent="0.25">
      <c r="A31" s="32" t="s">
        <v>6</v>
      </c>
      <c r="B31" s="1">
        <v>62</v>
      </c>
      <c r="C31" s="1">
        <v>24</v>
      </c>
      <c r="D31" s="1">
        <v>29</v>
      </c>
      <c r="E31" s="20">
        <v>9</v>
      </c>
      <c r="F31" s="30">
        <v>57</v>
      </c>
      <c r="G31" s="20">
        <v>21</v>
      </c>
      <c r="H31" s="20">
        <v>23</v>
      </c>
      <c r="I31" s="20">
        <v>1</v>
      </c>
      <c r="J31" s="20">
        <v>3</v>
      </c>
      <c r="K31" s="29" t="s">
        <v>1331</v>
      </c>
      <c r="L31" s="1" t="s">
        <v>1421</v>
      </c>
      <c r="M31" s="1" t="s">
        <v>1350</v>
      </c>
      <c r="N31" s="1" t="s">
        <v>1422</v>
      </c>
      <c r="O31" s="31">
        <v>162</v>
      </c>
      <c r="P31" s="20">
        <v>212</v>
      </c>
      <c r="Q31" s="30">
        <v>-50</v>
      </c>
      <c r="R31" s="29" t="s">
        <v>109</v>
      </c>
      <c r="S31" s="28" t="s">
        <v>202</v>
      </c>
    </row>
    <row r="32" spans="1:19" ht="15.75" thickBot="1" x14ac:dyDescent="0.3">
      <c r="A32" s="32" t="s">
        <v>25</v>
      </c>
      <c r="B32" s="1">
        <v>62</v>
      </c>
      <c r="C32" s="1">
        <v>23</v>
      </c>
      <c r="D32" s="1">
        <v>29</v>
      </c>
      <c r="E32" s="20">
        <v>10</v>
      </c>
      <c r="F32" s="23">
        <v>56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1120</v>
      </c>
      <c r="M32" s="1" t="s">
        <v>457</v>
      </c>
      <c r="N32" s="1" t="s">
        <v>1416</v>
      </c>
      <c r="O32" s="31">
        <v>166</v>
      </c>
      <c r="P32" s="20">
        <v>201</v>
      </c>
      <c r="Q32" s="30">
        <v>-35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62</v>
      </c>
      <c r="C35" s="1">
        <v>35</v>
      </c>
      <c r="D35" s="1">
        <v>24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1423</v>
      </c>
      <c r="L35" s="1" t="s">
        <v>1108</v>
      </c>
      <c r="M35" s="1" t="s">
        <v>455</v>
      </c>
      <c r="N35" s="1" t="s">
        <v>1385</v>
      </c>
      <c r="O35" s="31">
        <v>211</v>
      </c>
      <c r="P35" s="20">
        <v>217</v>
      </c>
      <c r="Q35" s="30">
        <v>-6</v>
      </c>
      <c r="R35" s="29" t="s">
        <v>104</v>
      </c>
      <c r="S35" s="28" t="s">
        <v>203</v>
      </c>
    </row>
    <row r="36" spans="1:19" x14ac:dyDescent="0.25">
      <c r="A36" s="32" t="s">
        <v>2</v>
      </c>
      <c r="B36" s="1">
        <v>63</v>
      </c>
      <c r="C36" s="1">
        <v>29</v>
      </c>
      <c r="D36" s="1">
        <v>20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1302</v>
      </c>
      <c r="L36" s="1" t="s">
        <v>1397</v>
      </c>
      <c r="M36" s="1" t="s">
        <v>1256</v>
      </c>
      <c r="N36" s="1" t="s">
        <v>1428</v>
      </c>
      <c r="O36" s="31">
        <v>207</v>
      </c>
      <c r="P36" s="20">
        <v>201</v>
      </c>
      <c r="Q36" s="30">
        <v>6</v>
      </c>
      <c r="R36" s="29" t="s">
        <v>101</v>
      </c>
      <c r="S36" s="28" t="s">
        <v>200</v>
      </c>
    </row>
    <row r="37" spans="1:19" x14ac:dyDescent="0.25">
      <c r="A37" s="32" t="s">
        <v>20</v>
      </c>
      <c r="B37" s="1">
        <v>63</v>
      </c>
      <c r="C37" s="1">
        <v>30</v>
      </c>
      <c r="D37" s="1">
        <v>25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1424</v>
      </c>
      <c r="L37" s="1" t="s">
        <v>1334</v>
      </c>
      <c r="M37" s="1" t="s">
        <v>475</v>
      </c>
      <c r="N37" s="1" t="s">
        <v>1304</v>
      </c>
      <c r="O37" s="31">
        <v>223</v>
      </c>
      <c r="P37" s="20">
        <v>216</v>
      </c>
      <c r="Q37" s="30">
        <v>7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61</v>
      </c>
      <c r="C38" s="1">
        <v>29</v>
      </c>
      <c r="D38" s="1">
        <v>23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1091</v>
      </c>
      <c r="L38" s="1" t="s">
        <v>1250</v>
      </c>
      <c r="M38" s="1" t="s">
        <v>659</v>
      </c>
      <c r="N38" s="1" t="s">
        <v>1395</v>
      </c>
      <c r="O38" s="31">
        <v>173</v>
      </c>
      <c r="P38" s="20">
        <v>179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8</v>
      </c>
      <c r="B39" s="1">
        <v>60</v>
      </c>
      <c r="C39" s="1">
        <v>30</v>
      </c>
      <c r="D39" s="1">
        <v>25</v>
      </c>
      <c r="E39" s="20">
        <v>5</v>
      </c>
      <c r="F39" s="30">
        <v>65</v>
      </c>
      <c r="G39" s="20">
        <v>16</v>
      </c>
      <c r="H39" s="20">
        <v>28</v>
      </c>
      <c r="I39" s="20">
        <v>2</v>
      </c>
      <c r="J39" s="20">
        <v>1</v>
      </c>
      <c r="K39" s="29" t="s">
        <v>1096</v>
      </c>
      <c r="L39" s="1" t="s">
        <v>1207</v>
      </c>
      <c r="M39" s="1" t="s">
        <v>622</v>
      </c>
      <c r="N39" s="1" t="s">
        <v>1425</v>
      </c>
      <c r="O39" s="31">
        <v>188</v>
      </c>
      <c r="P39" s="20">
        <v>210</v>
      </c>
      <c r="Q39" s="30">
        <v>-22</v>
      </c>
      <c r="R39" s="29" t="s">
        <v>101</v>
      </c>
      <c r="S39" s="28" t="s">
        <v>218</v>
      </c>
    </row>
    <row r="40" spans="1:19" x14ac:dyDescent="0.25">
      <c r="A40" s="32" t="s">
        <v>18</v>
      </c>
      <c r="B40" s="1">
        <v>61</v>
      </c>
      <c r="C40" s="1">
        <v>25</v>
      </c>
      <c r="D40" s="1">
        <v>22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1410</v>
      </c>
      <c r="L40" s="1" t="s">
        <v>1228</v>
      </c>
      <c r="M40" s="1" t="s">
        <v>1336</v>
      </c>
      <c r="N40" s="1" t="s">
        <v>1368</v>
      </c>
      <c r="O40" s="31">
        <v>160</v>
      </c>
      <c r="P40" s="20">
        <v>182</v>
      </c>
      <c r="Q40" s="30">
        <v>-22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61</v>
      </c>
      <c r="C41" s="1">
        <v>24</v>
      </c>
      <c r="D41" s="1">
        <v>30</v>
      </c>
      <c r="E41" s="20">
        <v>7</v>
      </c>
      <c r="F41" s="30">
        <v>55</v>
      </c>
      <c r="G41" s="20">
        <v>18</v>
      </c>
      <c r="H41" s="20">
        <v>22</v>
      </c>
      <c r="I41" s="20">
        <v>2</v>
      </c>
      <c r="J41" s="20">
        <v>3</v>
      </c>
      <c r="K41" s="29" t="s">
        <v>1101</v>
      </c>
      <c r="L41" s="1" t="s">
        <v>1355</v>
      </c>
      <c r="M41" s="1" t="s">
        <v>488</v>
      </c>
      <c r="N41" s="1" t="s">
        <v>1386</v>
      </c>
      <c r="O41" s="31">
        <v>150</v>
      </c>
      <c r="P41" s="20">
        <v>185</v>
      </c>
      <c r="Q41" s="30">
        <v>-35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62</v>
      </c>
      <c r="C42" s="26">
        <v>19</v>
      </c>
      <c r="D42" s="26">
        <v>36</v>
      </c>
      <c r="E42" s="24">
        <v>7</v>
      </c>
      <c r="F42" s="23">
        <v>45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1426</v>
      </c>
      <c r="M42" s="26" t="s">
        <v>378</v>
      </c>
      <c r="N42" s="26" t="s">
        <v>1427</v>
      </c>
      <c r="O42" s="25">
        <v>163</v>
      </c>
      <c r="P42" s="24">
        <v>233</v>
      </c>
      <c r="Q42" s="23">
        <v>-70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44B6539-4915-4AAE-8047-5348FFB81C47}"/>
  </hyperlinks>
  <pageMargins left="0.7" right="0.7" top="0.75" bottom="0.75" header="0.3" footer="0.3"/>
  <pageSetup orientation="portrait" verticalDpi="0" r:id="rId1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02344-6DE0-4122-9407-01F6519722F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63</v>
      </c>
      <c r="C4" s="40">
        <v>38</v>
      </c>
      <c r="D4" s="40">
        <v>19</v>
      </c>
      <c r="E4" s="38">
        <v>6</v>
      </c>
      <c r="F4" s="33">
        <v>82</v>
      </c>
      <c r="G4" s="39">
        <v>29</v>
      </c>
      <c r="H4" s="38">
        <v>35</v>
      </c>
      <c r="I4" s="38">
        <v>3</v>
      </c>
      <c r="J4" s="33">
        <v>0</v>
      </c>
      <c r="K4" s="37" t="s">
        <v>1431</v>
      </c>
      <c r="L4" s="40" t="s">
        <v>1155</v>
      </c>
      <c r="M4" s="40" t="s">
        <v>550</v>
      </c>
      <c r="N4" s="40" t="s">
        <v>1398</v>
      </c>
      <c r="O4" s="39">
        <v>217</v>
      </c>
      <c r="P4" s="38">
        <v>186</v>
      </c>
      <c r="Q4" s="33">
        <v>31</v>
      </c>
      <c r="R4" s="37" t="s">
        <v>177</v>
      </c>
      <c r="S4" s="36" t="s">
        <v>226</v>
      </c>
    </row>
    <row r="5" spans="1:20" x14ac:dyDescent="0.25">
      <c r="A5" s="32" t="s">
        <v>5</v>
      </c>
      <c r="B5" s="1">
        <v>61</v>
      </c>
      <c r="C5" s="1">
        <v>39</v>
      </c>
      <c r="D5" s="1">
        <v>18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1433</v>
      </c>
      <c r="M5" s="1" t="s">
        <v>411</v>
      </c>
      <c r="N5" s="1" t="s">
        <v>1434</v>
      </c>
      <c r="O5" s="31">
        <v>216</v>
      </c>
      <c r="P5" s="20">
        <v>164</v>
      </c>
      <c r="Q5" s="30">
        <v>52</v>
      </c>
      <c r="R5" s="29" t="s">
        <v>99</v>
      </c>
      <c r="S5" s="28" t="s">
        <v>232</v>
      </c>
    </row>
    <row r="6" spans="1:20" x14ac:dyDescent="0.25">
      <c r="A6" s="32" t="s">
        <v>16</v>
      </c>
      <c r="B6" s="1">
        <v>62</v>
      </c>
      <c r="C6" s="1">
        <v>34</v>
      </c>
      <c r="D6" s="1">
        <v>18</v>
      </c>
      <c r="E6" s="20">
        <v>10</v>
      </c>
      <c r="F6" s="30">
        <v>78</v>
      </c>
      <c r="G6" s="31">
        <v>21</v>
      </c>
      <c r="H6" s="20">
        <v>32</v>
      </c>
      <c r="I6" s="20">
        <v>2</v>
      </c>
      <c r="J6" s="30">
        <v>5</v>
      </c>
      <c r="K6" s="29" t="s">
        <v>1146</v>
      </c>
      <c r="L6" s="1" t="s">
        <v>1432</v>
      </c>
      <c r="M6" s="1" t="s">
        <v>543</v>
      </c>
      <c r="N6" s="1" t="s">
        <v>1305</v>
      </c>
      <c r="O6" s="31">
        <v>222</v>
      </c>
      <c r="P6" s="20">
        <v>209</v>
      </c>
      <c r="Q6" s="30">
        <v>13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63</v>
      </c>
      <c r="C7" s="1">
        <v>35</v>
      </c>
      <c r="D7" s="1">
        <v>21</v>
      </c>
      <c r="E7" s="20">
        <v>7</v>
      </c>
      <c r="F7" s="30">
        <v>77</v>
      </c>
      <c r="G7" s="31">
        <v>22</v>
      </c>
      <c r="H7" s="20">
        <v>33</v>
      </c>
      <c r="I7" s="20">
        <v>2</v>
      </c>
      <c r="J7" s="30">
        <v>3</v>
      </c>
      <c r="K7" s="29" t="s">
        <v>1122</v>
      </c>
      <c r="L7" s="1" t="s">
        <v>1096</v>
      </c>
      <c r="M7" s="1" t="s">
        <v>615</v>
      </c>
      <c r="N7" s="1" t="s">
        <v>1411</v>
      </c>
      <c r="O7" s="31">
        <v>186</v>
      </c>
      <c r="P7" s="20">
        <v>190</v>
      </c>
      <c r="Q7" s="30">
        <v>-4</v>
      </c>
      <c r="R7" s="29" t="s">
        <v>107</v>
      </c>
      <c r="S7" s="28" t="s">
        <v>215</v>
      </c>
    </row>
    <row r="8" spans="1:20" x14ac:dyDescent="0.25">
      <c r="A8" s="32" t="s">
        <v>29</v>
      </c>
      <c r="B8" s="1">
        <v>62</v>
      </c>
      <c r="C8" s="1">
        <v>35</v>
      </c>
      <c r="D8" s="1">
        <v>22</v>
      </c>
      <c r="E8" s="20">
        <v>5</v>
      </c>
      <c r="F8" s="30">
        <v>75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937</v>
      </c>
      <c r="M8" s="1" t="s">
        <v>524</v>
      </c>
      <c r="N8" s="1" t="s">
        <v>1430</v>
      </c>
      <c r="O8" s="31">
        <v>208</v>
      </c>
      <c r="P8" s="20">
        <v>195</v>
      </c>
      <c r="Q8" s="30">
        <v>13</v>
      </c>
      <c r="R8" s="29" t="s">
        <v>99</v>
      </c>
      <c r="S8" s="28" t="s">
        <v>239</v>
      </c>
    </row>
    <row r="9" spans="1:20" x14ac:dyDescent="0.25">
      <c r="A9" s="32" t="s">
        <v>11</v>
      </c>
      <c r="B9" s="1">
        <v>62</v>
      </c>
      <c r="C9" s="1">
        <v>31</v>
      </c>
      <c r="D9" s="1">
        <v>22</v>
      </c>
      <c r="E9" s="20">
        <v>9</v>
      </c>
      <c r="F9" s="30">
        <v>71</v>
      </c>
      <c r="G9" s="31">
        <v>22</v>
      </c>
      <c r="H9" s="20">
        <v>28</v>
      </c>
      <c r="I9" s="20">
        <v>3</v>
      </c>
      <c r="J9" s="30">
        <v>0</v>
      </c>
      <c r="K9" s="29" t="s">
        <v>1125</v>
      </c>
      <c r="L9" s="1" t="s">
        <v>1161</v>
      </c>
      <c r="M9" s="1" t="s">
        <v>580</v>
      </c>
      <c r="N9" s="1" t="s">
        <v>1307</v>
      </c>
      <c r="O9" s="31">
        <v>212</v>
      </c>
      <c r="P9" s="20">
        <v>198</v>
      </c>
      <c r="Q9" s="30">
        <v>14</v>
      </c>
      <c r="R9" s="29" t="s">
        <v>104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25">
      <c r="A15" s="32" t="s">
        <v>13</v>
      </c>
      <c r="B15" s="1">
        <v>64</v>
      </c>
      <c r="C15" s="1">
        <v>36</v>
      </c>
      <c r="D15" s="1">
        <v>23</v>
      </c>
      <c r="E15" s="20">
        <v>5</v>
      </c>
      <c r="F15" s="30">
        <v>77</v>
      </c>
      <c r="G15" s="20">
        <v>19</v>
      </c>
      <c r="H15" s="20">
        <v>32</v>
      </c>
      <c r="I15" s="20">
        <v>4</v>
      </c>
      <c r="J15" s="20">
        <v>5</v>
      </c>
      <c r="K15" s="29" t="s">
        <v>1343</v>
      </c>
      <c r="L15" s="1" t="s">
        <v>1443</v>
      </c>
      <c r="M15" s="1" t="s">
        <v>1316</v>
      </c>
      <c r="N15" s="1" t="s">
        <v>1344</v>
      </c>
      <c r="O15" s="31">
        <v>188</v>
      </c>
      <c r="P15" s="20">
        <v>183</v>
      </c>
      <c r="Q15" s="30">
        <v>5</v>
      </c>
      <c r="R15" s="29" t="s">
        <v>99</v>
      </c>
      <c r="S15" s="28" t="s">
        <v>232</v>
      </c>
    </row>
    <row r="16" spans="1:20" x14ac:dyDescent="0.25">
      <c r="A16" s="32" t="s">
        <v>9</v>
      </c>
      <c r="B16" s="1">
        <v>62</v>
      </c>
      <c r="C16" s="1">
        <v>31</v>
      </c>
      <c r="D16" s="1">
        <v>17</v>
      </c>
      <c r="E16" s="20">
        <v>14</v>
      </c>
      <c r="F16" s="30">
        <v>76</v>
      </c>
      <c r="G16" s="20">
        <v>26</v>
      </c>
      <c r="H16" s="20">
        <v>30</v>
      </c>
      <c r="I16" s="20">
        <v>1</v>
      </c>
      <c r="J16" s="20">
        <v>9</v>
      </c>
      <c r="K16" s="29" t="s">
        <v>1445</v>
      </c>
      <c r="L16" s="1" t="s">
        <v>1133</v>
      </c>
      <c r="M16" s="1" t="s">
        <v>1446</v>
      </c>
      <c r="N16" s="1" t="s">
        <v>1447</v>
      </c>
      <c r="O16" s="31">
        <v>208</v>
      </c>
      <c r="P16" s="20">
        <v>184</v>
      </c>
      <c r="Q16" s="30">
        <v>24</v>
      </c>
      <c r="R16" s="29" t="s">
        <v>113</v>
      </c>
      <c r="S16" s="28" t="s">
        <v>222</v>
      </c>
    </row>
    <row r="17" spans="1:19" x14ac:dyDescent="0.25">
      <c r="A17" s="32" t="s">
        <v>23</v>
      </c>
      <c r="B17" s="1">
        <v>62</v>
      </c>
      <c r="C17" s="1">
        <v>32</v>
      </c>
      <c r="D17" s="1">
        <v>21</v>
      </c>
      <c r="E17" s="20">
        <v>9</v>
      </c>
      <c r="F17" s="30">
        <v>73</v>
      </c>
      <c r="G17" s="20">
        <v>17</v>
      </c>
      <c r="H17" s="20">
        <v>27</v>
      </c>
      <c r="I17" s="20">
        <v>5</v>
      </c>
      <c r="J17" s="20">
        <v>1</v>
      </c>
      <c r="K17" s="29" t="s">
        <v>1439</v>
      </c>
      <c r="L17" s="1" t="s">
        <v>1166</v>
      </c>
      <c r="M17" s="1" t="s">
        <v>638</v>
      </c>
      <c r="N17" s="1" t="s">
        <v>1404</v>
      </c>
      <c r="O17" s="31">
        <v>200</v>
      </c>
      <c r="P17" s="20">
        <v>198</v>
      </c>
      <c r="Q17" s="30">
        <v>2</v>
      </c>
      <c r="R17" s="29" t="s">
        <v>101</v>
      </c>
      <c r="S17" s="28" t="s">
        <v>290</v>
      </c>
    </row>
    <row r="18" spans="1:19" x14ac:dyDescent="0.25">
      <c r="A18" s="32" t="s">
        <v>10</v>
      </c>
      <c r="B18" s="1">
        <v>62</v>
      </c>
      <c r="C18" s="1">
        <v>29</v>
      </c>
      <c r="D18" s="1">
        <v>22</v>
      </c>
      <c r="E18" s="20">
        <v>11</v>
      </c>
      <c r="F18" s="30">
        <v>69</v>
      </c>
      <c r="G18" s="20">
        <v>12</v>
      </c>
      <c r="H18" s="20">
        <v>22</v>
      </c>
      <c r="I18" s="20">
        <v>7</v>
      </c>
      <c r="J18" s="20">
        <v>3</v>
      </c>
      <c r="K18" s="29" t="s">
        <v>1358</v>
      </c>
      <c r="L18" s="1" t="s">
        <v>1101</v>
      </c>
      <c r="M18" s="1" t="s">
        <v>480</v>
      </c>
      <c r="N18" s="1" t="s">
        <v>1388</v>
      </c>
      <c r="O18" s="31">
        <v>181</v>
      </c>
      <c r="P18" s="20">
        <v>194</v>
      </c>
      <c r="Q18" s="30">
        <v>-13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64</v>
      </c>
      <c r="C19" s="1">
        <v>31</v>
      </c>
      <c r="D19" s="1">
        <v>26</v>
      </c>
      <c r="E19" s="20">
        <v>7</v>
      </c>
      <c r="F19" s="30">
        <v>69</v>
      </c>
      <c r="G19" s="20">
        <v>25</v>
      </c>
      <c r="H19" s="20">
        <v>30</v>
      </c>
      <c r="I19" s="20">
        <v>1</v>
      </c>
      <c r="J19" s="20">
        <v>5</v>
      </c>
      <c r="K19" s="29" t="s">
        <v>1155</v>
      </c>
      <c r="L19" s="1" t="s">
        <v>1173</v>
      </c>
      <c r="M19" s="1" t="s">
        <v>1241</v>
      </c>
      <c r="N19" s="1" t="s">
        <v>1425</v>
      </c>
      <c r="O19" s="31">
        <v>200</v>
      </c>
      <c r="P19" s="20">
        <v>192</v>
      </c>
      <c r="Q19" s="30">
        <v>8</v>
      </c>
      <c r="R19" s="29" t="s">
        <v>113</v>
      </c>
      <c r="S19" s="28" t="s">
        <v>232</v>
      </c>
    </row>
    <row r="20" spans="1:19" x14ac:dyDescent="0.25">
      <c r="A20" s="32" t="s">
        <v>14</v>
      </c>
      <c r="B20" s="1">
        <v>63</v>
      </c>
      <c r="C20" s="1">
        <v>32</v>
      </c>
      <c r="D20" s="1">
        <v>29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1440</v>
      </c>
      <c r="L20" s="1" t="s">
        <v>1315</v>
      </c>
      <c r="M20" s="1" t="s">
        <v>1441</v>
      </c>
      <c r="N20" s="1" t="s">
        <v>1442</v>
      </c>
      <c r="O20" s="31">
        <v>166</v>
      </c>
      <c r="P20" s="20">
        <v>189</v>
      </c>
      <c r="Q20" s="30">
        <v>-23</v>
      </c>
      <c r="R20" s="29" t="s">
        <v>135</v>
      </c>
      <c r="S20" s="28" t="s">
        <v>202</v>
      </c>
    </row>
    <row r="21" spans="1:19" ht="15.75" thickBot="1" x14ac:dyDescent="0.3">
      <c r="A21" s="27" t="s">
        <v>12</v>
      </c>
      <c r="B21" s="26">
        <v>62</v>
      </c>
      <c r="C21" s="26">
        <v>24</v>
      </c>
      <c r="D21" s="26">
        <v>30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1223</v>
      </c>
      <c r="M21" s="26" t="s">
        <v>854</v>
      </c>
      <c r="N21" s="26" t="s">
        <v>1444</v>
      </c>
      <c r="O21" s="25">
        <v>169</v>
      </c>
      <c r="P21" s="24">
        <v>198</v>
      </c>
      <c r="Q21" s="23">
        <v>-29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61</v>
      </c>
      <c r="C25" s="1">
        <v>42</v>
      </c>
      <c r="D25" s="1">
        <v>10</v>
      </c>
      <c r="E25" s="20">
        <v>9</v>
      </c>
      <c r="F25" s="30">
        <v>93</v>
      </c>
      <c r="G25" s="20">
        <v>36</v>
      </c>
      <c r="H25" s="20">
        <v>40</v>
      </c>
      <c r="I25" s="20">
        <v>2</v>
      </c>
      <c r="J25" s="20">
        <v>5</v>
      </c>
      <c r="K25" s="29" t="s">
        <v>1324</v>
      </c>
      <c r="L25" s="1" t="s">
        <v>1417</v>
      </c>
      <c r="M25" s="1" t="s">
        <v>548</v>
      </c>
      <c r="N25" s="1" t="s">
        <v>1418</v>
      </c>
      <c r="O25" s="31">
        <v>235</v>
      </c>
      <c r="P25" s="20">
        <v>153</v>
      </c>
      <c r="Q25" s="30">
        <v>82</v>
      </c>
      <c r="R25" s="29" t="s">
        <v>135</v>
      </c>
      <c r="S25" s="28" t="s">
        <v>203</v>
      </c>
    </row>
    <row r="26" spans="1:19" x14ac:dyDescent="0.25">
      <c r="A26" s="32" t="s">
        <v>22</v>
      </c>
      <c r="B26" s="1">
        <v>62</v>
      </c>
      <c r="C26" s="1">
        <v>38</v>
      </c>
      <c r="D26" s="1">
        <v>14</v>
      </c>
      <c r="E26" s="20">
        <v>10</v>
      </c>
      <c r="F26" s="30">
        <v>86</v>
      </c>
      <c r="G26" s="20">
        <v>27</v>
      </c>
      <c r="H26" s="20">
        <v>34</v>
      </c>
      <c r="I26" s="20">
        <v>4</v>
      </c>
      <c r="J26" s="20">
        <v>4</v>
      </c>
      <c r="K26" s="29" t="s">
        <v>1034</v>
      </c>
      <c r="L26" s="1" t="s">
        <v>1106</v>
      </c>
      <c r="M26" s="1" t="s">
        <v>549</v>
      </c>
      <c r="N26" s="1" t="s">
        <v>1419</v>
      </c>
      <c r="O26" s="31">
        <v>216</v>
      </c>
      <c r="P26" s="20">
        <v>170</v>
      </c>
      <c r="Q26" s="30">
        <v>46</v>
      </c>
      <c r="R26" s="29" t="s">
        <v>101</v>
      </c>
      <c r="S26" s="28" t="s">
        <v>342</v>
      </c>
    </row>
    <row r="27" spans="1:19" x14ac:dyDescent="0.25">
      <c r="A27" s="32" t="s">
        <v>17</v>
      </c>
      <c r="B27" s="1">
        <v>63</v>
      </c>
      <c r="C27" s="1">
        <v>37</v>
      </c>
      <c r="D27" s="1">
        <v>16</v>
      </c>
      <c r="E27" s="20">
        <v>10</v>
      </c>
      <c r="F27" s="30">
        <v>84</v>
      </c>
      <c r="G27" s="20">
        <v>20</v>
      </c>
      <c r="H27" s="20">
        <v>33</v>
      </c>
      <c r="I27" s="20">
        <v>4</v>
      </c>
      <c r="J27" s="20">
        <v>3</v>
      </c>
      <c r="K27" s="29" t="s">
        <v>1380</v>
      </c>
      <c r="L27" s="1" t="s">
        <v>1179</v>
      </c>
      <c r="M27" s="1" t="s">
        <v>505</v>
      </c>
      <c r="N27" s="1" t="s">
        <v>1420</v>
      </c>
      <c r="O27" s="31">
        <v>213</v>
      </c>
      <c r="P27" s="20">
        <v>182</v>
      </c>
      <c r="Q27" s="30">
        <v>31</v>
      </c>
      <c r="R27" s="29" t="s">
        <v>104</v>
      </c>
      <c r="S27" s="28" t="s">
        <v>219</v>
      </c>
    </row>
    <row r="28" spans="1:19" x14ac:dyDescent="0.25">
      <c r="A28" s="32" t="s">
        <v>95</v>
      </c>
      <c r="B28" s="1">
        <v>63</v>
      </c>
      <c r="C28" s="1">
        <v>34</v>
      </c>
      <c r="D28" s="1">
        <v>25</v>
      </c>
      <c r="E28" s="20">
        <v>4</v>
      </c>
      <c r="F28" s="30">
        <v>72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1448</v>
      </c>
      <c r="M28" s="1" t="s">
        <v>626</v>
      </c>
      <c r="N28" s="1" t="s">
        <v>1295</v>
      </c>
      <c r="O28" s="31">
        <v>201</v>
      </c>
      <c r="P28" s="20">
        <v>173</v>
      </c>
      <c r="Q28" s="30">
        <v>28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25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25">
      <c r="A31" s="32" t="s">
        <v>6</v>
      </c>
      <c r="B31" s="1">
        <v>62</v>
      </c>
      <c r="C31" s="1">
        <v>24</v>
      </c>
      <c r="D31" s="1">
        <v>29</v>
      </c>
      <c r="E31" s="20">
        <v>9</v>
      </c>
      <c r="F31" s="30">
        <v>57</v>
      </c>
      <c r="G31" s="20">
        <v>21</v>
      </c>
      <c r="H31" s="20">
        <v>23</v>
      </c>
      <c r="I31" s="20">
        <v>1</v>
      </c>
      <c r="J31" s="20">
        <v>3</v>
      </c>
      <c r="K31" s="29" t="s">
        <v>1331</v>
      </c>
      <c r="L31" s="1" t="s">
        <v>1421</v>
      </c>
      <c r="M31" s="1" t="s">
        <v>1350</v>
      </c>
      <c r="N31" s="1" t="s">
        <v>1422</v>
      </c>
      <c r="O31" s="31">
        <v>162</v>
      </c>
      <c r="P31" s="20">
        <v>212</v>
      </c>
      <c r="Q31" s="30">
        <v>-50</v>
      </c>
      <c r="R31" s="29" t="s">
        <v>109</v>
      </c>
      <c r="S31" s="28" t="s">
        <v>202</v>
      </c>
    </row>
    <row r="32" spans="1:19" ht="15.75" thickBot="1" x14ac:dyDescent="0.3">
      <c r="A32" s="32" t="s">
        <v>25</v>
      </c>
      <c r="B32" s="1">
        <v>62</v>
      </c>
      <c r="C32" s="1">
        <v>23</v>
      </c>
      <c r="D32" s="1">
        <v>29</v>
      </c>
      <c r="E32" s="20">
        <v>10</v>
      </c>
      <c r="F32" s="23">
        <v>56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1120</v>
      </c>
      <c r="M32" s="1" t="s">
        <v>457</v>
      </c>
      <c r="N32" s="1" t="s">
        <v>1416</v>
      </c>
      <c r="O32" s="31">
        <v>166</v>
      </c>
      <c r="P32" s="20">
        <v>201</v>
      </c>
      <c r="Q32" s="30">
        <v>-35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62</v>
      </c>
      <c r="C35" s="1">
        <v>35</v>
      </c>
      <c r="D35" s="1">
        <v>24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1423</v>
      </c>
      <c r="L35" s="1" t="s">
        <v>1108</v>
      </c>
      <c r="M35" s="1" t="s">
        <v>455</v>
      </c>
      <c r="N35" s="1" t="s">
        <v>1385</v>
      </c>
      <c r="O35" s="31">
        <v>211</v>
      </c>
      <c r="P35" s="20">
        <v>217</v>
      </c>
      <c r="Q35" s="30">
        <v>-6</v>
      </c>
      <c r="R35" s="29" t="s">
        <v>104</v>
      </c>
      <c r="S35" s="28" t="s">
        <v>203</v>
      </c>
    </row>
    <row r="36" spans="1:19" x14ac:dyDescent="0.25">
      <c r="A36" s="32" t="s">
        <v>2</v>
      </c>
      <c r="B36" s="1">
        <v>63</v>
      </c>
      <c r="C36" s="1">
        <v>29</v>
      </c>
      <c r="D36" s="1">
        <v>20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1302</v>
      </c>
      <c r="L36" s="1" t="s">
        <v>1397</v>
      </c>
      <c r="M36" s="1" t="s">
        <v>1256</v>
      </c>
      <c r="N36" s="1" t="s">
        <v>1428</v>
      </c>
      <c r="O36" s="31">
        <v>207</v>
      </c>
      <c r="P36" s="20">
        <v>201</v>
      </c>
      <c r="Q36" s="30">
        <v>6</v>
      </c>
      <c r="R36" s="29" t="s">
        <v>101</v>
      </c>
      <c r="S36" s="28" t="s">
        <v>200</v>
      </c>
    </row>
    <row r="37" spans="1:19" x14ac:dyDescent="0.25">
      <c r="A37" s="32" t="s">
        <v>20</v>
      </c>
      <c r="B37" s="1">
        <v>63</v>
      </c>
      <c r="C37" s="1">
        <v>30</v>
      </c>
      <c r="D37" s="1">
        <v>25</v>
      </c>
      <c r="E37" s="20">
        <v>8</v>
      </c>
      <c r="F37" s="30">
        <v>68</v>
      </c>
      <c r="G37" s="20">
        <v>22</v>
      </c>
      <c r="H37" s="20">
        <v>30</v>
      </c>
      <c r="I37" s="20">
        <v>0</v>
      </c>
      <c r="J37" s="20">
        <v>3</v>
      </c>
      <c r="K37" s="29" t="s">
        <v>1424</v>
      </c>
      <c r="L37" s="1" t="s">
        <v>1334</v>
      </c>
      <c r="M37" s="1" t="s">
        <v>475</v>
      </c>
      <c r="N37" s="1" t="s">
        <v>1304</v>
      </c>
      <c r="O37" s="31">
        <v>223</v>
      </c>
      <c r="P37" s="20">
        <v>216</v>
      </c>
      <c r="Q37" s="30">
        <v>7</v>
      </c>
      <c r="R37" s="29" t="s">
        <v>101</v>
      </c>
      <c r="S37" s="28" t="s">
        <v>200</v>
      </c>
    </row>
    <row r="38" spans="1:19" x14ac:dyDescent="0.25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25">
      <c r="A39" s="32" t="s">
        <v>8</v>
      </c>
      <c r="B39" s="1">
        <v>61</v>
      </c>
      <c r="C39" s="1">
        <v>30</v>
      </c>
      <c r="D39" s="1">
        <v>25</v>
      </c>
      <c r="E39" s="20">
        <v>6</v>
      </c>
      <c r="F39" s="30">
        <v>66</v>
      </c>
      <c r="G39" s="20">
        <v>16</v>
      </c>
      <c r="H39" s="20">
        <v>28</v>
      </c>
      <c r="I39" s="20">
        <v>2</v>
      </c>
      <c r="J39" s="20">
        <v>1</v>
      </c>
      <c r="K39" s="29" t="s">
        <v>1260</v>
      </c>
      <c r="L39" s="1" t="s">
        <v>1207</v>
      </c>
      <c r="M39" s="1" t="s">
        <v>622</v>
      </c>
      <c r="N39" s="1" t="s">
        <v>1425</v>
      </c>
      <c r="O39" s="31">
        <v>189</v>
      </c>
      <c r="P39" s="20">
        <v>212</v>
      </c>
      <c r="Q39" s="30">
        <v>-23</v>
      </c>
      <c r="R39" s="29" t="s">
        <v>107</v>
      </c>
      <c r="S39" s="28" t="s">
        <v>255</v>
      </c>
    </row>
    <row r="40" spans="1:19" x14ac:dyDescent="0.25">
      <c r="A40" s="32" t="s">
        <v>18</v>
      </c>
      <c r="B40" s="1">
        <v>62</v>
      </c>
      <c r="C40" s="1">
        <v>25</v>
      </c>
      <c r="D40" s="1">
        <v>23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1449</v>
      </c>
      <c r="L40" s="1" t="s">
        <v>1228</v>
      </c>
      <c r="M40" s="1" t="s">
        <v>1336</v>
      </c>
      <c r="N40" s="1" t="s">
        <v>1368</v>
      </c>
      <c r="O40" s="31">
        <v>163</v>
      </c>
      <c r="P40" s="20">
        <v>186</v>
      </c>
      <c r="Q40" s="30">
        <v>-23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62</v>
      </c>
      <c r="C41" s="1">
        <v>25</v>
      </c>
      <c r="D41" s="1">
        <v>30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1355</v>
      </c>
      <c r="M41" s="1" t="s">
        <v>488</v>
      </c>
      <c r="N41" s="1" t="s">
        <v>1386</v>
      </c>
      <c r="O41" s="31">
        <v>155</v>
      </c>
      <c r="P41" s="20">
        <v>189</v>
      </c>
      <c r="Q41" s="30">
        <v>-34</v>
      </c>
      <c r="R41" s="29" t="s">
        <v>99</v>
      </c>
      <c r="S41" s="28" t="s">
        <v>228</v>
      </c>
    </row>
    <row r="42" spans="1:19" ht="15.75" thickBot="1" x14ac:dyDescent="0.3">
      <c r="A42" s="27" t="s">
        <v>3</v>
      </c>
      <c r="B42" s="26">
        <v>63</v>
      </c>
      <c r="C42" s="26">
        <v>19</v>
      </c>
      <c r="D42" s="26">
        <v>36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236</v>
      </c>
      <c r="Q42" s="23">
        <v>-71</v>
      </c>
      <c r="R42" s="22" t="s">
        <v>101</v>
      </c>
      <c r="S42" s="21" t="s">
        <v>235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DFE104-2912-410E-BDC7-E6B01FE07A88}"/>
  </hyperlinks>
  <pageMargins left="0.7" right="0.7" top="0.75" bottom="0.75" header="0.3" footer="0.3"/>
  <pageSetup orientation="portrait" verticalDpi="0" r:id="rId1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14B55-4DEF-449E-8C50-ACF28451E2E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64</v>
      </c>
      <c r="C4" s="40">
        <v>39</v>
      </c>
      <c r="D4" s="40">
        <v>19</v>
      </c>
      <c r="E4" s="38">
        <v>6</v>
      </c>
      <c r="F4" s="33">
        <v>84</v>
      </c>
      <c r="G4" s="39">
        <v>30</v>
      </c>
      <c r="H4" s="38">
        <v>36</v>
      </c>
      <c r="I4" s="38">
        <v>3</v>
      </c>
      <c r="J4" s="33">
        <v>0</v>
      </c>
      <c r="K4" s="37" t="s">
        <v>1452</v>
      </c>
      <c r="L4" s="40" t="s">
        <v>1155</v>
      </c>
      <c r="M4" s="40" t="s">
        <v>647</v>
      </c>
      <c r="N4" s="40" t="s">
        <v>1453</v>
      </c>
      <c r="O4" s="39">
        <v>225</v>
      </c>
      <c r="P4" s="38">
        <v>193</v>
      </c>
      <c r="Q4" s="33">
        <v>32</v>
      </c>
      <c r="R4" s="37" t="s">
        <v>194</v>
      </c>
      <c r="S4" s="36" t="s">
        <v>276</v>
      </c>
    </row>
    <row r="5" spans="1:20" x14ac:dyDescent="0.25">
      <c r="A5" s="32" t="s">
        <v>5</v>
      </c>
      <c r="B5" s="1">
        <v>62</v>
      </c>
      <c r="C5" s="1">
        <v>39</v>
      </c>
      <c r="D5" s="1">
        <v>19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1456</v>
      </c>
      <c r="M5" s="1" t="s">
        <v>578</v>
      </c>
      <c r="N5" s="1" t="s">
        <v>1457</v>
      </c>
      <c r="O5" s="31">
        <v>223</v>
      </c>
      <c r="P5" s="20">
        <v>172</v>
      </c>
      <c r="Q5" s="30">
        <v>51</v>
      </c>
      <c r="R5" s="29" t="s">
        <v>101</v>
      </c>
      <c r="S5" s="28" t="s">
        <v>202</v>
      </c>
    </row>
    <row r="6" spans="1:20" x14ac:dyDescent="0.25">
      <c r="A6" s="32" t="s">
        <v>21</v>
      </c>
      <c r="B6" s="1">
        <v>64</v>
      </c>
      <c r="C6" s="1">
        <v>36</v>
      </c>
      <c r="D6" s="1">
        <v>21</v>
      </c>
      <c r="E6" s="20">
        <v>7</v>
      </c>
      <c r="F6" s="30">
        <v>79</v>
      </c>
      <c r="G6" s="31">
        <v>23</v>
      </c>
      <c r="H6" s="20">
        <v>34</v>
      </c>
      <c r="I6" s="20">
        <v>2</v>
      </c>
      <c r="J6" s="30">
        <v>3</v>
      </c>
      <c r="K6" s="29" t="s">
        <v>1122</v>
      </c>
      <c r="L6" s="1" t="s">
        <v>1454</v>
      </c>
      <c r="M6" s="1" t="s">
        <v>615</v>
      </c>
      <c r="N6" s="1" t="s">
        <v>1455</v>
      </c>
      <c r="O6" s="31">
        <v>189</v>
      </c>
      <c r="P6" s="20">
        <v>190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62</v>
      </c>
      <c r="C7" s="1">
        <v>34</v>
      </c>
      <c r="D7" s="1">
        <v>18</v>
      </c>
      <c r="E7" s="20">
        <v>10</v>
      </c>
      <c r="F7" s="30">
        <v>78</v>
      </c>
      <c r="G7" s="31">
        <v>21</v>
      </c>
      <c r="H7" s="20">
        <v>32</v>
      </c>
      <c r="I7" s="20">
        <v>2</v>
      </c>
      <c r="J7" s="30">
        <v>5</v>
      </c>
      <c r="K7" s="29" t="s">
        <v>1146</v>
      </c>
      <c r="L7" s="1" t="s">
        <v>1432</v>
      </c>
      <c r="M7" s="1" t="s">
        <v>543</v>
      </c>
      <c r="N7" s="1" t="s">
        <v>1305</v>
      </c>
      <c r="O7" s="31">
        <v>222</v>
      </c>
      <c r="P7" s="20">
        <v>209</v>
      </c>
      <c r="Q7" s="30">
        <v>13</v>
      </c>
      <c r="R7" s="29" t="s">
        <v>99</v>
      </c>
      <c r="S7" s="28" t="s">
        <v>241</v>
      </c>
    </row>
    <row r="8" spans="1:20" x14ac:dyDescent="0.25">
      <c r="A8" s="32" t="s">
        <v>29</v>
      </c>
      <c r="B8" s="1">
        <v>63</v>
      </c>
      <c r="C8" s="1">
        <v>35</v>
      </c>
      <c r="D8" s="1">
        <v>22</v>
      </c>
      <c r="E8" s="20">
        <v>6</v>
      </c>
      <c r="F8" s="30">
        <v>76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1346</v>
      </c>
      <c r="M8" s="1" t="s">
        <v>524</v>
      </c>
      <c r="N8" s="1" t="s">
        <v>1317</v>
      </c>
      <c r="O8" s="31">
        <v>212</v>
      </c>
      <c r="P8" s="20">
        <v>200</v>
      </c>
      <c r="Q8" s="30">
        <v>12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62</v>
      </c>
      <c r="C9" s="1">
        <v>31</v>
      </c>
      <c r="D9" s="1">
        <v>22</v>
      </c>
      <c r="E9" s="20">
        <v>9</v>
      </c>
      <c r="F9" s="30">
        <v>71</v>
      </c>
      <c r="G9" s="31">
        <v>22</v>
      </c>
      <c r="H9" s="20">
        <v>28</v>
      </c>
      <c r="I9" s="20">
        <v>3</v>
      </c>
      <c r="J9" s="30">
        <v>0</v>
      </c>
      <c r="K9" s="29" t="s">
        <v>1125</v>
      </c>
      <c r="L9" s="1" t="s">
        <v>1161</v>
      </c>
      <c r="M9" s="1" t="s">
        <v>580</v>
      </c>
      <c r="N9" s="1" t="s">
        <v>1307</v>
      </c>
      <c r="O9" s="31">
        <v>212</v>
      </c>
      <c r="P9" s="20">
        <v>198</v>
      </c>
      <c r="Q9" s="30">
        <v>14</v>
      </c>
      <c r="R9" s="29" t="s">
        <v>104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25">
      <c r="A15" s="32" t="s">
        <v>9</v>
      </c>
      <c r="B15" s="1">
        <v>63</v>
      </c>
      <c r="C15" s="1">
        <v>32</v>
      </c>
      <c r="D15" s="1">
        <v>17</v>
      </c>
      <c r="E15" s="20">
        <v>14</v>
      </c>
      <c r="F15" s="30">
        <v>78</v>
      </c>
      <c r="G15" s="20">
        <v>26</v>
      </c>
      <c r="H15" s="20">
        <v>31</v>
      </c>
      <c r="I15" s="20">
        <v>1</v>
      </c>
      <c r="J15" s="20">
        <v>9</v>
      </c>
      <c r="K15" s="29" t="s">
        <v>1460</v>
      </c>
      <c r="L15" s="1" t="s">
        <v>1133</v>
      </c>
      <c r="M15" s="1" t="s">
        <v>1446</v>
      </c>
      <c r="N15" s="1" t="s">
        <v>1461</v>
      </c>
      <c r="O15" s="31">
        <v>213</v>
      </c>
      <c r="P15" s="20">
        <v>188</v>
      </c>
      <c r="Q15" s="30">
        <v>25</v>
      </c>
      <c r="R15" s="29" t="s">
        <v>99</v>
      </c>
      <c r="S15" s="28" t="s">
        <v>222</v>
      </c>
    </row>
    <row r="16" spans="1:20" x14ac:dyDescent="0.25">
      <c r="A16" s="32" t="s">
        <v>13</v>
      </c>
      <c r="B16" s="1">
        <v>64</v>
      </c>
      <c r="C16" s="1">
        <v>36</v>
      </c>
      <c r="D16" s="1">
        <v>23</v>
      </c>
      <c r="E16" s="20">
        <v>5</v>
      </c>
      <c r="F16" s="30">
        <v>77</v>
      </c>
      <c r="G16" s="20">
        <v>19</v>
      </c>
      <c r="H16" s="20">
        <v>32</v>
      </c>
      <c r="I16" s="20">
        <v>4</v>
      </c>
      <c r="J16" s="20">
        <v>5</v>
      </c>
      <c r="K16" s="29" t="s">
        <v>1343</v>
      </c>
      <c r="L16" s="1" t="s">
        <v>1443</v>
      </c>
      <c r="M16" s="1" t="s">
        <v>1316</v>
      </c>
      <c r="N16" s="1" t="s">
        <v>1344</v>
      </c>
      <c r="O16" s="31">
        <v>188</v>
      </c>
      <c r="P16" s="20">
        <v>183</v>
      </c>
      <c r="Q16" s="30">
        <v>5</v>
      </c>
      <c r="R16" s="29" t="s">
        <v>99</v>
      </c>
      <c r="S16" s="28" t="s">
        <v>232</v>
      </c>
    </row>
    <row r="17" spans="1:19" x14ac:dyDescent="0.25">
      <c r="A17" s="32" t="s">
        <v>23</v>
      </c>
      <c r="B17" s="1">
        <v>62</v>
      </c>
      <c r="C17" s="1">
        <v>32</v>
      </c>
      <c r="D17" s="1">
        <v>21</v>
      </c>
      <c r="E17" s="20">
        <v>9</v>
      </c>
      <c r="F17" s="30">
        <v>73</v>
      </c>
      <c r="G17" s="20">
        <v>17</v>
      </c>
      <c r="H17" s="20">
        <v>27</v>
      </c>
      <c r="I17" s="20">
        <v>5</v>
      </c>
      <c r="J17" s="20">
        <v>1</v>
      </c>
      <c r="K17" s="29" t="s">
        <v>1439</v>
      </c>
      <c r="L17" s="1" t="s">
        <v>1166</v>
      </c>
      <c r="M17" s="1" t="s">
        <v>638</v>
      </c>
      <c r="N17" s="1" t="s">
        <v>1404</v>
      </c>
      <c r="O17" s="31">
        <v>200</v>
      </c>
      <c r="P17" s="20">
        <v>198</v>
      </c>
      <c r="Q17" s="30">
        <v>2</v>
      </c>
      <c r="R17" s="29" t="s">
        <v>101</v>
      </c>
      <c r="S17" s="28" t="s">
        <v>290</v>
      </c>
    </row>
    <row r="18" spans="1:19" x14ac:dyDescent="0.25">
      <c r="A18" s="32" t="s">
        <v>10</v>
      </c>
      <c r="B18" s="1">
        <v>62</v>
      </c>
      <c r="C18" s="1">
        <v>29</v>
      </c>
      <c r="D18" s="1">
        <v>22</v>
      </c>
      <c r="E18" s="20">
        <v>11</v>
      </c>
      <c r="F18" s="30">
        <v>69</v>
      </c>
      <c r="G18" s="20">
        <v>12</v>
      </c>
      <c r="H18" s="20">
        <v>22</v>
      </c>
      <c r="I18" s="20">
        <v>7</v>
      </c>
      <c r="J18" s="20">
        <v>3</v>
      </c>
      <c r="K18" s="29" t="s">
        <v>1358</v>
      </c>
      <c r="L18" s="1" t="s">
        <v>1101</v>
      </c>
      <c r="M18" s="1" t="s">
        <v>480</v>
      </c>
      <c r="N18" s="1" t="s">
        <v>1388</v>
      </c>
      <c r="O18" s="31">
        <v>181</v>
      </c>
      <c r="P18" s="20">
        <v>194</v>
      </c>
      <c r="Q18" s="30">
        <v>-13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64</v>
      </c>
      <c r="C19" s="1">
        <v>31</v>
      </c>
      <c r="D19" s="1">
        <v>26</v>
      </c>
      <c r="E19" s="20">
        <v>7</v>
      </c>
      <c r="F19" s="30">
        <v>69</v>
      </c>
      <c r="G19" s="20">
        <v>25</v>
      </c>
      <c r="H19" s="20">
        <v>30</v>
      </c>
      <c r="I19" s="20">
        <v>1</v>
      </c>
      <c r="J19" s="20">
        <v>5</v>
      </c>
      <c r="K19" s="29" t="s">
        <v>1155</v>
      </c>
      <c r="L19" s="1" t="s">
        <v>1173</v>
      </c>
      <c r="M19" s="1" t="s">
        <v>1241</v>
      </c>
      <c r="N19" s="1" t="s">
        <v>1425</v>
      </c>
      <c r="O19" s="31">
        <v>200</v>
      </c>
      <c r="P19" s="20">
        <v>192</v>
      </c>
      <c r="Q19" s="30">
        <v>8</v>
      </c>
      <c r="R19" s="29" t="s">
        <v>113</v>
      </c>
      <c r="S19" s="28" t="s">
        <v>232</v>
      </c>
    </row>
    <row r="20" spans="1:19" x14ac:dyDescent="0.25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62</v>
      </c>
      <c r="C21" s="26">
        <v>24</v>
      </c>
      <c r="D21" s="26">
        <v>30</v>
      </c>
      <c r="E21" s="24">
        <v>8</v>
      </c>
      <c r="F21" s="23">
        <v>56</v>
      </c>
      <c r="G21" s="24">
        <v>12</v>
      </c>
      <c r="H21" s="24">
        <v>21</v>
      </c>
      <c r="I21" s="24">
        <v>3</v>
      </c>
      <c r="J21" s="24">
        <v>0</v>
      </c>
      <c r="K21" s="22" t="s">
        <v>1406</v>
      </c>
      <c r="L21" s="26" t="s">
        <v>1223</v>
      </c>
      <c r="M21" s="26" t="s">
        <v>854</v>
      </c>
      <c r="N21" s="26" t="s">
        <v>1444</v>
      </c>
      <c r="O21" s="25">
        <v>169</v>
      </c>
      <c r="P21" s="24">
        <v>198</v>
      </c>
      <c r="Q21" s="23">
        <v>-29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62</v>
      </c>
      <c r="C25" s="1">
        <v>43</v>
      </c>
      <c r="D25" s="1">
        <v>10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1463</v>
      </c>
      <c r="L25" s="1" t="s">
        <v>1417</v>
      </c>
      <c r="M25" s="1" t="s">
        <v>618</v>
      </c>
      <c r="N25" s="1" t="s">
        <v>1464</v>
      </c>
      <c r="O25" s="31">
        <v>238</v>
      </c>
      <c r="P25" s="20">
        <v>155</v>
      </c>
      <c r="Q25" s="30">
        <v>83</v>
      </c>
      <c r="R25" s="29" t="s">
        <v>154</v>
      </c>
      <c r="S25" s="28" t="s">
        <v>219</v>
      </c>
    </row>
    <row r="26" spans="1:19" x14ac:dyDescent="0.25">
      <c r="A26" s="32" t="s">
        <v>22</v>
      </c>
      <c r="B26" s="1">
        <v>63</v>
      </c>
      <c r="C26" s="1">
        <v>39</v>
      </c>
      <c r="D26" s="1">
        <v>14</v>
      </c>
      <c r="E26" s="20">
        <v>10</v>
      </c>
      <c r="F26" s="30">
        <v>88</v>
      </c>
      <c r="G26" s="20">
        <v>27</v>
      </c>
      <c r="H26" s="20">
        <v>35</v>
      </c>
      <c r="I26" s="20">
        <v>4</v>
      </c>
      <c r="J26" s="20">
        <v>4</v>
      </c>
      <c r="K26" s="29" t="s">
        <v>1076</v>
      </c>
      <c r="L26" s="1" t="s">
        <v>1106</v>
      </c>
      <c r="M26" s="1" t="s">
        <v>586</v>
      </c>
      <c r="N26" s="1" t="s">
        <v>1465</v>
      </c>
      <c r="O26" s="31">
        <v>220</v>
      </c>
      <c r="P26" s="20">
        <v>173</v>
      </c>
      <c r="Q26" s="30">
        <v>47</v>
      </c>
      <c r="R26" s="29" t="s">
        <v>99</v>
      </c>
      <c r="S26" s="28" t="s">
        <v>342</v>
      </c>
    </row>
    <row r="27" spans="1:19" x14ac:dyDescent="0.25">
      <c r="A27" s="32" t="s">
        <v>17</v>
      </c>
      <c r="B27" s="1">
        <v>64</v>
      </c>
      <c r="C27" s="1">
        <v>37</v>
      </c>
      <c r="D27" s="1">
        <v>16</v>
      </c>
      <c r="E27" s="20">
        <v>11</v>
      </c>
      <c r="F27" s="30">
        <v>85</v>
      </c>
      <c r="G27" s="20">
        <v>20</v>
      </c>
      <c r="H27" s="20">
        <v>33</v>
      </c>
      <c r="I27" s="20">
        <v>4</v>
      </c>
      <c r="J27" s="20">
        <v>4</v>
      </c>
      <c r="K27" s="29" t="s">
        <v>1380</v>
      </c>
      <c r="L27" s="1" t="s">
        <v>1466</v>
      </c>
      <c r="M27" s="1" t="s">
        <v>624</v>
      </c>
      <c r="N27" s="1" t="s">
        <v>1467</v>
      </c>
      <c r="O27" s="31">
        <v>215</v>
      </c>
      <c r="P27" s="20">
        <v>185</v>
      </c>
      <c r="Q27" s="30">
        <v>30</v>
      </c>
      <c r="R27" s="29" t="s">
        <v>101</v>
      </c>
      <c r="S27" s="28" t="s">
        <v>226</v>
      </c>
    </row>
    <row r="28" spans="1:19" x14ac:dyDescent="0.25">
      <c r="A28" s="32" t="s">
        <v>95</v>
      </c>
      <c r="B28" s="1">
        <v>63</v>
      </c>
      <c r="C28" s="1">
        <v>34</v>
      </c>
      <c r="D28" s="1">
        <v>25</v>
      </c>
      <c r="E28" s="20">
        <v>4</v>
      </c>
      <c r="F28" s="30">
        <v>72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1448</v>
      </c>
      <c r="M28" s="1" t="s">
        <v>626</v>
      </c>
      <c r="N28" s="1" t="s">
        <v>1295</v>
      </c>
      <c r="O28" s="31">
        <v>201</v>
      </c>
      <c r="P28" s="20">
        <v>173</v>
      </c>
      <c r="Q28" s="30">
        <v>28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25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25">
      <c r="A31" s="32" t="s">
        <v>6</v>
      </c>
      <c r="B31" s="1">
        <v>63</v>
      </c>
      <c r="C31" s="1">
        <v>25</v>
      </c>
      <c r="D31" s="1">
        <v>29</v>
      </c>
      <c r="E31" s="20">
        <v>9</v>
      </c>
      <c r="F31" s="30">
        <v>59</v>
      </c>
      <c r="G31" s="20">
        <v>22</v>
      </c>
      <c r="H31" s="20">
        <v>24</v>
      </c>
      <c r="I31" s="20">
        <v>1</v>
      </c>
      <c r="J31" s="20">
        <v>3</v>
      </c>
      <c r="K31" s="29" t="s">
        <v>1331</v>
      </c>
      <c r="L31" s="1" t="s">
        <v>1468</v>
      </c>
      <c r="M31" s="1" t="s">
        <v>1350</v>
      </c>
      <c r="N31" s="1" t="s">
        <v>1469</v>
      </c>
      <c r="O31" s="31">
        <v>166</v>
      </c>
      <c r="P31" s="20">
        <v>212</v>
      </c>
      <c r="Q31" s="30">
        <v>-46</v>
      </c>
      <c r="R31" s="29" t="s">
        <v>135</v>
      </c>
      <c r="S31" s="28" t="s">
        <v>232</v>
      </c>
    </row>
    <row r="32" spans="1:19" ht="15.75" thickBot="1" x14ac:dyDescent="0.3">
      <c r="A32" s="32" t="s">
        <v>25</v>
      </c>
      <c r="B32" s="1">
        <v>63</v>
      </c>
      <c r="C32" s="1">
        <v>23</v>
      </c>
      <c r="D32" s="1">
        <v>29</v>
      </c>
      <c r="E32" s="20">
        <v>11</v>
      </c>
      <c r="F32" s="23">
        <v>57</v>
      </c>
      <c r="G32" s="20">
        <v>15</v>
      </c>
      <c r="H32" s="20">
        <v>20</v>
      </c>
      <c r="I32" s="20">
        <v>3</v>
      </c>
      <c r="J32" s="20">
        <v>5</v>
      </c>
      <c r="K32" s="29" t="s">
        <v>1415</v>
      </c>
      <c r="L32" s="1" t="s">
        <v>1183</v>
      </c>
      <c r="M32" s="1" t="s">
        <v>480</v>
      </c>
      <c r="N32" s="1" t="s">
        <v>1462</v>
      </c>
      <c r="O32" s="31">
        <v>169</v>
      </c>
      <c r="P32" s="20">
        <v>205</v>
      </c>
      <c r="Q32" s="30">
        <v>-36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63</v>
      </c>
      <c r="C35" s="1">
        <v>35</v>
      </c>
      <c r="D35" s="1">
        <v>25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1470</v>
      </c>
      <c r="L35" s="1" t="s">
        <v>1108</v>
      </c>
      <c r="M35" s="1" t="s">
        <v>455</v>
      </c>
      <c r="N35" s="1" t="s">
        <v>1471</v>
      </c>
      <c r="O35" s="31">
        <v>211</v>
      </c>
      <c r="P35" s="20">
        <v>221</v>
      </c>
      <c r="Q35" s="30">
        <v>-10</v>
      </c>
      <c r="R35" s="29" t="s">
        <v>101</v>
      </c>
      <c r="S35" s="28" t="s">
        <v>203</v>
      </c>
    </row>
    <row r="36" spans="1:19" x14ac:dyDescent="0.25">
      <c r="A36" s="32" t="s">
        <v>2</v>
      </c>
      <c r="B36" s="1">
        <v>64</v>
      </c>
      <c r="C36" s="1">
        <v>29</v>
      </c>
      <c r="D36" s="1">
        <v>21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1358</v>
      </c>
      <c r="L36" s="1" t="s">
        <v>1397</v>
      </c>
      <c r="M36" s="1" t="s">
        <v>565</v>
      </c>
      <c r="N36" s="1" t="s">
        <v>1474</v>
      </c>
      <c r="O36" s="31">
        <v>209</v>
      </c>
      <c r="P36" s="20">
        <v>205</v>
      </c>
      <c r="Q36" s="30">
        <v>4</v>
      </c>
      <c r="R36" s="29" t="s">
        <v>107</v>
      </c>
      <c r="S36" s="28" t="s">
        <v>200</v>
      </c>
    </row>
    <row r="37" spans="1:19" x14ac:dyDescent="0.25">
      <c r="A37" s="32" t="s">
        <v>20</v>
      </c>
      <c r="B37" s="1">
        <v>64</v>
      </c>
      <c r="C37" s="1">
        <v>31</v>
      </c>
      <c r="D37" s="1">
        <v>25</v>
      </c>
      <c r="E37" s="20">
        <v>8</v>
      </c>
      <c r="F37" s="30">
        <v>70</v>
      </c>
      <c r="G37" s="20">
        <v>23</v>
      </c>
      <c r="H37" s="20">
        <v>31</v>
      </c>
      <c r="I37" s="20">
        <v>0</v>
      </c>
      <c r="J37" s="20">
        <v>3</v>
      </c>
      <c r="K37" s="29" t="s">
        <v>1424</v>
      </c>
      <c r="L37" s="1" t="s">
        <v>1472</v>
      </c>
      <c r="M37" s="1" t="s">
        <v>544</v>
      </c>
      <c r="N37" s="1" t="s">
        <v>1473</v>
      </c>
      <c r="O37" s="31">
        <v>227</v>
      </c>
      <c r="P37" s="20">
        <v>218</v>
      </c>
      <c r="Q37" s="30">
        <v>9</v>
      </c>
      <c r="R37" s="29" t="s">
        <v>99</v>
      </c>
      <c r="S37" s="28" t="s">
        <v>200</v>
      </c>
    </row>
    <row r="38" spans="1:19" x14ac:dyDescent="0.25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25">
      <c r="A39" s="32" t="s">
        <v>8</v>
      </c>
      <c r="B39" s="1">
        <v>61</v>
      </c>
      <c r="C39" s="1">
        <v>30</v>
      </c>
      <c r="D39" s="1">
        <v>25</v>
      </c>
      <c r="E39" s="20">
        <v>6</v>
      </c>
      <c r="F39" s="30">
        <v>66</v>
      </c>
      <c r="G39" s="20">
        <v>16</v>
      </c>
      <c r="H39" s="20">
        <v>28</v>
      </c>
      <c r="I39" s="20">
        <v>2</v>
      </c>
      <c r="J39" s="20">
        <v>1</v>
      </c>
      <c r="K39" s="29" t="s">
        <v>1260</v>
      </c>
      <c r="L39" s="1" t="s">
        <v>1207</v>
      </c>
      <c r="M39" s="1" t="s">
        <v>622</v>
      </c>
      <c r="N39" s="1" t="s">
        <v>1425</v>
      </c>
      <c r="O39" s="31">
        <v>189</v>
      </c>
      <c r="P39" s="20">
        <v>212</v>
      </c>
      <c r="Q39" s="30">
        <v>-23</v>
      </c>
      <c r="R39" s="29" t="s">
        <v>107</v>
      </c>
      <c r="S39" s="28" t="s">
        <v>255</v>
      </c>
    </row>
    <row r="40" spans="1:19" x14ac:dyDescent="0.25">
      <c r="A40" s="32" t="s">
        <v>18</v>
      </c>
      <c r="B40" s="1">
        <v>62</v>
      </c>
      <c r="C40" s="1">
        <v>25</v>
      </c>
      <c r="D40" s="1">
        <v>23</v>
      </c>
      <c r="E40" s="20">
        <v>14</v>
      </c>
      <c r="F40" s="30">
        <v>64</v>
      </c>
      <c r="G40" s="20">
        <v>12</v>
      </c>
      <c r="H40" s="20">
        <v>21</v>
      </c>
      <c r="I40" s="20">
        <v>4</v>
      </c>
      <c r="J40" s="20">
        <v>6</v>
      </c>
      <c r="K40" s="29" t="s">
        <v>1449</v>
      </c>
      <c r="L40" s="1" t="s">
        <v>1228</v>
      </c>
      <c r="M40" s="1" t="s">
        <v>1336</v>
      </c>
      <c r="N40" s="1" t="s">
        <v>1368</v>
      </c>
      <c r="O40" s="31">
        <v>163</v>
      </c>
      <c r="P40" s="20">
        <v>186</v>
      </c>
      <c r="Q40" s="30">
        <v>-23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62</v>
      </c>
      <c r="C41" s="1">
        <v>25</v>
      </c>
      <c r="D41" s="1">
        <v>30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1355</v>
      </c>
      <c r="M41" s="1" t="s">
        <v>488</v>
      </c>
      <c r="N41" s="1" t="s">
        <v>1386</v>
      </c>
      <c r="O41" s="31">
        <v>155</v>
      </c>
      <c r="P41" s="20">
        <v>189</v>
      </c>
      <c r="Q41" s="30">
        <v>-34</v>
      </c>
      <c r="R41" s="29" t="s">
        <v>99</v>
      </c>
      <c r="S41" s="28" t="s">
        <v>228</v>
      </c>
    </row>
    <row r="42" spans="1:19" ht="15.75" thickBot="1" x14ac:dyDescent="0.3">
      <c r="A42" s="27" t="s">
        <v>3</v>
      </c>
      <c r="B42" s="26">
        <v>63</v>
      </c>
      <c r="C42" s="26">
        <v>19</v>
      </c>
      <c r="D42" s="26">
        <v>36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1396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236</v>
      </c>
      <c r="Q42" s="23">
        <v>-71</v>
      </c>
      <c r="R42" s="22" t="s">
        <v>101</v>
      </c>
      <c r="S42" s="21" t="s">
        <v>235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F861C5-358B-4684-83C2-1198B62B1312}"/>
  </hyperlinks>
  <pageMargins left="0.7" right="0.7" top="0.75" bottom="0.75" header="0.3" footer="0.3"/>
  <pageSetup orientation="portrait" verticalDpi="0" r:id="rId1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49138-1331-40D6-96DC-3513400252B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64</v>
      </c>
      <c r="C4" s="40">
        <v>39</v>
      </c>
      <c r="D4" s="40">
        <v>19</v>
      </c>
      <c r="E4" s="38">
        <v>6</v>
      </c>
      <c r="F4" s="33">
        <v>84</v>
      </c>
      <c r="G4" s="39">
        <v>30</v>
      </c>
      <c r="H4" s="38">
        <v>36</v>
      </c>
      <c r="I4" s="38">
        <v>3</v>
      </c>
      <c r="J4" s="33">
        <v>0</v>
      </c>
      <c r="K4" s="37" t="s">
        <v>1452</v>
      </c>
      <c r="L4" s="40" t="s">
        <v>1155</v>
      </c>
      <c r="M4" s="40" t="s">
        <v>647</v>
      </c>
      <c r="N4" s="40" t="s">
        <v>1453</v>
      </c>
      <c r="O4" s="39">
        <v>225</v>
      </c>
      <c r="P4" s="38">
        <v>193</v>
      </c>
      <c r="Q4" s="33">
        <v>32</v>
      </c>
      <c r="R4" s="37" t="s">
        <v>194</v>
      </c>
      <c r="S4" s="36" t="s">
        <v>276</v>
      </c>
    </row>
    <row r="5" spans="1:20" x14ac:dyDescent="0.25">
      <c r="A5" s="32" t="s">
        <v>5</v>
      </c>
      <c r="B5" s="1">
        <v>62</v>
      </c>
      <c r="C5" s="1">
        <v>39</v>
      </c>
      <c r="D5" s="1">
        <v>19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1308</v>
      </c>
      <c r="L5" s="1" t="s">
        <v>1456</v>
      </c>
      <c r="M5" s="1" t="s">
        <v>578</v>
      </c>
      <c r="N5" s="1" t="s">
        <v>1457</v>
      </c>
      <c r="O5" s="31">
        <v>223</v>
      </c>
      <c r="P5" s="20">
        <v>172</v>
      </c>
      <c r="Q5" s="30">
        <v>51</v>
      </c>
      <c r="R5" s="29" t="s">
        <v>101</v>
      </c>
      <c r="S5" s="28" t="s">
        <v>202</v>
      </c>
    </row>
    <row r="6" spans="1:20" x14ac:dyDescent="0.25">
      <c r="A6" s="32" t="s">
        <v>21</v>
      </c>
      <c r="B6" s="1">
        <v>64</v>
      </c>
      <c r="C6" s="1">
        <v>36</v>
      </c>
      <c r="D6" s="1">
        <v>21</v>
      </c>
      <c r="E6" s="20">
        <v>7</v>
      </c>
      <c r="F6" s="30">
        <v>79</v>
      </c>
      <c r="G6" s="31">
        <v>23</v>
      </c>
      <c r="H6" s="20">
        <v>34</v>
      </c>
      <c r="I6" s="20">
        <v>2</v>
      </c>
      <c r="J6" s="30">
        <v>3</v>
      </c>
      <c r="K6" s="29" t="s">
        <v>1122</v>
      </c>
      <c r="L6" s="1" t="s">
        <v>1454</v>
      </c>
      <c r="M6" s="1" t="s">
        <v>615</v>
      </c>
      <c r="N6" s="1" t="s">
        <v>1455</v>
      </c>
      <c r="O6" s="31">
        <v>189</v>
      </c>
      <c r="P6" s="20">
        <v>190</v>
      </c>
      <c r="Q6" s="30">
        <v>-1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62</v>
      </c>
      <c r="C7" s="1">
        <v>34</v>
      </c>
      <c r="D7" s="1">
        <v>18</v>
      </c>
      <c r="E7" s="20">
        <v>10</v>
      </c>
      <c r="F7" s="30">
        <v>78</v>
      </c>
      <c r="G7" s="31">
        <v>21</v>
      </c>
      <c r="H7" s="20">
        <v>32</v>
      </c>
      <c r="I7" s="20">
        <v>2</v>
      </c>
      <c r="J7" s="30">
        <v>5</v>
      </c>
      <c r="K7" s="29" t="s">
        <v>1146</v>
      </c>
      <c r="L7" s="1" t="s">
        <v>1432</v>
      </c>
      <c r="M7" s="1" t="s">
        <v>543</v>
      </c>
      <c r="N7" s="1" t="s">
        <v>1305</v>
      </c>
      <c r="O7" s="31">
        <v>222</v>
      </c>
      <c r="P7" s="20">
        <v>209</v>
      </c>
      <c r="Q7" s="30">
        <v>13</v>
      </c>
      <c r="R7" s="29" t="s">
        <v>99</v>
      </c>
      <c r="S7" s="28" t="s">
        <v>241</v>
      </c>
    </row>
    <row r="8" spans="1:20" x14ac:dyDescent="0.25">
      <c r="A8" s="32" t="s">
        <v>29</v>
      </c>
      <c r="B8" s="1">
        <v>63</v>
      </c>
      <c r="C8" s="1">
        <v>35</v>
      </c>
      <c r="D8" s="1">
        <v>22</v>
      </c>
      <c r="E8" s="20">
        <v>6</v>
      </c>
      <c r="F8" s="30">
        <v>76</v>
      </c>
      <c r="G8" s="31">
        <v>25</v>
      </c>
      <c r="H8" s="20">
        <v>33</v>
      </c>
      <c r="I8" s="20">
        <v>2</v>
      </c>
      <c r="J8" s="30">
        <v>3</v>
      </c>
      <c r="K8" s="29" t="s">
        <v>1429</v>
      </c>
      <c r="L8" s="1" t="s">
        <v>1346</v>
      </c>
      <c r="M8" s="1" t="s">
        <v>524</v>
      </c>
      <c r="N8" s="1" t="s">
        <v>1317</v>
      </c>
      <c r="O8" s="31">
        <v>212</v>
      </c>
      <c r="P8" s="20">
        <v>200</v>
      </c>
      <c r="Q8" s="30">
        <v>12</v>
      </c>
      <c r="R8" s="29" t="s">
        <v>101</v>
      </c>
      <c r="S8" s="28" t="s">
        <v>239</v>
      </c>
    </row>
    <row r="9" spans="1:20" x14ac:dyDescent="0.25">
      <c r="A9" s="32" t="s">
        <v>11</v>
      </c>
      <c r="B9" s="1">
        <v>63</v>
      </c>
      <c r="C9" s="1">
        <v>32</v>
      </c>
      <c r="D9" s="1">
        <v>22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1125</v>
      </c>
      <c r="L9" s="1" t="s">
        <v>1475</v>
      </c>
      <c r="M9" s="1" t="s">
        <v>580</v>
      </c>
      <c r="N9" s="1" t="s">
        <v>1307</v>
      </c>
      <c r="O9" s="31">
        <v>214</v>
      </c>
      <c r="P9" s="20">
        <v>198</v>
      </c>
      <c r="Q9" s="30">
        <v>16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63</v>
      </c>
      <c r="C10" s="1">
        <v>31</v>
      </c>
      <c r="D10" s="1">
        <v>29</v>
      </c>
      <c r="E10" s="20">
        <v>3</v>
      </c>
      <c r="F10" s="30">
        <v>65</v>
      </c>
      <c r="G10" s="31">
        <v>21</v>
      </c>
      <c r="H10" s="20">
        <v>27</v>
      </c>
      <c r="I10" s="20">
        <v>4</v>
      </c>
      <c r="J10" s="30">
        <v>1</v>
      </c>
      <c r="K10" s="29" t="s">
        <v>1208</v>
      </c>
      <c r="L10" s="1" t="s">
        <v>1130</v>
      </c>
      <c r="M10" s="1" t="s">
        <v>456</v>
      </c>
      <c r="N10" s="1" t="s">
        <v>1412</v>
      </c>
      <c r="O10" s="31">
        <v>191</v>
      </c>
      <c r="P10" s="20">
        <v>210</v>
      </c>
      <c r="Q10" s="30">
        <v>-19</v>
      </c>
      <c r="R10" s="29" t="s">
        <v>99</v>
      </c>
      <c r="S10" s="28" t="s">
        <v>224</v>
      </c>
    </row>
    <row r="11" spans="1:20" ht="15.75" thickBot="1" x14ac:dyDescent="0.3">
      <c r="A11" s="32" t="s">
        <v>4</v>
      </c>
      <c r="B11" s="1">
        <v>64</v>
      </c>
      <c r="C11" s="1">
        <v>27</v>
      </c>
      <c r="D11" s="1">
        <v>26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1299</v>
      </c>
      <c r="M11" s="1" t="s">
        <v>1436</v>
      </c>
      <c r="N11" s="1" t="s">
        <v>1437</v>
      </c>
      <c r="O11" s="31">
        <v>202</v>
      </c>
      <c r="P11" s="20">
        <v>226</v>
      </c>
      <c r="Q11" s="30">
        <v>-24</v>
      </c>
      <c r="R11" s="29" t="s">
        <v>180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63</v>
      </c>
      <c r="C14" s="1">
        <v>40</v>
      </c>
      <c r="D14" s="1">
        <v>17</v>
      </c>
      <c r="E14" s="20">
        <v>6</v>
      </c>
      <c r="F14" s="33">
        <v>86</v>
      </c>
      <c r="G14" s="20">
        <v>26</v>
      </c>
      <c r="H14" s="20">
        <v>36</v>
      </c>
      <c r="I14" s="20">
        <v>4</v>
      </c>
      <c r="J14" s="20">
        <v>3</v>
      </c>
      <c r="K14" s="29" t="s">
        <v>1312</v>
      </c>
      <c r="L14" s="1" t="s">
        <v>1438</v>
      </c>
      <c r="M14" s="1" t="s">
        <v>1219</v>
      </c>
      <c r="N14" s="1" t="s">
        <v>1313</v>
      </c>
      <c r="O14" s="31">
        <v>224</v>
      </c>
      <c r="P14" s="20">
        <v>183</v>
      </c>
      <c r="Q14" s="30">
        <v>41</v>
      </c>
      <c r="R14" s="29" t="s">
        <v>101</v>
      </c>
      <c r="S14" s="28" t="s">
        <v>226</v>
      </c>
    </row>
    <row r="15" spans="1:20" x14ac:dyDescent="0.25">
      <c r="A15" s="32" t="s">
        <v>9</v>
      </c>
      <c r="B15" s="1">
        <v>63</v>
      </c>
      <c r="C15" s="1">
        <v>32</v>
      </c>
      <c r="D15" s="1">
        <v>17</v>
      </c>
      <c r="E15" s="20">
        <v>14</v>
      </c>
      <c r="F15" s="30">
        <v>78</v>
      </c>
      <c r="G15" s="20">
        <v>26</v>
      </c>
      <c r="H15" s="20">
        <v>31</v>
      </c>
      <c r="I15" s="20">
        <v>1</v>
      </c>
      <c r="J15" s="20">
        <v>9</v>
      </c>
      <c r="K15" s="29" t="s">
        <v>1460</v>
      </c>
      <c r="L15" s="1" t="s">
        <v>1133</v>
      </c>
      <c r="M15" s="1" t="s">
        <v>1446</v>
      </c>
      <c r="N15" s="1" t="s">
        <v>1461</v>
      </c>
      <c r="O15" s="31">
        <v>213</v>
      </c>
      <c r="P15" s="20">
        <v>188</v>
      </c>
      <c r="Q15" s="30">
        <v>25</v>
      </c>
      <c r="R15" s="29" t="s">
        <v>99</v>
      </c>
      <c r="S15" s="28" t="s">
        <v>222</v>
      </c>
    </row>
    <row r="16" spans="1:20" x14ac:dyDescent="0.25">
      <c r="A16" s="32" t="s">
        <v>13</v>
      </c>
      <c r="B16" s="1">
        <v>64</v>
      </c>
      <c r="C16" s="1">
        <v>36</v>
      </c>
      <c r="D16" s="1">
        <v>23</v>
      </c>
      <c r="E16" s="20">
        <v>5</v>
      </c>
      <c r="F16" s="30">
        <v>77</v>
      </c>
      <c r="G16" s="20">
        <v>19</v>
      </c>
      <c r="H16" s="20">
        <v>32</v>
      </c>
      <c r="I16" s="20">
        <v>4</v>
      </c>
      <c r="J16" s="20">
        <v>5</v>
      </c>
      <c r="K16" s="29" t="s">
        <v>1343</v>
      </c>
      <c r="L16" s="1" t="s">
        <v>1443</v>
      </c>
      <c r="M16" s="1" t="s">
        <v>1316</v>
      </c>
      <c r="N16" s="1" t="s">
        <v>1344</v>
      </c>
      <c r="O16" s="31">
        <v>188</v>
      </c>
      <c r="P16" s="20">
        <v>183</v>
      </c>
      <c r="Q16" s="30">
        <v>5</v>
      </c>
      <c r="R16" s="29" t="s">
        <v>99</v>
      </c>
      <c r="S16" s="28" t="s">
        <v>232</v>
      </c>
    </row>
    <row r="17" spans="1:19" x14ac:dyDescent="0.25">
      <c r="A17" s="32" t="s">
        <v>23</v>
      </c>
      <c r="B17" s="1">
        <v>63</v>
      </c>
      <c r="C17" s="1">
        <v>32</v>
      </c>
      <c r="D17" s="1">
        <v>21</v>
      </c>
      <c r="E17" s="20">
        <v>10</v>
      </c>
      <c r="F17" s="30">
        <v>74</v>
      </c>
      <c r="G17" s="20">
        <v>17</v>
      </c>
      <c r="H17" s="20">
        <v>27</v>
      </c>
      <c r="I17" s="20">
        <v>5</v>
      </c>
      <c r="J17" s="20">
        <v>1</v>
      </c>
      <c r="K17" s="29" t="s">
        <v>1476</v>
      </c>
      <c r="L17" s="1" t="s">
        <v>1166</v>
      </c>
      <c r="M17" s="1" t="s">
        <v>638</v>
      </c>
      <c r="N17" s="1" t="s">
        <v>1404</v>
      </c>
      <c r="O17" s="31">
        <v>204</v>
      </c>
      <c r="P17" s="20">
        <v>203</v>
      </c>
      <c r="Q17" s="30">
        <v>1</v>
      </c>
      <c r="R17" s="29" t="s">
        <v>107</v>
      </c>
      <c r="S17" s="28" t="s">
        <v>241</v>
      </c>
    </row>
    <row r="18" spans="1:19" x14ac:dyDescent="0.25">
      <c r="A18" s="32" t="s">
        <v>1</v>
      </c>
      <c r="B18" s="1">
        <v>65</v>
      </c>
      <c r="C18" s="1">
        <v>32</v>
      </c>
      <c r="D18" s="1">
        <v>26</v>
      </c>
      <c r="E18" s="20">
        <v>7</v>
      </c>
      <c r="F18" s="30">
        <v>71</v>
      </c>
      <c r="G18" s="20">
        <v>26</v>
      </c>
      <c r="H18" s="20">
        <v>31</v>
      </c>
      <c r="I18" s="20">
        <v>1</v>
      </c>
      <c r="J18" s="20">
        <v>5</v>
      </c>
      <c r="K18" s="29" t="s">
        <v>1266</v>
      </c>
      <c r="L18" s="1" t="s">
        <v>1173</v>
      </c>
      <c r="M18" s="1" t="s">
        <v>1241</v>
      </c>
      <c r="N18" s="1" t="s">
        <v>1425</v>
      </c>
      <c r="O18" s="31">
        <v>207</v>
      </c>
      <c r="P18" s="20">
        <v>195</v>
      </c>
      <c r="Q18" s="30">
        <v>12</v>
      </c>
      <c r="R18" s="29" t="s">
        <v>99</v>
      </c>
      <c r="S18" s="28" t="s">
        <v>232</v>
      </c>
    </row>
    <row r="19" spans="1:19" x14ac:dyDescent="0.25">
      <c r="A19" s="32" t="s">
        <v>10</v>
      </c>
      <c r="B19" s="1">
        <v>63</v>
      </c>
      <c r="C19" s="1">
        <v>29</v>
      </c>
      <c r="D19" s="1">
        <v>23</v>
      </c>
      <c r="E19" s="20">
        <v>11</v>
      </c>
      <c r="F19" s="30">
        <v>69</v>
      </c>
      <c r="G19" s="20">
        <v>12</v>
      </c>
      <c r="H19" s="20">
        <v>22</v>
      </c>
      <c r="I19" s="20">
        <v>7</v>
      </c>
      <c r="J19" s="20">
        <v>3</v>
      </c>
      <c r="K19" s="29" t="s">
        <v>1387</v>
      </c>
      <c r="L19" s="1" t="s">
        <v>1101</v>
      </c>
      <c r="M19" s="1" t="s">
        <v>498</v>
      </c>
      <c r="N19" s="1" t="s">
        <v>1402</v>
      </c>
      <c r="O19" s="31">
        <v>183</v>
      </c>
      <c r="P19" s="20">
        <v>200</v>
      </c>
      <c r="Q19" s="30">
        <v>-17</v>
      </c>
      <c r="R19" s="29" t="s">
        <v>101</v>
      </c>
      <c r="S19" s="28" t="s">
        <v>233</v>
      </c>
    </row>
    <row r="20" spans="1:19" x14ac:dyDescent="0.25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63</v>
      </c>
      <c r="C21" s="26">
        <v>25</v>
      </c>
      <c r="D21" s="26">
        <v>30</v>
      </c>
      <c r="E21" s="24">
        <v>8</v>
      </c>
      <c r="F21" s="23">
        <v>58</v>
      </c>
      <c r="G21" s="24">
        <v>13</v>
      </c>
      <c r="H21" s="24">
        <v>22</v>
      </c>
      <c r="I21" s="24">
        <v>3</v>
      </c>
      <c r="J21" s="24">
        <v>0</v>
      </c>
      <c r="K21" s="22" t="s">
        <v>1406</v>
      </c>
      <c r="L21" s="26" t="s">
        <v>1448</v>
      </c>
      <c r="M21" s="26" t="s">
        <v>958</v>
      </c>
      <c r="N21" s="26" t="s">
        <v>1477</v>
      </c>
      <c r="O21" s="25">
        <v>175</v>
      </c>
      <c r="P21" s="24">
        <v>200</v>
      </c>
      <c r="Q21" s="23">
        <v>-25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62</v>
      </c>
      <c r="C25" s="1">
        <v>43</v>
      </c>
      <c r="D25" s="1">
        <v>10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1463</v>
      </c>
      <c r="L25" s="1" t="s">
        <v>1417</v>
      </c>
      <c r="M25" s="1" t="s">
        <v>618</v>
      </c>
      <c r="N25" s="1" t="s">
        <v>1464</v>
      </c>
      <c r="O25" s="31">
        <v>238</v>
      </c>
      <c r="P25" s="20">
        <v>155</v>
      </c>
      <c r="Q25" s="30">
        <v>83</v>
      </c>
      <c r="R25" s="29" t="s">
        <v>154</v>
      </c>
      <c r="S25" s="28" t="s">
        <v>219</v>
      </c>
    </row>
    <row r="26" spans="1:19" x14ac:dyDescent="0.25">
      <c r="A26" s="32" t="s">
        <v>22</v>
      </c>
      <c r="B26" s="1">
        <v>63</v>
      </c>
      <c r="C26" s="1">
        <v>39</v>
      </c>
      <c r="D26" s="1">
        <v>14</v>
      </c>
      <c r="E26" s="20">
        <v>10</v>
      </c>
      <c r="F26" s="30">
        <v>88</v>
      </c>
      <c r="G26" s="20">
        <v>27</v>
      </c>
      <c r="H26" s="20">
        <v>35</v>
      </c>
      <c r="I26" s="20">
        <v>4</v>
      </c>
      <c r="J26" s="20">
        <v>4</v>
      </c>
      <c r="K26" s="29" t="s">
        <v>1076</v>
      </c>
      <c r="L26" s="1" t="s">
        <v>1106</v>
      </c>
      <c r="M26" s="1" t="s">
        <v>586</v>
      </c>
      <c r="N26" s="1" t="s">
        <v>1465</v>
      </c>
      <c r="O26" s="31">
        <v>220</v>
      </c>
      <c r="P26" s="20">
        <v>173</v>
      </c>
      <c r="Q26" s="30">
        <v>47</v>
      </c>
      <c r="R26" s="29" t="s">
        <v>99</v>
      </c>
      <c r="S26" s="28" t="s">
        <v>342</v>
      </c>
    </row>
    <row r="27" spans="1:19" x14ac:dyDescent="0.25">
      <c r="A27" s="32" t="s">
        <v>17</v>
      </c>
      <c r="B27" s="1">
        <v>64</v>
      </c>
      <c r="C27" s="1">
        <v>37</v>
      </c>
      <c r="D27" s="1">
        <v>16</v>
      </c>
      <c r="E27" s="20">
        <v>11</v>
      </c>
      <c r="F27" s="30">
        <v>85</v>
      </c>
      <c r="G27" s="20">
        <v>20</v>
      </c>
      <c r="H27" s="20">
        <v>33</v>
      </c>
      <c r="I27" s="20">
        <v>4</v>
      </c>
      <c r="J27" s="20">
        <v>4</v>
      </c>
      <c r="K27" s="29" t="s">
        <v>1380</v>
      </c>
      <c r="L27" s="1" t="s">
        <v>1466</v>
      </c>
      <c r="M27" s="1" t="s">
        <v>624</v>
      </c>
      <c r="N27" s="1" t="s">
        <v>1467</v>
      </c>
      <c r="O27" s="31">
        <v>215</v>
      </c>
      <c r="P27" s="20">
        <v>185</v>
      </c>
      <c r="Q27" s="30">
        <v>30</v>
      </c>
      <c r="R27" s="29" t="s">
        <v>101</v>
      </c>
      <c r="S27" s="28" t="s">
        <v>226</v>
      </c>
    </row>
    <row r="28" spans="1:19" x14ac:dyDescent="0.25">
      <c r="A28" s="32" t="s">
        <v>95</v>
      </c>
      <c r="B28" s="1">
        <v>64</v>
      </c>
      <c r="C28" s="1">
        <v>34</v>
      </c>
      <c r="D28" s="1">
        <v>25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1294</v>
      </c>
      <c r="M28" s="1" t="s">
        <v>637</v>
      </c>
      <c r="N28" s="1" t="s">
        <v>1480</v>
      </c>
      <c r="O28" s="31">
        <v>203</v>
      </c>
      <c r="P28" s="20">
        <v>176</v>
      </c>
      <c r="Q28" s="30">
        <v>27</v>
      </c>
      <c r="R28" s="29" t="s">
        <v>101</v>
      </c>
      <c r="S28" s="28" t="s">
        <v>234</v>
      </c>
    </row>
    <row r="29" spans="1:19" x14ac:dyDescent="0.25">
      <c r="A29" s="32" t="s">
        <v>15</v>
      </c>
      <c r="B29" s="1">
        <v>63</v>
      </c>
      <c r="C29" s="1">
        <v>28</v>
      </c>
      <c r="D29" s="1">
        <v>27</v>
      </c>
      <c r="E29" s="20">
        <v>8</v>
      </c>
      <c r="F29" s="30">
        <v>64</v>
      </c>
      <c r="G29" s="20">
        <v>18</v>
      </c>
      <c r="H29" s="20">
        <v>25</v>
      </c>
      <c r="I29" s="20">
        <v>3</v>
      </c>
      <c r="J29" s="20">
        <v>0</v>
      </c>
      <c r="K29" s="29" t="s">
        <v>1409</v>
      </c>
      <c r="L29" s="1" t="s">
        <v>1056</v>
      </c>
      <c r="M29" s="1" t="s">
        <v>708</v>
      </c>
      <c r="N29" s="1" t="s">
        <v>1330</v>
      </c>
      <c r="O29" s="31">
        <v>187</v>
      </c>
      <c r="P29" s="20">
        <v>216</v>
      </c>
      <c r="Q29" s="30">
        <v>-29</v>
      </c>
      <c r="R29" s="29" t="s">
        <v>101</v>
      </c>
      <c r="S29" s="28" t="s">
        <v>218</v>
      </c>
    </row>
    <row r="30" spans="1:19" x14ac:dyDescent="0.25">
      <c r="A30" s="32" t="s">
        <v>0</v>
      </c>
      <c r="B30" s="1">
        <v>62</v>
      </c>
      <c r="C30" s="1">
        <v>26</v>
      </c>
      <c r="D30" s="1">
        <v>26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1013</v>
      </c>
      <c r="L30" s="1" t="s">
        <v>1352</v>
      </c>
      <c r="M30" s="1" t="s">
        <v>122</v>
      </c>
      <c r="N30" s="1" t="s">
        <v>1360</v>
      </c>
      <c r="O30" s="31">
        <v>178</v>
      </c>
      <c r="P30" s="20">
        <v>189</v>
      </c>
      <c r="Q30" s="30">
        <v>-11</v>
      </c>
      <c r="R30" s="29" t="s">
        <v>109</v>
      </c>
      <c r="S30" s="28" t="s">
        <v>239</v>
      </c>
    </row>
    <row r="31" spans="1:19" x14ac:dyDescent="0.25">
      <c r="A31" s="32" t="s">
        <v>25</v>
      </c>
      <c r="B31" s="1">
        <v>64</v>
      </c>
      <c r="C31" s="1">
        <v>24</v>
      </c>
      <c r="D31" s="1">
        <v>29</v>
      </c>
      <c r="E31" s="20">
        <v>11</v>
      </c>
      <c r="F31" s="30">
        <v>59</v>
      </c>
      <c r="G31" s="20">
        <v>15</v>
      </c>
      <c r="H31" s="20">
        <v>21</v>
      </c>
      <c r="I31" s="20">
        <v>3</v>
      </c>
      <c r="J31" s="20">
        <v>5</v>
      </c>
      <c r="K31" s="29" t="s">
        <v>1300</v>
      </c>
      <c r="L31" s="1" t="s">
        <v>1183</v>
      </c>
      <c r="M31" s="1" t="s">
        <v>1478</v>
      </c>
      <c r="N31" s="1" t="s">
        <v>1479</v>
      </c>
      <c r="O31" s="31">
        <v>172</v>
      </c>
      <c r="P31" s="20">
        <v>207</v>
      </c>
      <c r="Q31" s="30">
        <v>-35</v>
      </c>
      <c r="R31" s="29" t="s">
        <v>99</v>
      </c>
      <c r="S31" s="28" t="s">
        <v>215</v>
      </c>
    </row>
    <row r="32" spans="1:19" ht="15.75" thickBot="1" x14ac:dyDescent="0.3">
      <c r="A32" s="32" t="s">
        <v>6</v>
      </c>
      <c r="B32" s="1">
        <v>63</v>
      </c>
      <c r="C32" s="1">
        <v>25</v>
      </c>
      <c r="D32" s="1">
        <v>29</v>
      </c>
      <c r="E32" s="20">
        <v>9</v>
      </c>
      <c r="F32" s="23">
        <v>59</v>
      </c>
      <c r="G32" s="20">
        <v>22</v>
      </c>
      <c r="H32" s="20">
        <v>24</v>
      </c>
      <c r="I32" s="20">
        <v>1</v>
      </c>
      <c r="J32" s="20">
        <v>3</v>
      </c>
      <c r="K32" s="29" t="s">
        <v>1331</v>
      </c>
      <c r="L32" s="1" t="s">
        <v>1468</v>
      </c>
      <c r="M32" s="1" t="s">
        <v>1350</v>
      </c>
      <c r="N32" s="1" t="s">
        <v>1469</v>
      </c>
      <c r="O32" s="31">
        <v>166</v>
      </c>
      <c r="P32" s="20">
        <v>212</v>
      </c>
      <c r="Q32" s="30">
        <v>-46</v>
      </c>
      <c r="R32" s="29" t="s">
        <v>135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63</v>
      </c>
      <c r="C35" s="1">
        <v>35</v>
      </c>
      <c r="D35" s="1">
        <v>25</v>
      </c>
      <c r="E35" s="20">
        <v>3</v>
      </c>
      <c r="F35" s="33">
        <v>73</v>
      </c>
      <c r="G35" s="20">
        <v>12</v>
      </c>
      <c r="H35" s="20">
        <v>27</v>
      </c>
      <c r="I35" s="20">
        <v>8</v>
      </c>
      <c r="J35" s="20">
        <v>0</v>
      </c>
      <c r="K35" s="29" t="s">
        <v>1470</v>
      </c>
      <c r="L35" s="1" t="s">
        <v>1108</v>
      </c>
      <c r="M35" s="1" t="s">
        <v>455</v>
      </c>
      <c r="N35" s="1" t="s">
        <v>1471</v>
      </c>
      <c r="O35" s="31">
        <v>211</v>
      </c>
      <c r="P35" s="20">
        <v>221</v>
      </c>
      <c r="Q35" s="30">
        <v>-10</v>
      </c>
      <c r="R35" s="29" t="s">
        <v>101</v>
      </c>
      <c r="S35" s="28" t="s">
        <v>203</v>
      </c>
    </row>
    <row r="36" spans="1:19" x14ac:dyDescent="0.25">
      <c r="A36" s="32" t="s">
        <v>2</v>
      </c>
      <c r="B36" s="1">
        <v>64</v>
      </c>
      <c r="C36" s="1">
        <v>29</v>
      </c>
      <c r="D36" s="1">
        <v>21</v>
      </c>
      <c r="E36" s="20">
        <v>14</v>
      </c>
      <c r="F36" s="30">
        <v>72</v>
      </c>
      <c r="G36" s="20">
        <v>20</v>
      </c>
      <c r="H36" s="20">
        <v>28</v>
      </c>
      <c r="I36" s="20">
        <v>1</v>
      </c>
      <c r="J36" s="20">
        <v>6</v>
      </c>
      <c r="K36" s="29" t="s">
        <v>1358</v>
      </c>
      <c r="L36" s="1" t="s">
        <v>1397</v>
      </c>
      <c r="M36" s="1" t="s">
        <v>565</v>
      </c>
      <c r="N36" s="1" t="s">
        <v>1474</v>
      </c>
      <c r="O36" s="31">
        <v>209</v>
      </c>
      <c r="P36" s="20">
        <v>205</v>
      </c>
      <c r="Q36" s="30">
        <v>4</v>
      </c>
      <c r="R36" s="29" t="s">
        <v>107</v>
      </c>
      <c r="S36" s="28" t="s">
        <v>200</v>
      </c>
    </row>
    <row r="37" spans="1:19" x14ac:dyDescent="0.25">
      <c r="A37" s="32" t="s">
        <v>20</v>
      </c>
      <c r="B37" s="1">
        <v>64</v>
      </c>
      <c r="C37" s="1">
        <v>31</v>
      </c>
      <c r="D37" s="1">
        <v>25</v>
      </c>
      <c r="E37" s="20">
        <v>8</v>
      </c>
      <c r="F37" s="30">
        <v>70</v>
      </c>
      <c r="G37" s="20">
        <v>23</v>
      </c>
      <c r="H37" s="20">
        <v>31</v>
      </c>
      <c r="I37" s="20">
        <v>0</v>
      </c>
      <c r="J37" s="20">
        <v>3</v>
      </c>
      <c r="K37" s="29" t="s">
        <v>1424</v>
      </c>
      <c r="L37" s="1" t="s">
        <v>1472</v>
      </c>
      <c r="M37" s="1" t="s">
        <v>544</v>
      </c>
      <c r="N37" s="1" t="s">
        <v>1473</v>
      </c>
      <c r="O37" s="31">
        <v>227</v>
      </c>
      <c r="P37" s="20">
        <v>218</v>
      </c>
      <c r="Q37" s="30">
        <v>9</v>
      </c>
      <c r="R37" s="29" t="s">
        <v>99</v>
      </c>
      <c r="S37" s="28" t="s">
        <v>200</v>
      </c>
    </row>
    <row r="38" spans="1:19" x14ac:dyDescent="0.25">
      <c r="A38" s="32" t="s">
        <v>7</v>
      </c>
      <c r="B38" s="1">
        <v>62</v>
      </c>
      <c r="C38" s="1">
        <v>29</v>
      </c>
      <c r="D38" s="1">
        <v>24</v>
      </c>
      <c r="E38" s="20">
        <v>9</v>
      </c>
      <c r="F38" s="30">
        <v>67</v>
      </c>
      <c r="G38" s="20">
        <v>22</v>
      </c>
      <c r="H38" s="20">
        <v>28</v>
      </c>
      <c r="I38" s="20">
        <v>1</v>
      </c>
      <c r="J38" s="20">
        <v>4</v>
      </c>
      <c r="K38" s="29" t="s">
        <v>1216</v>
      </c>
      <c r="L38" s="1" t="s">
        <v>1250</v>
      </c>
      <c r="M38" s="1" t="s">
        <v>659</v>
      </c>
      <c r="N38" s="1" t="s">
        <v>1395</v>
      </c>
      <c r="O38" s="31">
        <v>177</v>
      </c>
      <c r="P38" s="20">
        <v>186</v>
      </c>
      <c r="Q38" s="30">
        <v>-9</v>
      </c>
      <c r="R38" s="29" t="s">
        <v>107</v>
      </c>
      <c r="S38" s="28" t="s">
        <v>202</v>
      </c>
    </row>
    <row r="39" spans="1:19" x14ac:dyDescent="0.25">
      <c r="A39" s="32" t="s">
        <v>18</v>
      </c>
      <c r="B39" s="1">
        <v>63</v>
      </c>
      <c r="C39" s="1">
        <v>26</v>
      </c>
      <c r="D39" s="1">
        <v>23</v>
      </c>
      <c r="E39" s="20">
        <v>14</v>
      </c>
      <c r="F39" s="30">
        <v>66</v>
      </c>
      <c r="G39" s="20">
        <v>12</v>
      </c>
      <c r="H39" s="20">
        <v>22</v>
      </c>
      <c r="I39" s="20">
        <v>4</v>
      </c>
      <c r="J39" s="20">
        <v>6</v>
      </c>
      <c r="K39" s="29" t="s">
        <v>1449</v>
      </c>
      <c r="L39" s="1" t="s">
        <v>1482</v>
      </c>
      <c r="M39" s="1" t="s">
        <v>1336</v>
      </c>
      <c r="N39" s="1" t="s">
        <v>1368</v>
      </c>
      <c r="O39" s="31">
        <v>168</v>
      </c>
      <c r="P39" s="20">
        <v>190</v>
      </c>
      <c r="Q39" s="30">
        <v>-22</v>
      </c>
      <c r="R39" s="29" t="s">
        <v>99</v>
      </c>
      <c r="S39" s="28" t="s">
        <v>237</v>
      </c>
    </row>
    <row r="40" spans="1:19" x14ac:dyDescent="0.25">
      <c r="A40" s="32" t="s">
        <v>8</v>
      </c>
      <c r="B40" s="1">
        <v>61</v>
      </c>
      <c r="C40" s="1">
        <v>30</v>
      </c>
      <c r="D40" s="1">
        <v>25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1207</v>
      </c>
      <c r="M40" s="1" t="s">
        <v>622</v>
      </c>
      <c r="N40" s="1" t="s">
        <v>1425</v>
      </c>
      <c r="O40" s="31">
        <v>189</v>
      </c>
      <c r="P40" s="20">
        <v>212</v>
      </c>
      <c r="Q40" s="30">
        <v>-23</v>
      </c>
      <c r="R40" s="29" t="s">
        <v>107</v>
      </c>
      <c r="S40" s="28" t="s">
        <v>255</v>
      </c>
    </row>
    <row r="41" spans="1:19" x14ac:dyDescent="0.25">
      <c r="A41" s="32" t="s">
        <v>27</v>
      </c>
      <c r="B41" s="1">
        <v>63</v>
      </c>
      <c r="C41" s="1">
        <v>25</v>
      </c>
      <c r="D41" s="1">
        <v>31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1481</v>
      </c>
      <c r="M41" s="1" t="s">
        <v>488</v>
      </c>
      <c r="N41" s="1" t="s">
        <v>1386</v>
      </c>
      <c r="O41" s="31">
        <v>158</v>
      </c>
      <c r="P41" s="20">
        <v>196</v>
      </c>
      <c r="Q41" s="30">
        <v>-38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CC0ED4E-E6D1-413E-9113-981BC6F121E1}"/>
  </hyperlinks>
  <pageMargins left="0.7" right="0.7" top="0.75" bottom="0.75" header="0.3" footer="0.3"/>
  <pageSetup orientation="portrait" verticalDpi="0" r:id="rId1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A3E4B-B5A8-4C3E-8E12-CA4D73AEF22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65</v>
      </c>
      <c r="C4" s="40">
        <v>40</v>
      </c>
      <c r="D4" s="40">
        <v>19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1485</v>
      </c>
      <c r="L4" s="40" t="s">
        <v>1155</v>
      </c>
      <c r="M4" s="40" t="s">
        <v>647</v>
      </c>
      <c r="N4" s="40" t="s">
        <v>1453</v>
      </c>
      <c r="O4" s="39">
        <v>231</v>
      </c>
      <c r="P4" s="38">
        <v>196</v>
      </c>
      <c r="Q4" s="33">
        <v>35</v>
      </c>
      <c r="R4" s="37" t="s">
        <v>213</v>
      </c>
      <c r="S4" s="36" t="s">
        <v>276</v>
      </c>
    </row>
    <row r="5" spans="1:20" x14ac:dyDescent="0.25">
      <c r="A5" s="32" t="s">
        <v>5</v>
      </c>
      <c r="B5" s="1">
        <v>63</v>
      </c>
      <c r="C5" s="1">
        <v>39</v>
      </c>
      <c r="D5" s="1">
        <v>20</v>
      </c>
      <c r="E5" s="20">
        <v>4</v>
      </c>
      <c r="F5" s="30">
        <v>82</v>
      </c>
      <c r="G5" s="31">
        <v>26</v>
      </c>
      <c r="H5" s="20">
        <v>35</v>
      </c>
      <c r="I5" s="20">
        <v>4</v>
      </c>
      <c r="J5" s="30">
        <v>2</v>
      </c>
      <c r="K5" s="29" t="s">
        <v>1491</v>
      </c>
      <c r="L5" s="1" t="s">
        <v>1456</v>
      </c>
      <c r="M5" s="1" t="s">
        <v>578</v>
      </c>
      <c r="N5" s="1" t="s">
        <v>1492</v>
      </c>
      <c r="O5" s="31">
        <v>225</v>
      </c>
      <c r="P5" s="20">
        <v>177</v>
      </c>
      <c r="Q5" s="30">
        <v>48</v>
      </c>
      <c r="R5" s="29" t="s">
        <v>107</v>
      </c>
      <c r="S5" s="28" t="s">
        <v>200</v>
      </c>
    </row>
    <row r="6" spans="1:20" x14ac:dyDescent="0.25">
      <c r="A6" s="32" t="s">
        <v>16</v>
      </c>
      <c r="B6" s="1">
        <v>63</v>
      </c>
      <c r="C6" s="1">
        <v>35</v>
      </c>
      <c r="D6" s="1">
        <v>18</v>
      </c>
      <c r="E6" s="20">
        <v>10</v>
      </c>
      <c r="F6" s="30">
        <v>80</v>
      </c>
      <c r="G6" s="31">
        <v>22</v>
      </c>
      <c r="H6" s="20">
        <v>33</v>
      </c>
      <c r="I6" s="20">
        <v>2</v>
      </c>
      <c r="J6" s="30">
        <v>5</v>
      </c>
      <c r="K6" s="29" t="s">
        <v>1488</v>
      </c>
      <c r="L6" s="1" t="s">
        <v>1432</v>
      </c>
      <c r="M6" s="1" t="s">
        <v>1489</v>
      </c>
      <c r="N6" s="1" t="s">
        <v>1490</v>
      </c>
      <c r="O6" s="31">
        <v>225</v>
      </c>
      <c r="P6" s="20">
        <v>210</v>
      </c>
      <c r="Q6" s="30">
        <v>15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65</v>
      </c>
      <c r="C7" s="1">
        <v>36</v>
      </c>
      <c r="D7" s="1">
        <v>22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1182</v>
      </c>
      <c r="M7" s="1" t="s">
        <v>604</v>
      </c>
      <c r="N7" s="1" t="s">
        <v>1486</v>
      </c>
      <c r="O7" s="31">
        <v>192</v>
      </c>
      <c r="P7" s="20">
        <v>194</v>
      </c>
      <c r="Q7" s="30">
        <v>-2</v>
      </c>
      <c r="R7" s="29" t="s">
        <v>101</v>
      </c>
      <c r="S7" s="28" t="s">
        <v>228</v>
      </c>
    </row>
    <row r="8" spans="1:20" x14ac:dyDescent="0.25">
      <c r="A8" s="32" t="s">
        <v>29</v>
      </c>
      <c r="B8" s="1">
        <v>64</v>
      </c>
      <c r="C8" s="1">
        <v>36</v>
      </c>
      <c r="D8" s="1">
        <v>22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1484</v>
      </c>
      <c r="L8" s="1" t="s">
        <v>1346</v>
      </c>
      <c r="M8" s="1" t="s">
        <v>524</v>
      </c>
      <c r="N8" s="1" t="s">
        <v>1317</v>
      </c>
      <c r="O8" s="31">
        <v>214</v>
      </c>
      <c r="P8" s="20">
        <v>201</v>
      </c>
      <c r="Q8" s="30">
        <v>13</v>
      </c>
      <c r="R8" s="29" t="s">
        <v>99</v>
      </c>
      <c r="S8" s="28" t="s">
        <v>239</v>
      </c>
    </row>
    <row r="9" spans="1:20" x14ac:dyDescent="0.25">
      <c r="A9" s="32" t="s">
        <v>11</v>
      </c>
      <c r="B9" s="1">
        <v>63</v>
      </c>
      <c r="C9" s="1">
        <v>32</v>
      </c>
      <c r="D9" s="1">
        <v>22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1125</v>
      </c>
      <c r="L9" s="1" t="s">
        <v>1475</v>
      </c>
      <c r="M9" s="1" t="s">
        <v>580</v>
      </c>
      <c r="N9" s="1" t="s">
        <v>1307</v>
      </c>
      <c r="O9" s="31">
        <v>214</v>
      </c>
      <c r="P9" s="20">
        <v>198</v>
      </c>
      <c r="Q9" s="30">
        <v>16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64</v>
      </c>
      <c r="C10" s="1">
        <v>32</v>
      </c>
      <c r="D10" s="1">
        <v>29</v>
      </c>
      <c r="E10" s="20">
        <v>3</v>
      </c>
      <c r="F10" s="30">
        <v>67</v>
      </c>
      <c r="G10" s="31">
        <v>22</v>
      </c>
      <c r="H10" s="20">
        <v>28</v>
      </c>
      <c r="I10" s="20">
        <v>4</v>
      </c>
      <c r="J10" s="30">
        <v>1</v>
      </c>
      <c r="K10" s="29" t="s">
        <v>1409</v>
      </c>
      <c r="L10" s="1" t="s">
        <v>1130</v>
      </c>
      <c r="M10" s="1" t="s">
        <v>477</v>
      </c>
      <c r="N10" s="1" t="s">
        <v>1487</v>
      </c>
      <c r="O10" s="31">
        <v>195</v>
      </c>
      <c r="P10" s="20">
        <v>213</v>
      </c>
      <c r="Q10" s="30">
        <v>-18</v>
      </c>
      <c r="R10" s="29" t="s">
        <v>104</v>
      </c>
      <c r="S10" s="28" t="s">
        <v>200</v>
      </c>
    </row>
    <row r="11" spans="1:20" ht="15.75" thickBot="1" x14ac:dyDescent="0.3">
      <c r="A11" s="32" t="s">
        <v>4</v>
      </c>
      <c r="B11" s="1">
        <v>65</v>
      </c>
      <c r="C11" s="1">
        <v>27</v>
      </c>
      <c r="D11" s="1">
        <v>27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1493</v>
      </c>
      <c r="M11" s="1" t="s">
        <v>1494</v>
      </c>
      <c r="N11" s="1" t="s">
        <v>1495</v>
      </c>
      <c r="O11" s="31">
        <v>203</v>
      </c>
      <c r="P11" s="20">
        <v>229</v>
      </c>
      <c r="Q11" s="30">
        <v>-26</v>
      </c>
      <c r="R11" s="29" t="s">
        <v>197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64</v>
      </c>
      <c r="C14" s="1">
        <v>41</v>
      </c>
      <c r="D14" s="1">
        <v>17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1429</v>
      </c>
      <c r="L14" s="1" t="s">
        <v>1438</v>
      </c>
      <c r="M14" s="1" t="s">
        <v>1496</v>
      </c>
      <c r="N14" s="1" t="s">
        <v>1497</v>
      </c>
      <c r="O14" s="31">
        <v>229</v>
      </c>
      <c r="P14" s="20">
        <v>187</v>
      </c>
      <c r="Q14" s="30">
        <v>42</v>
      </c>
      <c r="R14" s="29" t="s">
        <v>99</v>
      </c>
      <c r="S14" s="28" t="s">
        <v>219</v>
      </c>
    </row>
    <row r="15" spans="1:20" x14ac:dyDescent="0.25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64</v>
      </c>
      <c r="C16" s="1">
        <v>32</v>
      </c>
      <c r="D16" s="1">
        <v>17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1054</v>
      </c>
      <c r="M16" s="1" t="s">
        <v>1500</v>
      </c>
      <c r="N16" s="1" t="s">
        <v>1501</v>
      </c>
      <c r="O16" s="31">
        <v>217</v>
      </c>
      <c r="P16" s="20">
        <v>193</v>
      </c>
      <c r="Q16" s="30">
        <v>24</v>
      </c>
      <c r="R16" s="29" t="s">
        <v>101</v>
      </c>
      <c r="S16" s="28" t="s">
        <v>245</v>
      </c>
    </row>
    <row r="17" spans="1:19" x14ac:dyDescent="0.25">
      <c r="A17" s="32" t="s">
        <v>23</v>
      </c>
      <c r="B17" s="1">
        <v>64</v>
      </c>
      <c r="C17" s="1">
        <v>33</v>
      </c>
      <c r="D17" s="1">
        <v>21</v>
      </c>
      <c r="E17" s="20">
        <v>10</v>
      </c>
      <c r="F17" s="30">
        <v>76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1175</v>
      </c>
      <c r="M17" s="1" t="s">
        <v>638</v>
      </c>
      <c r="N17" s="1" t="s">
        <v>1375</v>
      </c>
      <c r="O17" s="31">
        <v>209</v>
      </c>
      <c r="P17" s="20">
        <v>205</v>
      </c>
      <c r="Q17" s="30">
        <v>4</v>
      </c>
      <c r="R17" s="29" t="s">
        <v>99</v>
      </c>
      <c r="S17" s="28" t="s">
        <v>241</v>
      </c>
    </row>
    <row r="18" spans="1:19" x14ac:dyDescent="0.25">
      <c r="A18" s="32" t="s">
        <v>1</v>
      </c>
      <c r="B18" s="1">
        <v>65</v>
      </c>
      <c r="C18" s="1">
        <v>32</v>
      </c>
      <c r="D18" s="1">
        <v>26</v>
      </c>
      <c r="E18" s="20">
        <v>7</v>
      </c>
      <c r="F18" s="30">
        <v>71</v>
      </c>
      <c r="G18" s="20">
        <v>26</v>
      </c>
      <c r="H18" s="20">
        <v>31</v>
      </c>
      <c r="I18" s="20">
        <v>1</v>
      </c>
      <c r="J18" s="20">
        <v>5</v>
      </c>
      <c r="K18" s="29" t="s">
        <v>1266</v>
      </c>
      <c r="L18" s="1" t="s">
        <v>1173</v>
      </c>
      <c r="M18" s="1" t="s">
        <v>1241</v>
      </c>
      <c r="N18" s="1" t="s">
        <v>1425</v>
      </c>
      <c r="O18" s="31">
        <v>207</v>
      </c>
      <c r="P18" s="20">
        <v>195</v>
      </c>
      <c r="Q18" s="30">
        <v>12</v>
      </c>
      <c r="R18" s="29" t="s">
        <v>99</v>
      </c>
      <c r="S18" s="28" t="s">
        <v>232</v>
      </c>
    </row>
    <row r="19" spans="1:19" x14ac:dyDescent="0.25">
      <c r="A19" s="32" t="s">
        <v>10</v>
      </c>
      <c r="B19" s="1">
        <v>63</v>
      </c>
      <c r="C19" s="1">
        <v>29</v>
      </c>
      <c r="D19" s="1">
        <v>23</v>
      </c>
      <c r="E19" s="20">
        <v>11</v>
      </c>
      <c r="F19" s="30">
        <v>69</v>
      </c>
      <c r="G19" s="20">
        <v>12</v>
      </c>
      <c r="H19" s="20">
        <v>22</v>
      </c>
      <c r="I19" s="20">
        <v>7</v>
      </c>
      <c r="J19" s="20">
        <v>3</v>
      </c>
      <c r="K19" s="29" t="s">
        <v>1387</v>
      </c>
      <c r="L19" s="1" t="s">
        <v>1101</v>
      </c>
      <c r="M19" s="1" t="s">
        <v>498</v>
      </c>
      <c r="N19" s="1" t="s">
        <v>1402</v>
      </c>
      <c r="O19" s="31">
        <v>183</v>
      </c>
      <c r="P19" s="20">
        <v>200</v>
      </c>
      <c r="Q19" s="30">
        <v>-17</v>
      </c>
      <c r="R19" s="29" t="s">
        <v>101</v>
      </c>
      <c r="S19" s="28" t="s">
        <v>233</v>
      </c>
    </row>
    <row r="20" spans="1:19" x14ac:dyDescent="0.25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64</v>
      </c>
      <c r="C21" s="26">
        <v>26</v>
      </c>
      <c r="D21" s="26">
        <v>30</v>
      </c>
      <c r="E21" s="24">
        <v>8</v>
      </c>
      <c r="F21" s="23">
        <v>60</v>
      </c>
      <c r="G21" s="24">
        <v>14</v>
      </c>
      <c r="H21" s="24">
        <v>23</v>
      </c>
      <c r="I21" s="24">
        <v>3</v>
      </c>
      <c r="J21" s="24">
        <v>0</v>
      </c>
      <c r="K21" s="22" t="s">
        <v>1499</v>
      </c>
      <c r="L21" s="26" t="s">
        <v>1448</v>
      </c>
      <c r="M21" s="26" t="s">
        <v>958</v>
      </c>
      <c r="N21" s="26" t="s">
        <v>1477</v>
      </c>
      <c r="O21" s="25">
        <v>179</v>
      </c>
      <c r="P21" s="24">
        <v>200</v>
      </c>
      <c r="Q21" s="23">
        <v>-21</v>
      </c>
      <c r="R21" s="22" t="s">
        <v>104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63</v>
      </c>
      <c r="C25" s="1">
        <v>43</v>
      </c>
      <c r="D25" s="1">
        <v>11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1502</v>
      </c>
      <c r="L25" s="1" t="s">
        <v>1417</v>
      </c>
      <c r="M25" s="1" t="s">
        <v>618</v>
      </c>
      <c r="N25" s="1" t="s">
        <v>1503</v>
      </c>
      <c r="O25" s="31">
        <v>241</v>
      </c>
      <c r="P25" s="20">
        <v>159</v>
      </c>
      <c r="Q25" s="30">
        <v>82</v>
      </c>
      <c r="R25" s="29" t="s">
        <v>101</v>
      </c>
      <c r="S25" s="28" t="s">
        <v>203</v>
      </c>
    </row>
    <row r="26" spans="1:19" x14ac:dyDescent="0.25">
      <c r="A26" s="32" t="s">
        <v>22</v>
      </c>
      <c r="B26" s="1">
        <v>64</v>
      </c>
      <c r="C26" s="1">
        <v>40</v>
      </c>
      <c r="D26" s="1">
        <v>14</v>
      </c>
      <c r="E26" s="20">
        <v>10</v>
      </c>
      <c r="F26" s="30">
        <v>90</v>
      </c>
      <c r="G26" s="20">
        <v>28</v>
      </c>
      <c r="H26" s="20">
        <v>36</v>
      </c>
      <c r="I26" s="20">
        <v>4</v>
      </c>
      <c r="J26" s="20">
        <v>4</v>
      </c>
      <c r="K26" s="29" t="s">
        <v>1104</v>
      </c>
      <c r="L26" s="1" t="s">
        <v>1106</v>
      </c>
      <c r="M26" s="1" t="s">
        <v>586</v>
      </c>
      <c r="N26" s="1" t="s">
        <v>1504</v>
      </c>
      <c r="O26" s="31">
        <v>222</v>
      </c>
      <c r="P26" s="20">
        <v>174</v>
      </c>
      <c r="Q26" s="30">
        <v>48</v>
      </c>
      <c r="R26" s="29" t="s">
        <v>104</v>
      </c>
      <c r="S26" s="28" t="s">
        <v>342</v>
      </c>
    </row>
    <row r="27" spans="1:19" x14ac:dyDescent="0.25">
      <c r="A27" s="32" t="s">
        <v>17</v>
      </c>
      <c r="B27" s="1">
        <v>65</v>
      </c>
      <c r="C27" s="1">
        <v>38</v>
      </c>
      <c r="D27" s="1">
        <v>16</v>
      </c>
      <c r="E27" s="20">
        <v>11</v>
      </c>
      <c r="F27" s="30">
        <v>87</v>
      </c>
      <c r="G27" s="20">
        <v>21</v>
      </c>
      <c r="H27" s="20">
        <v>34</v>
      </c>
      <c r="I27" s="20">
        <v>4</v>
      </c>
      <c r="J27" s="20">
        <v>4</v>
      </c>
      <c r="K27" s="29" t="s">
        <v>1505</v>
      </c>
      <c r="L27" s="1" t="s">
        <v>1466</v>
      </c>
      <c r="M27" s="1" t="s">
        <v>803</v>
      </c>
      <c r="N27" s="1" t="s">
        <v>1506</v>
      </c>
      <c r="O27" s="31">
        <v>220</v>
      </c>
      <c r="P27" s="20">
        <v>185</v>
      </c>
      <c r="Q27" s="30">
        <v>35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65</v>
      </c>
      <c r="C28" s="1">
        <v>34</v>
      </c>
      <c r="D28" s="1">
        <v>26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1510</v>
      </c>
      <c r="M28" s="1" t="s">
        <v>677</v>
      </c>
      <c r="N28" s="1" t="s">
        <v>1357</v>
      </c>
      <c r="O28" s="31">
        <v>203</v>
      </c>
      <c r="P28" s="20">
        <v>181</v>
      </c>
      <c r="Q28" s="30">
        <v>22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64</v>
      </c>
      <c r="C29" s="1">
        <v>29</v>
      </c>
      <c r="D29" s="1">
        <v>27</v>
      </c>
      <c r="E29" s="20">
        <v>8</v>
      </c>
      <c r="F29" s="30">
        <v>66</v>
      </c>
      <c r="G29" s="20">
        <v>19</v>
      </c>
      <c r="H29" s="20">
        <v>26</v>
      </c>
      <c r="I29" s="20">
        <v>3</v>
      </c>
      <c r="J29" s="20">
        <v>0</v>
      </c>
      <c r="K29" s="29" t="s">
        <v>1409</v>
      </c>
      <c r="L29" s="1" t="s">
        <v>1507</v>
      </c>
      <c r="M29" s="1" t="s">
        <v>708</v>
      </c>
      <c r="N29" s="1" t="s">
        <v>1508</v>
      </c>
      <c r="O29" s="31">
        <v>191</v>
      </c>
      <c r="P29" s="20">
        <v>218</v>
      </c>
      <c r="Q29" s="30">
        <v>-27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63</v>
      </c>
      <c r="C30" s="1">
        <v>26</v>
      </c>
      <c r="D30" s="1">
        <v>27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1074</v>
      </c>
      <c r="L30" s="1" t="s">
        <v>1352</v>
      </c>
      <c r="M30" s="1" t="s">
        <v>122</v>
      </c>
      <c r="N30" s="1" t="s">
        <v>1511</v>
      </c>
      <c r="O30" s="31">
        <v>179</v>
      </c>
      <c r="P30" s="20">
        <v>193</v>
      </c>
      <c r="Q30" s="30">
        <v>-14</v>
      </c>
      <c r="R30" s="29" t="s">
        <v>101</v>
      </c>
      <c r="S30" s="28" t="s">
        <v>239</v>
      </c>
    </row>
    <row r="31" spans="1:19" x14ac:dyDescent="0.25">
      <c r="A31" s="32" t="s">
        <v>6</v>
      </c>
      <c r="B31" s="1">
        <v>64</v>
      </c>
      <c r="C31" s="1">
        <v>25</v>
      </c>
      <c r="D31" s="1">
        <v>29</v>
      </c>
      <c r="E31" s="20">
        <v>10</v>
      </c>
      <c r="F31" s="30">
        <v>60</v>
      </c>
      <c r="G31" s="20">
        <v>22</v>
      </c>
      <c r="H31" s="20">
        <v>24</v>
      </c>
      <c r="I31" s="20">
        <v>1</v>
      </c>
      <c r="J31" s="20">
        <v>3</v>
      </c>
      <c r="K31" s="29" t="s">
        <v>1509</v>
      </c>
      <c r="L31" s="1" t="s">
        <v>1468</v>
      </c>
      <c r="M31" s="1" t="s">
        <v>1350</v>
      </c>
      <c r="N31" s="1" t="s">
        <v>1469</v>
      </c>
      <c r="O31" s="31">
        <v>169</v>
      </c>
      <c r="P31" s="20">
        <v>216</v>
      </c>
      <c r="Q31" s="30">
        <v>-47</v>
      </c>
      <c r="R31" s="29" t="s">
        <v>101</v>
      </c>
      <c r="S31" s="28" t="s">
        <v>225</v>
      </c>
    </row>
    <row r="32" spans="1:19" ht="15.75" thickBot="1" x14ac:dyDescent="0.3">
      <c r="A32" s="32" t="s">
        <v>25</v>
      </c>
      <c r="B32" s="1">
        <v>64</v>
      </c>
      <c r="C32" s="1">
        <v>24</v>
      </c>
      <c r="D32" s="1">
        <v>29</v>
      </c>
      <c r="E32" s="20">
        <v>11</v>
      </c>
      <c r="F32" s="23">
        <v>59</v>
      </c>
      <c r="G32" s="20">
        <v>15</v>
      </c>
      <c r="H32" s="20">
        <v>21</v>
      </c>
      <c r="I32" s="20">
        <v>3</v>
      </c>
      <c r="J32" s="20">
        <v>5</v>
      </c>
      <c r="K32" s="29" t="s">
        <v>1300</v>
      </c>
      <c r="L32" s="1" t="s">
        <v>1183</v>
      </c>
      <c r="M32" s="1" t="s">
        <v>1478</v>
      </c>
      <c r="N32" s="1" t="s">
        <v>1479</v>
      </c>
      <c r="O32" s="31">
        <v>172</v>
      </c>
      <c r="P32" s="20">
        <v>207</v>
      </c>
      <c r="Q32" s="30">
        <v>-35</v>
      </c>
      <c r="R32" s="29" t="s">
        <v>99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64</v>
      </c>
      <c r="C35" s="1">
        <v>36</v>
      </c>
      <c r="D35" s="1">
        <v>25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1381</v>
      </c>
      <c r="M35" s="1" t="s">
        <v>455</v>
      </c>
      <c r="N35" s="1" t="s">
        <v>1512</v>
      </c>
      <c r="O35" s="31">
        <v>215</v>
      </c>
      <c r="P35" s="20">
        <v>222</v>
      </c>
      <c r="Q35" s="30">
        <v>-7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65</v>
      </c>
      <c r="C36" s="1">
        <v>32</v>
      </c>
      <c r="D36" s="1">
        <v>25</v>
      </c>
      <c r="E36" s="20">
        <v>8</v>
      </c>
      <c r="F36" s="30">
        <v>72</v>
      </c>
      <c r="G36" s="20">
        <v>24</v>
      </c>
      <c r="H36" s="20">
        <v>32</v>
      </c>
      <c r="I36" s="20">
        <v>0</v>
      </c>
      <c r="J36" s="20">
        <v>3</v>
      </c>
      <c r="K36" s="29" t="s">
        <v>1424</v>
      </c>
      <c r="L36" s="1" t="s">
        <v>1514</v>
      </c>
      <c r="M36" s="1" t="s">
        <v>544</v>
      </c>
      <c r="N36" s="1" t="s">
        <v>1515</v>
      </c>
      <c r="O36" s="31">
        <v>231</v>
      </c>
      <c r="P36" s="20">
        <v>221</v>
      </c>
      <c r="Q36" s="30">
        <v>10</v>
      </c>
      <c r="R36" s="29" t="s">
        <v>104</v>
      </c>
      <c r="S36" s="28" t="s">
        <v>200</v>
      </c>
    </row>
    <row r="37" spans="1:19" x14ac:dyDescent="0.25">
      <c r="A37" s="32" t="s">
        <v>2</v>
      </c>
      <c r="B37" s="1">
        <v>65</v>
      </c>
      <c r="C37" s="1">
        <v>29</v>
      </c>
      <c r="D37" s="1">
        <v>22</v>
      </c>
      <c r="E37" s="20">
        <v>14</v>
      </c>
      <c r="F37" s="30">
        <v>72</v>
      </c>
      <c r="G37" s="20">
        <v>20</v>
      </c>
      <c r="H37" s="20">
        <v>28</v>
      </c>
      <c r="I37" s="20">
        <v>1</v>
      </c>
      <c r="J37" s="20">
        <v>6</v>
      </c>
      <c r="K37" s="29" t="s">
        <v>1358</v>
      </c>
      <c r="L37" s="1" t="s">
        <v>1520</v>
      </c>
      <c r="M37" s="1" t="s">
        <v>565</v>
      </c>
      <c r="N37" s="1" t="s">
        <v>1521</v>
      </c>
      <c r="O37" s="31">
        <v>210</v>
      </c>
      <c r="P37" s="20">
        <v>207</v>
      </c>
      <c r="Q37" s="30">
        <v>3</v>
      </c>
      <c r="R37" s="29" t="s">
        <v>113</v>
      </c>
      <c r="S37" s="28" t="s">
        <v>200</v>
      </c>
    </row>
    <row r="38" spans="1:19" x14ac:dyDescent="0.25">
      <c r="A38" s="32" t="s">
        <v>18</v>
      </c>
      <c r="B38" s="1">
        <v>64</v>
      </c>
      <c r="C38" s="1">
        <v>26</v>
      </c>
      <c r="D38" s="1">
        <v>23</v>
      </c>
      <c r="E38" s="20">
        <v>15</v>
      </c>
      <c r="F38" s="30">
        <v>67</v>
      </c>
      <c r="G38" s="20">
        <v>12</v>
      </c>
      <c r="H38" s="20">
        <v>22</v>
      </c>
      <c r="I38" s="20">
        <v>4</v>
      </c>
      <c r="J38" s="20">
        <v>6</v>
      </c>
      <c r="K38" s="29" t="s">
        <v>1449</v>
      </c>
      <c r="L38" s="1" t="s">
        <v>1516</v>
      </c>
      <c r="M38" s="1" t="s">
        <v>1336</v>
      </c>
      <c r="N38" s="1" t="s">
        <v>1368</v>
      </c>
      <c r="O38" s="31">
        <v>169</v>
      </c>
      <c r="P38" s="20">
        <v>192</v>
      </c>
      <c r="Q38" s="30">
        <v>-23</v>
      </c>
      <c r="R38" s="29" t="s">
        <v>101</v>
      </c>
      <c r="S38" s="28" t="s">
        <v>237</v>
      </c>
    </row>
    <row r="39" spans="1:19" x14ac:dyDescent="0.25">
      <c r="A39" s="32" t="s">
        <v>7</v>
      </c>
      <c r="B39" s="1">
        <v>63</v>
      </c>
      <c r="C39" s="1">
        <v>29</v>
      </c>
      <c r="D39" s="1">
        <v>25</v>
      </c>
      <c r="E39" s="20">
        <v>9</v>
      </c>
      <c r="F39" s="30">
        <v>67</v>
      </c>
      <c r="G39" s="20">
        <v>22</v>
      </c>
      <c r="H39" s="20">
        <v>28</v>
      </c>
      <c r="I39" s="20">
        <v>1</v>
      </c>
      <c r="J39" s="20">
        <v>4</v>
      </c>
      <c r="K39" s="29" t="s">
        <v>1518</v>
      </c>
      <c r="L39" s="1" t="s">
        <v>1250</v>
      </c>
      <c r="M39" s="1" t="s">
        <v>659</v>
      </c>
      <c r="N39" s="1" t="s">
        <v>1519</v>
      </c>
      <c r="O39" s="31">
        <v>179</v>
      </c>
      <c r="P39" s="20">
        <v>190</v>
      </c>
      <c r="Q39" s="30">
        <v>-11</v>
      </c>
      <c r="R39" s="29" t="s">
        <v>113</v>
      </c>
      <c r="S39" s="28" t="s">
        <v>200</v>
      </c>
    </row>
    <row r="40" spans="1:19" x14ac:dyDescent="0.25">
      <c r="A40" s="32" t="s">
        <v>8</v>
      </c>
      <c r="B40" s="1">
        <v>62</v>
      </c>
      <c r="C40" s="1">
        <v>30</v>
      </c>
      <c r="D40" s="1">
        <v>26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1517</v>
      </c>
      <c r="M40" s="1" t="s">
        <v>622</v>
      </c>
      <c r="N40" s="1" t="s">
        <v>1425</v>
      </c>
      <c r="O40" s="31">
        <v>192</v>
      </c>
      <c r="P40" s="20">
        <v>218</v>
      </c>
      <c r="Q40" s="30">
        <v>-26</v>
      </c>
      <c r="R40" s="29" t="s">
        <v>113</v>
      </c>
      <c r="S40" s="28" t="s">
        <v>215</v>
      </c>
    </row>
    <row r="41" spans="1:19" x14ac:dyDescent="0.25">
      <c r="A41" s="32" t="s">
        <v>27</v>
      </c>
      <c r="B41" s="1">
        <v>64</v>
      </c>
      <c r="C41" s="1">
        <v>25</v>
      </c>
      <c r="D41" s="1">
        <v>32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1513</v>
      </c>
      <c r="M41" s="1" t="s">
        <v>488</v>
      </c>
      <c r="N41" s="1" t="s">
        <v>1386</v>
      </c>
      <c r="O41" s="31">
        <v>158</v>
      </c>
      <c r="P41" s="20">
        <v>200</v>
      </c>
      <c r="Q41" s="30">
        <v>-42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9290889-C3BF-47ED-B97B-717934A096C3}"/>
  </hyperlinks>
  <pageMargins left="0.7" right="0.7" top="0.75" bottom="0.75" header="0.3" footer="0.3"/>
  <pageSetup orientation="portrait" verticalDpi="0" r:id="rId1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9650F-C53E-46D3-A2C6-6C3059146EC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65</v>
      </c>
      <c r="C4" s="40">
        <v>40</v>
      </c>
      <c r="D4" s="40">
        <v>19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1485</v>
      </c>
      <c r="L4" s="40" t="s">
        <v>1155</v>
      </c>
      <c r="M4" s="40" t="s">
        <v>647</v>
      </c>
      <c r="N4" s="40" t="s">
        <v>1453</v>
      </c>
      <c r="O4" s="39">
        <v>231</v>
      </c>
      <c r="P4" s="38">
        <v>196</v>
      </c>
      <c r="Q4" s="33">
        <v>35</v>
      </c>
      <c r="R4" s="37" t="s">
        <v>213</v>
      </c>
      <c r="S4" s="36" t="s">
        <v>276</v>
      </c>
    </row>
    <row r="5" spans="1:20" x14ac:dyDescent="0.25">
      <c r="A5" s="32" t="s">
        <v>16</v>
      </c>
      <c r="B5" s="1">
        <v>64</v>
      </c>
      <c r="C5" s="1">
        <v>36</v>
      </c>
      <c r="D5" s="1">
        <v>18</v>
      </c>
      <c r="E5" s="20">
        <v>10</v>
      </c>
      <c r="F5" s="30">
        <v>82</v>
      </c>
      <c r="G5" s="31">
        <v>23</v>
      </c>
      <c r="H5" s="20">
        <v>34</v>
      </c>
      <c r="I5" s="20">
        <v>2</v>
      </c>
      <c r="J5" s="30">
        <v>5</v>
      </c>
      <c r="K5" s="29" t="s">
        <v>1488</v>
      </c>
      <c r="L5" s="1" t="s">
        <v>1522</v>
      </c>
      <c r="M5" s="1" t="s">
        <v>673</v>
      </c>
      <c r="N5" s="1" t="s">
        <v>1474</v>
      </c>
      <c r="O5" s="31">
        <v>228</v>
      </c>
      <c r="P5" s="20">
        <v>212</v>
      </c>
      <c r="Q5" s="30">
        <v>16</v>
      </c>
      <c r="R5" s="29" t="s">
        <v>109</v>
      </c>
      <c r="S5" s="28" t="s">
        <v>241</v>
      </c>
    </row>
    <row r="6" spans="1:20" x14ac:dyDescent="0.25">
      <c r="A6" s="32" t="s">
        <v>5</v>
      </c>
      <c r="B6" s="1">
        <v>63</v>
      </c>
      <c r="C6" s="1">
        <v>39</v>
      </c>
      <c r="D6" s="1">
        <v>20</v>
      </c>
      <c r="E6" s="20">
        <v>4</v>
      </c>
      <c r="F6" s="30">
        <v>82</v>
      </c>
      <c r="G6" s="31">
        <v>26</v>
      </c>
      <c r="H6" s="20">
        <v>35</v>
      </c>
      <c r="I6" s="20">
        <v>4</v>
      </c>
      <c r="J6" s="30">
        <v>2</v>
      </c>
      <c r="K6" s="29" t="s">
        <v>1491</v>
      </c>
      <c r="L6" s="1" t="s">
        <v>1456</v>
      </c>
      <c r="M6" s="1" t="s">
        <v>578</v>
      </c>
      <c r="N6" s="1" t="s">
        <v>1492</v>
      </c>
      <c r="O6" s="31">
        <v>225</v>
      </c>
      <c r="P6" s="20">
        <v>177</v>
      </c>
      <c r="Q6" s="30">
        <v>48</v>
      </c>
      <c r="R6" s="29" t="s">
        <v>107</v>
      </c>
      <c r="S6" s="28" t="s">
        <v>200</v>
      </c>
    </row>
    <row r="7" spans="1:20" x14ac:dyDescent="0.25">
      <c r="A7" s="32" t="s">
        <v>21</v>
      </c>
      <c r="B7" s="1">
        <v>65</v>
      </c>
      <c r="C7" s="1">
        <v>36</v>
      </c>
      <c r="D7" s="1">
        <v>22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1182</v>
      </c>
      <c r="M7" s="1" t="s">
        <v>604</v>
      </c>
      <c r="N7" s="1" t="s">
        <v>1486</v>
      </c>
      <c r="O7" s="31">
        <v>192</v>
      </c>
      <c r="P7" s="20">
        <v>194</v>
      </c>
      <c r="Q7" s="30">
        <v>-2</v>
      </c>
      <c r="R7" s="29" t="s">
        <v>101</v>
      </c>
      <c r="S7" s="28" t="s">
        <v>228</v>
      </c>
    </row>
    <row r="8" spans="1:20" x14ac:dyDescent="0.25">
      <c r="A8" s="32" t="s">
        <v>29</v>
      </c>
      <c r="B8" s="1">
        <v>64</v>
      </c>
      <c r="C8" s="1">
        <v>36</v>
      </c>
      <c r="D8" s="1">
        <v>22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1484</v>
      </c>
      <c r="L8" s="1" t="s">
        <v>1346</v>
      </c>
      <c r="M8" s="1" t="s">
        <v>524</v>
      </c>
      <c r="N8" s="1" t="s">
        <v>1317</v>
      </c>
      <c r="O8" s="31">
        <v>214</v>
      </c>
      <c r="P8" s="20">
        <v>201</v>
      </c>
      <c r="Q8" s="30">
        <v>13</v>
      </c>
      <c r="R8" s="29" t="s">
        <v>99</v>
      </c>
      <c r="S8" s="28" t="s">
        <v>239</v>
      </c>
    </row>
    <row r="9" spans="1:20" x14ac:dyDescent="0.25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64</v>
      </c>
      <c r="C10" s="1">
        <v>32</v>
      </c>
      <c r="D10" s="1">
        <v>29</v>
      </c>
      <c r="E10" s="20">
        <v>3</v>
      </c>
      <c r="F10" s="30">
        <v>67</v>
      </c>
      <c r="G10" s="31">
        <v>22</v>
      </c>
      <c r="H10" s="20">
        <v>28</v>
      </c>
      <c r="I10" s="20">
        <v>4</v>
      </c>
      <c r="J10" s="30">
        <v>1</v>
      </c>
      <c r="K10" s="29" t="s">
        <v>1409</v>
      </c>
      <c r="L10" s="1" t="s">
        <v>1130</v>
      </c>
      <c r="M10" s="1" t="s">
        <v>477</v>
      </c>
      <c r="N10" s="1" t="s">
        <v>1487</v>
      </c>
      <c r="O10" s="31">
        <v>195</v>
      </c>
      <c r="P10" s="20">
        <v>213</v>
      </c>
      <c r="Q10" s="30">
        <v>-18</v>
      </c>
      <c r="R10" s="29" t="s">
        <v>104</v>
      </c>
      <c r="S10" s="28" t="s">
        <v>200</v>
      </c>
    </row>
    <row r="11" spans="1:20" ht="15.75" thickBot="1" x14ac:dyDescent="0.3">
      <c r="A11" s="32" t="s">
        <v>4</v>
      </c>
      <c r="B11" s="1">
        <v>65</v>
      </c>
      <c r="C11" s="1">
        <v>27</v>
      </c>
      <c r="D11" s="1">
        <v>27</v>
      </c>
      <c r="E11" s="24">
        <v>11</v>
      </c>
      <c r="F11" s="23">
        <v>65</v>
      </c>
      <c r="G11" s="25">
        <v>18</v>
      </c>
      <c r="H11" s="24">
        <v>26</v>
      </c>
      <c r="I11" s="24">
        <v>1</v>
      </c>
      <c r="J11" s="23">
        <v>3</v>
      </c>
      <c r="K11" s="29" t="s">
        <v>1435</v>
      </c>
      <c r="L11" s="1" t="s">
        <v>1493</v>
      </c>
      <c r="M11" s="1" t="s">
        <v>1494</v>
      </c>
      <c r="N11" s="1" t="s">
        <v>1495</v>
      </c>
      <c r="O11" s="31">
        <v>203</v>
      </c>
      <c r="P11" s="20">
        <v>229</v>
      </c>
      <c r="Q11" s="30">
        <v>-26</v>
      </c>
      <c r="R11" s="29" t="s">
        <v>197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64</v>
      </c>
      <c r="C14" s="1">
        <v>41</v>
      </c>
      <c r="D14" s="1">
        <v>17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1429</v>
      </c>
      <c r="L14" s="1" t="s">
        <v>1438</v>
      </c>
      <c r="M14" s="1" t="s">
        <v>1496</v>
      </c>
      <c r="N14" s="1" t="s">
        <v>1497</v>
      </c>
      <c r="O14" s="31">
        <v>229</v>
      </c>
      <c r="P14" s="20">
        <v>187</v>
      </c>
      <c r="Q14" s="30">
        <v>42</v>
      </c>
      <c r="R14" s="29" t="s">
        <v>99</v>
      </c>
      <c r="S14" s="28" t="s">
        <v>219</v>
      </c>
    </row>
    <row r="15" spans="1:20" x14ac:dyDescent="0.25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64</v>
      </c>
      <c r="C16" s="1">
        <v>32</v>
      </c>
      <c r="D16" s="1">
        <v>17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1054</v>
      </c>
      <c r="M16" s="1" t="s">
        <v>1500</v>
      </c>
      <c r="N16" s="1" t="s">
        <v>1501</v>
      </c>
      <c r="O16" s="31">
        <v>217</v>
      </c>
      <c r="P16" s="20">
        <v>193</v>
      </c>
      <c r="Q16" s="30">
        <v>24</v>
      </c>
      <c r="R16" s="29" t="s">
        <v>101</v>
      </c>
      <c r="S16" s="28" t="s">
        <v>245</v>
      </c>
    </row>
    <row r="17" spans="1:19" x14ac:dyDescent="0.25">
      <c r="A17" s="32" t="s">
        <v>23</v>
      </c>
      <c r="B17" s="1">
        <v>64</v>
      </c>
      <c r="C17" s="1">
        <v>33</v>
      </c>
      <c r="D17" s="1">
        <v>21</v>
      </c>
      <c r="E17" s="20">
        <v>10</v>
      </c>
      <c r="F17" s="30">
        <v>76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1175</v>
      </c>
      <c r="M17" s="1" t="s">
        <v>638</v>
      </c>
      <c r="N17" s="1" t="s">
        <v>1375</v>
      </c>
      <c r="O17" s="31">
        <v>209</v>
      </c>
      <c r="P17" s="20">
        <v>205</v>
      </c>
      <c r="Q17" s="30">
        <v>4</v>
      </c>
      <c r="R17" s="29" t="s">
        <v>99</v>
      </c>
      <c r="S17" s="28" t="s">
        <v>241</v>
      </c>
    </row>
    <row r="18" spans="1:19" x14ac:dyDescent="0.25">
      <c r="A18" s="32" t="s">
        <v>10</v>
      </c>
      <c r="B18" s="1">
        <v>64</v>
      </c>
      <c r="C18" s="1">
        <v>30</v>
      </c>
      <c r="D18" s="1">
        <v>23</v>
      </c>
      <c r="E18" s="20">
        <v>11</v>
      </c>
      <c r="F18" s="30">
        <v>71</v>
      </c>
      <c r="G18" s="20">
        <v>13</v>
      </c>
      <c r="H18" s="20">
        <v>23</v>
      </c>
      <c r="I18" s="20">
        <v>7</v>
      </c>
      <c r="J18" s="20">
        <v>3</v>
      </c>
      <c r="K18" s="29" t="s">
        <v>1397</v>
      </c>
      <c r="L18" s="1" t="s">
        <v>1101</v>
      </c>
      <c r="M18" s="1" t="s">
        <v>772</v>
      </c>
      <c r="N18" s="1" t="s">
        <v>1524</v>
      </c>
      <c r="O18" s="31">
        <v>187</v>
      </c>
      <c r="P18" s="20">
        <v>201</v>
      </c>
      <c r="Q18" s="30">
        <v>-14</v>
      </c>
      <c r="R18" s="29" t="s">
        <v>99</v>
      </c>
      <c r="S18" s="28" t="s">
        <v>234</v>
      </c>
    </row>
    <row r="19" spans="1:19" x14ac:dyDescent="0.25">
      <c r="A19" s="32" t="s">
        <v>1</v>
      </c>
      <c r="B19" s="1">
        <v>66</v>
      </c>
      <c r="C19" s="1">
        <v>32</v>
      </c>
      <c r="D19" s="1">
        <v>27</v>
      </c>
      <c r="E19" s="20">
        <v>7</v>
      </c>
      <c r="F19" s="30">
        <v>71</v>
      </c>
      <c r="G19" s="20">
        <v>26</v>
      </c>
      <c r="H19" s="20">
        <v>31</v>
      </c>
      <c r="I19" s="20">
        <v>1</v>
      </c>
      <c r="J19" s="20">
        <v>5</v>
      </c>
      <c r="K19" s="29" t="s">
        <v>1266</v>
      </c>
      <c r="L19" s="1" t="s">
        <v>1525</v>
      </c>
      <c r="M19" s="1" t="s">
        <v>698</v>
      </c>
      <c r="N19" s="1" t="s">
        <v>1477</v>
      </c>
      <c r="O19" s="31">
        <v>208</v>
      </c>
      <c r="P19" s="20">
        <v>199</v>
      </c>
      <c r="Q19" s="30">
        <v>9</v>
      </c>
      <c r="R19" s="29" t="s">
        <v>101</v>
      </c>
      <c r="S19" s="28" t="s">
        <v>202</v>
      </c>
    </row>
    <row r="20" spans="1:19" x14ac:dyDescent="0.25">
      <c r="A20" s="32" t="s">
        <v>14</v>
      </c>
      <c r="B20" s="1">
        <v>64</v>
      </c>
      <c r="C20" s="1">
        <v>32</v>
      </c>
      <c r="D20" s="1">
        <v>30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1458</v>
      </c>
      <c r="L20" s="1" t="s">
        <v>1315</v>
      </c>
      <c r="M20" s="1" t="s">
        <v>1441</v>
      </c>
      <c r="N20" s="1" t="s">
        <v>1459</v>
      </c>
      <c r="O20" s="31">
        <v>166</v>
      </c>
      <c r="P20" s="20">
        <v>192</v>
      </c>
      <c r="Q20" s="30">
        <v>-26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64</v>
      </c>
      <c r="C21" s="26">
        <v>26</v>
      </c>
      <c r="D21" s="26">
        <v>30</v>
      </c>
      <c r="E21" s="24">
        <v>8</v>
      </c>
      <c r="F21" s="23">
        <v>60</v>
      </c>
      <c r="G21" s="24">
        <v>14</v>
      </c>
      <c r="H21" s="24">
        <v>23</v>
      </c>
      <c r="I21" s="24">
        <v>3</v>
      </c>
      <c r="J21" s="24">
        <v>0</v>
      </c>
      <c r="K21" s="22" t="s">
        <v>1499</v>
      </c>
      <c r="L21" s="26" t="s">
        <v>1448</v>
      </c>
      <c r="M21" s="26" t="s">
        <v>958</v>
      </c>
      <c r="N21" s="26" t="s">
        <v>1477</v>
      </c>
      <c r="O21" s="25">
        <v>179</v>
      </c>
      <c r="P21" s="24">
        <v>200</v>
      </c>
      <c r="Q21" s="23">
        <v>-21</v>
      </c>
      <c r="R21" s="22" t="s">
        <v>104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63</v>
      </c>
      <c r="C25" s="1">
        <v>43</v>
      </c>
      <c r="D25" s="1">
        <v>11</v>
      </c>
      <c r="E25" s="20">
        <v>9</v>
      </c>
      <c r="F25" s="30">
        <v>95</v>
      </c>
      <c r="G25" s="20">
        <v>35</v>
      </c>
      <c r="H25" s="20">
        <v>40</v>
      </c>
      <c r="I25" s="20">
        <v>3</v>
      </c>
      <c r="J25" s="20">
        <v>5</v>
      </c>
      <c r="K25" s="29" t="s">
        <v>1502</v>
      </c>
      <c r="L25" s="1" t="s">
        <v>1417</v>
      </c>
      <c r="M25" s="1" t="s">
        <v>618</v>
      </c>
      <c r="N25" s="1" t="s">
        <v>1503</v>
      </c>
      <c r="O25" s="31">
        <v>241</v>
      </c>
      <c r="P25" s="20">
        <v>159</v>
      </c>
      <c r="Q25" s="30">
        <v>82</v>
      </c>
      <c r="R25" s="29" t="s">
        <v>101</v>
      </c>
      <c r="S25" s="28" t="s">
        <v>203</v>
      </c>
    </row>
    <row r="26" spans="1:19" x14ac:dyDescent="0.25">
      <c r="A26" s="32" t="s">
        <v>22</v>
      </c>
      <c r="B26" s="1">
        <v>64</v>
      </c>
      <c r="C26" s="1">
        <v>40</v>
      </c>
      <c r="D26" s="1">
        <v>14</v>
      </c>
      <c r="E26" s="20">
        <v>10</v>
      </c>
      <c r="F26" s="30">
        <v>90</v>
      </c>
      <c r="G26" s="20">
        <v>28</v>
      </c>
      <c r="H26" s="20">
        <v>36</v>
      </c>
      <c r="I26" s="20">
        <v>4</v>
      </c>
      <c r="J26" s="20">
        <v>4</v>
      </c>
      <c r="K26" s="29" t="s">
        <v>1104</v>
      </c>
      <c r="L26" s="1" t="s">
        <v>1106</v>
      </c>
      <c r="M26" s="1" t="s">
        <v>586</v>
      </c>
      <c r="N26" s="1" t="s">
        <v>1504</v>
      </c>
      <c r="O26" s="31">
        <v>222</v>
      </c>
      <c r="P26" s="20">
        <v>174</v>
      </c>
      <c r="Q26" s="30">
        <v>48</v>
      </c>
      <c r="R26" s="29" t="s">
        <v>104</v>
      </c>
      <c r="S26" s="28" t="s">
        <v>342</v>
      </c>
    </row>
    <row r="27" spans="1:19" x14ac:dyDescent="0.25">
      <c r="A27" s="32" t="s">
        <v>17</v>
      </c>
      <c r="B27" s="1">
        <v>65</v>
      </c>
      <c r="C27" s="1">
        <v>38</v>
      </c>
      <c r="D27" s="1">
        <v>16</v>
      </c>
      <c r="E27" s="20">
        <v>11</v>
      </c>
      <c r="F27" s="30">
        <v>87</v>
      </c>
      <c r="G27" s="20">
        <v>21</v>
      </c>
      <c r="H27" s="20">
        <v>34</v>
      </c>
      <c r="I27" s="20">
        <v>4</v>
      </c>
      <c r="J27" s="20">
        <v>4</v>
      </c>
      <c r="K27" s="29" t="s">
        <v>1505</v>
      </c>
      <c r="L27" s="1" t="s">
        <v>1466</v>
      </c>
      <c r="M27" s="1" t="s">
        <v>803</v>
      </c>
      <c r="N27" s="1" t="s">
        <v>1506</v>
      </c>
      <c r="O27" s="31">
        <v>220</v>
      </c>
      <c r="P27" s="20">
        <v>185</v>
      </c>
      <c r="Q27" s="30">
        <v>35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65</v>
      </c>
      <c r="C28" s="1">
        <v>34</v>
      </c>
      <c r="D28" s="1">
        <v>26</v>
      </c>
      <c r="E28" s="20">
        <v>5</v>
      </c>
      <c r="F28" s="30">
        <v>73</v>
      </c>
      <c r="G28" s="20">
        <v>26</v>
      </c>
      <c r="H28" s="20">
        <v>34</v>
      </c>
      <c r="I28" s="20">
        <v>0</v>
      </c>
      <c r="J28" s="20">
        <v>0</v>
      </c>
      <c r="K28" s="29" t="s">
        <v>1123</v>
      </c>
      <c r="L28" s="1" t="s">
        <v>1510</v>
      </c>
      <c r="M28" s="1" t="s">
        <v>677</v>
      </c>
      <c r="N28" s="1" t="s">
        <v>1357</v>
      </c>
      <c r="O28" s="31">
        <v>203</v>
      </c>
      <c r="P28" s="20">
        <v>181</v>
      </c>
      <c r="Q28" s="30">
        <v>22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64</v>
      </c>
      <c r="C29" s="1">
        <v>29</v>
      </c>
      <c r="D29" s="1">
        <v>27</v>
      </c>
      <c r="E29" s="20">
        <v>8</v>
      </c>
      <c r="F29" s="30">
        <v>66</v>
      </c>
      <c r="G29" s="20">
        <v>19</v>
      </c>
      <c r="H29" s="20">
        <v>26</v>
      </c>
      <c r="I29" s="20">
        <v>3</v>
      </c>
      <c r="J29" s="20">
        <v>0</v>
      </c>
      <c r="K29" s="29" t="s">
        <v>1409</v>
      </c>
      <c r="L29" s="1" t="s">
        <v>1507</v>
      </c>
      <c r="M29" s="1" t="s">
        <v>708</v>
      </c>
      <c r="N29" s="1" t="s">
        <v>1508</v>
      </c>
      <c r="O29" s="31">
        <v>191</v>
      </c>
      <c r="P29" s="20">
        <v>218</v>
      </c>
      <c r="Q29" s="30">
        <v>-27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63</v>
      </c>
      <c r="C30" s="1">
        <v>26</v>
      </c>
      <c r="D30" s="1">
        <v>27</v>
      </c>
      <c r="E30" s="20">
        <v>10</v>
      </c>
      <c r="F30" s="30">
        <v>62</v>
      </c>
      <c r="G30" s="20">
        <v>20</v>
      </c>
      <c r="H30" s="20">
        <v>25</v>
      </c>
      <c r="I30" s="20">
        <v>1</v>
      </c>
      <c r="J30" s="20">
        <v>2</v>
      </c>
      <c r="K30" s="29" t="s">
        <v>1074</v>
      </c>
      <c r="L30" s="1" t="s">
        <v>1352</v>
      </c>
      <c r="M30" s="1" t="s">
        <v>122</v>
      </c>
      <c r="N30" s="1" t="s">
        <v>1511</v>
      </c>
      <c r="O30" s="31">
        <v>179</v>
      </c>
      <c r="P30" s="20">
        <v>193</v>
      </c>
      <c r="Q30" s="30">
        <v>-14</v>
      </c>
      <c r="R30" s="29" t="s">
        <v>101</v>
      </c>
      <c r="S30" s="28" t="s">
        <v>239</v>
      </c>
    </row>
    <row r="31" spans="1:19" x14ac:dyDescent="0.25">
      <c r="A31" s="32" t="s">
        <v>6</v>
      </c>
      <c r="B31" s="1">
        <v>64</v>
      </c>
      <c r="C31" s="1">
        <v>25</v>
      </c>
      <c r="D31" s="1">
        <v>29</v>
      </c>
      <c r="E31" s="20">
        <v>10</v>
      </c>
      <c r="F31" s="30">
        <v>60</v>
      </c>
      <c r="G31" s="20">
        <v>22</v>
      </c>
      <c r="H31" s="20">
        <v>24</v>
      </c>
      <c r="I31" s="20">
        <v>1</v>
      </c>
      <c r="J31" s="20">
        <v>3</v>
      </c>
      <c r="K31" s="29" t="s">
        <v>1509</v>
      </c>
      <c r="L31" s="1" t="s">
        <v>1468</v>
      </c>
      <c r="M31" s="1" t="s">
        <v>1350</v>
      </c>
      <c r="N31" s="1" t="s">
        <v>1469</v>
      </c>
      <c r="O31" s="31">
        <v>169</v>
      </c>
      <c r="P31" s="20">
        <v>216</v>
      </c>
      <c r="Q31" s="30">
        <v>-47</v>
      </c>
      <c r="R31" s="29" t="s">
        <v>101</v>
      </c>
      <c r="S31" s="28" t="s">
        <v>225</v>
      </c>
    </row>
    <row r="32" spans="1:19" ht="15.75" thickBot="1" x14ac:dyDescent="0.3">
      <c r="A32" s="32" t="s">
        <v>25</v>
      </c>
      <c r="B32" s="1">
        <v>64</v>
      </c>
      <c r="C32" s="1">
        <v>24</v>
      </c>
      <c r="D32" s="1">
        <v>29</v>
      </c>
      <c r="E32" s="20">
        <v>11</v>
      </c>
      <c r="F32" s="23">
        <v>59</v>
      </c>
      <c r="G32" s="20">
        <v>15</v>
      </c>
      <c r="H32" s="20">
        <v>21</v>
      </c>
      <c r="I32" s="20">
        <v>3</v>
      </c>
      <c r="J32" s="20">
        <v>5</v>
      </c>
      <c r="K32" s="29" t="s">
        <v>1300</v>
      </c>
      <c r="L32" s="1" t="s">
        <v>1183</v>
      </c>
      <c r="M32" s="1" t="s">
        <v>1478</v>
      </c>
      <c r="N32" s="1" t="s">
        <v>1479</v>
      </c>
      <c r="O32" s="31">
        <v>172</v>
      </c>
      <c r="P32" s="20">
        <v>207</v>
      </c>
      <c r="Q32" s="30">
        <v>-35</v>
      </c>
      <c r="R32" s="29" t="s">
        <v>99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64</v>
      </c>
      <c r="C35" s="1">
        <v>36</v>
      </c>
      <c r="D35" s="1">
        <v>25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1381</v>
      </c>
      <c r="M35" s="1" t="s">
        <v>455</v>
      </c>
      <c r="N35" s="1" t="s">
        <v>1512</v>
      </c>
      <c r="O35" s="31">
        <v>215</v>
      </c>
      <c r="P35" s="20">
        <v>222</v>
      </c>
      <c r="Q35" s="30">
        <v>-7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65</v>
      </c>
      <c r="C36" s="1">
        <v>32</v>
      </c>
      <c r="D36" s="1">
        <v>25</v>
      </c>
      <c r="E36" s="20">
        <v>8</v>
      </c>
      <c r="F36" s="30">
        <v>72</v>
      </c>
      <c r="G36" s="20">
        <v>24</v>
      </c>
      <c r="H36" s="20">
        <v>32</v>
      </c>
      <c r="I36" s="20">
        <v>0</v>
      </c>
      <c r="J36" s="20">
        <v>3</v>
      </c>
      <c r="K36" s="29" t="s">
        <v>1424</v>
      </c>
      <c r="L36" s="1" t="s">
        <v>1514</v>
      </c>
      <c r="M36" s="1" t="s">
        <v>544</v>
      </c>
      <c r="N36" s="1" t="s">
        <v>1515</v>
      </c>
      <c r="O36" s="31">
        <v>231</v>
      </c>
      <c r="P36" s="20">
        <v>221</v>
      </c>
      <c r="Q36" s="30">
        <v>10</v>
      </c>
      <c r="R36" s="29" t="s">
        <v>104</v>
      </c>
      <c r="S36" s="28" t="s">
        <v>200</v>
      </c>
    </row>
    <row r="37" spans="1:19" x14ac:dyDescent="0.25">
      <c r="A37" s="32" t="s">
        <v>2</v>
      </c>
      <c r="B37" s="1">
        <v>65</v>
      </c>
      <c r="C37" s="1">
        <v>29</v>
      </c>
      <c r="D37" s="1">
        <v>22</v>
      </c>
      <c r="E37" s="20">
        <v>14</v>
      </c>
      <c r="F37" s="30">
        <v>72</v>
      </c>
      <c r="G37" s="20">
        <v>20</v>
      </c>
      <c r="H37" s="20">
        <v>28</v>
      </c>
      <c r="I37" s="20">
        <v>1</v>
      </c>
      <c r="J37" s="20">
        <v>6</v>
      </c>
      <c r="K37" s="29" t="s">
        <v>1358</v>
      </c>
      <c r="L37" s="1" t="s">
        <v>1520</v>
      </c>
      <c r="M37" s="1" t="s">
        <v>565</v>
      </c>
      <c r="N37" s="1" t="s">
        <v>1521</v>
      </c>
      <c r="O37" s="31">
        <v>210</v>
      </c>
      <c r="P37" s="20">
        <v>207</v>
      </c>
      <c r="Q37" s="30">
        <v>3</v>
      </c>
      <c r="R37" s="29" t="s">
        <v>113</v>
      </c>
      <c r="S37" s="28" t="s">
        <v>200</v>
      </c>
    </row>
    <row r="38" spans="1:19" x14ac:dyDescent="0.25">
      <c r="A38" s="32" t="s">
        <v>18</v>
      </c>
      <c r="B38" s="1">
        <v>64</v>
      </c>
      <c r="C38" s="1">
        <v>26</v>
      </c>
      <c r="D38" s="1">
        <v>23</v>
      </c>
      <c r="E38" s="20">
        <v>15</v>
      </c>
      <c r="F38" s="30">
        <v>67</v>
      </c>
      <c r="G38" s="20">
        <v>12</v>
      </c>
      <c r="H38" s="20">
        <v>22</v>
      </c>
      <c r="I38" s="20">
        <v>4</v>
      </c>
      <c r="J38" s="20">
        <v>6</v>
      </c>
      <c r="K38" s="29" t="s">
        <v>1449</v>
      </c>
      <c r="L38" s="1" t="s">
        <v>1516</v>
      </c>
      <c r="M38" s="1" t="s">
        <v>1336</v>
      </c>
      <c r="N38" s="1" t="s">
        <v>1368</v>
      </c>
      <c r="O38" s="31">
        <v>169</v>
      </c>
      <c r="P38" s="20">
        <v>192</v>
      </c>
      <c r="Q38" s="30">
        <v>-23</v>
      </c>
      <c r="R38" s="29" t="s">
        <v>101</v>
      </c>
      <c r="S38" s="28" t="s">
        <v>237</v>
      </c>
    </row>
    <row r="39" spans="1:19" x14ac:dyDescent="0.25">
      <c r="A39" s="32" t="s">
        <v>7</v>
      </c>
      <c r="B39" s="1">
        <v>63</v>
      </c>
      <c r="C39" s="1">
        <v>29</v>
      </c>
      <c r="D39" s="1">
        <v>25</v>
      </c>
      <c r="E39" s="20">
        <v>9</v>
      </c>
      <c r="F39" s="30">
        <v>67</v>
      </c>
      <c r="G39" s="20">
        <v>22</v>
      </c>
      <c r="H39" s="20">
        <v>28</v>
      </c>
      <c r="I39" s="20">
        <v>1</v>
      </c>
      <c r="J39" s="20">
        <v>4</v>
      </c>
      <c r="K39" s="29" t="s">
        <v>1518</v>
      </c>
      <c r="L39" s="1" t="s">
        <v>1250</v>
      </c>
      <c r="M39" s="1" t="s">
        <v>659</v>
      </c>
      <c r="N39" s="1" t="s">
        <v>1519</v>
      </c>
      <c r="O39" s="31">
        <v>179</v>
      </c>
      <c r="P39" s="20">
        <v>190</v>
      </c>
      <c r="Q39" s="30">
        <v>-11</v>
      </c>
      <c r="R39" s="29" t="s">
        <v>113</v>
      </c>
      <c r="S39" s="28" t="s">
        <v>200</v>
      </c>
    </row>
    <row r="40" spans="1:19" x14ac:dyDescent="0.25">
      <c r="A40" s="32" t="s">
        <v>8</v>
      </c>
      <c r="B40" s="1">
        <v>62</v>
      </c>
      <c r="C40" s="1">
        <v>30</v>
      </c>
      <c r="D40" s="1">
        <v>26</v>
      </c>
      <c r="E40" s="20">
        <v>6</v>
      </c>
      <c r="F40" s="30">
        <v>66</v>
      </c>
      <c r="G40" s="20">
        <v>16</v>
      </c>
      <c r="H40" s="20">
        <v>28</v>
      </c>
      <c r="I40" s="20">
        <v>2</v>
      </c>
      <c r="J40" s="20">
        <v>1</v>
      </c>
      <c r="K40" s="29" t="s">
        <v>1260</v>
      </c>
      <c r="L40" s="1" t="s">
        <v>1517</v>
      </c>
      <c r="M40" s="1" t="s">
        <v>622</v>
      </c>
      <c r="N40" s="1" t="s">
        <v>1425</v>
      </c>
      <c r="O40" s="31">
        <v>192</v>
      </c>
      <c r="P40" s="20">
        <v>218</v>
      </c>
      <c r="Q40" s="30">
        <v>-26</v>
      </c>
      <c r="R40" s="29" t="s">
        <v>113</v>
      </c>
      <c r="S40" s="28" t="s">
        <v>215</v>
      </c>
    </row>
    <row r="41" spans="1:19" x14ac:dyDescent="0.25">
      <c r="A41" s="32" t="s">
        <v>27</v>
      </c>
      <c r="B41" s="1">
        <v>64</v>
      </c>
      <c r="C41" s="1">
        <v>25</v>
      </c>
      <c r="D41" s="1">
        <v>32</v>
      </c>
      <c r="E41" s="20">
        <v>7</v>
      </c>
      <c r="F41" s="30">
        <v>57</v>
      </c>
      <c r="G41" s="20">
        <v>19</v>
      </c>
      <c r="H41" s="20">
        <v>23</v>
      </c>
      <c r="I41" s="20">
        <v>2</v>
      </c>
      <c r="J41" s="20">
        <v>3</v>
      </c>
      <c r="K41" s="29" t="s">
        <v>1134</v>
      </c>
      <c r="L41" s="1" t="s">
        <v>1513</v>
      </c>
      <c r="M41" s="1" t="s">
        <v>488</v>
      </c>
      <c r="N41" s="1" t="s">
        <v>1386</v>
      </c>
      <c r="O41" s="31">
        <v>158</v>
      </c>
      <c r="P41" s="20">
        <v>200</v>
      </c>
      <c r="Q41" s="30">
        <v>-42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64</v>
      </c>
      <c r="C42" s="26">
        <v>19</v>
      </c>
      <c r="D42" s="26">
        <v>37</v>
      </c>
      <c r="E42" s="24">
        <v>8</v>
      </c>
      <c r="F42" s="23">
        <v>46</v>
      </c>
      <c r="G42" s="24">
        <v>9</v>
      </c>
      <c r="H42" s="24">
        <v>15</v>
      </c>
      <c r="I42" s="24">
        <v>4</v>
      </c>
      <c r="J42" s="24">
        <v>2</v>
      </c>
      <c r="K42" s="22" t="s">
        <v>1483</v>
      </c>
      <c r="L42" s="26" t="s">
        <v>1450</v>
      </c>
      <c r="M42" s="26" t="s">
        <v>378</v>
      </c>
      <c r="N42" s="26" t="s">
        <v>1451</v>
      </c>
      <c r="O42" s="25">
        <v>165</v>
      </c>
      <c r="P42" s="24">
        <v>238</v>
      </c>
      <c r="Q42" s="23">
        <v>-73</v>
      </c>
      <c r="R42" s="22" t="s">
        <v>107</v>
      </c>
      <c r="S42" s="21" t="s">
        <v>737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040CD5A-59BC-4079-9519-38F083F4B62D}"/>
  </hyperlinks>
  <pageMargins left="0.7" right="0.7" top="0.75" bottom="0.75" header="0.3" footer="0.3"/>
  <pageSetup orientation="portrait" verticalDpi="0" r:id="rId1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D59A5-9686-4A79-AE0D-144C2FC3CEC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66</v>
      </c>
      <c r="C4" s="40">
        <v>40</v>
      </c>
      <c r="D4" s="40">
        <v>20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1268</v>
      </c>
      <c r="L4" s="40" t="s">
        <v>1155</v>
      </c>
      <c r="M4" s="40" t="s">
        <v>647</v>
      </c>
      <c r="N4" s="40" t="s">
        <v>1527</v>
      </c>
      <c r="O4" s="39">
        <v>232</v>
      </c>
      <c r="P4" s="38">
        <v>198</v>
      </c>
      <c r="Q4" s="33">
        <v>34</v>
      </c>
      <c r="R4" s="37" t="s">
        <v>101</v>
      </c>
      <c r="S4" s="36" t="s">
        <v>219</v>
      </c>
    </row>
    <row r="5" spans="1:20" x14ac:dyDescent="0.25">
      <c r="A5" s="32" t="s">
        <v>5</v>
      </c>
      <c r="B5" s="1">
        <v>64</v>
      </c>
      <c r="C5" s="1">
        <v>40</v>
      </c>
      <c r="D5" s="1">
        <v>20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1530</v>
      </c>
      <c r="L5" s="1" t="s">
        <v>1456</v>
      </c>
      <c r="M5" s="1" t="s">
        <v>536</v>
      </c>
      <c r="N5" s="1" t="s">
        <v>1531</v>
      </c>
      <c r="O5" s="31">
        <v>229</v>
      </c>
      <c r="P5" s="20">
        <v>178</v>
      </c>
      <c r="Q5" s="30">
        <v>51</v>
      </c>
      <c r="R5" s="29" t="s">
        <v>99</v>
      </c>
      <c r="S5" s="28" t="s">
        <v>200</v>
      </c>
    </row>
    <row r="6" spans="1:20" x14ac:dyDescent="0.25">
      <c r="A6" s="32" t="s">
        <v>16</v>
      </c>
      <c r="B6" s="1">
        <v>64</v>
      </c>
      <c r="C6" s="1">
        <v>36</v>
      </c>
      <c r="D6" s="1">
        <v>18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1488</v>
      </c>
      <c r="L6" s="1" t="s">
        <v>1522</v>
      </c>
      <c r="M6" s="1" t="s">
        <v>673</v>
      </c>
      <c r="N6" s="1" t="s">
        <v>1474</v>
      </c>
      <c r="O6" s="31">
        <v>228</v>
      </c>
      <c r="P6" s="20">
        <v>212</v>
      </c>
      <c r="Q6" s="30">
        <v>16</v>
      </c>
      <c r="R6" s="29" t="s">
        <v>109</v>
      </c>
      <c r="S6" s="28" t="s">
        <v>241</v>
      </c>
    </row>
    <row r="7" spans="1:20" x14ac:dyDescent="0.25">
      <c r="A7" s="32" t="s">
        <v>21</v>
      </c>
      <c r="B7" s="1">
        <v>66</v>
      </c>
      <c r="C7" s="1">
        <v>36</v>
      </c>
      <c r="D7" s="1">
        <v>23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1475</v>
      </c>
      <c r="M7" s="1" t="s">
        <v>652</v>
      </c>
      <c r="N7" s="1" t="s">
        <v>1528</v>
      </c>
      <c r="O7" s="31">
        <v>193</v>
      </c>
      <c r="P7" s="20">
        <v>198</v>
      </c>
      <c r="Q7" s="30">
        <v>-5</v>
      </c>
      <c r="R7" s="29" t="s">
        <v>107</v>
      </c>
      <c r="S7" s="28" t="s">
        <v>228</v>
      </c>
    </row>
    <row r="8" spans="1:20" x14ac:dyDescent="0.25">
      <c r="A8" s="32" t="s">
        <v>29</v>
      </c>
      <c r="B8" s="1">
        <v>65</v>
      </c>
      <c r="C8" s="1">
        <v>36</v>
      </c>
      <c r="D8" s="1">
        <v>23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1526</v>
      </c>
      <c r="L8" s="1" t="s">
        <v>1346</v>
      </c>
      <c r="M8" s="1" t="s">
        <v>524</v>
      </c>
      <c r="N8" s="1" t="s">
        <v>1317</v>
      </c>
      <c r="O8" s="31">
        <v>216</v>
      </c>
      <c r="P8" s="20">
        <v>205</v>
      </c>
      <c r="Q8" s="30">
        <v>11</v>
      </c>
      <c r="R8" s="29" t="s">
        <v>101</v>
      </c>
      <c r="S8" s="28" t="s">
        <v>222</v>
      </c>
    </row>
    <row r="9" spans="1:20" x14ac:dyDescent="0.25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65</v>
      </c>
      <c r="C10" s="1">
        <v>33</v>
      </c>
      <c r="D10" s="1">
        <v>29</v>
      </c>
      <c r="E10" s="20">
        <v>3</v>
      </c>
      <c r="F10" s="30">
        <v>69</v>
      </c>
      <c r="G10" s="31">
        <v>22</v>
      </c>
      <c r="H10" s="20">
        <v>29</v>
      </c>
      <c r="I10" s="20">
        <v>4</v>
      </c>
      <c r="J10" s="30">
        <v>1</v>
      </c>
      <c r="K10" s="29" t="s">
        <v>1480</v>
      </c>
      <c r="L10" s="1" t="s">
        <v>1130</v>
      </c>
      <c r="M10" s="1" t="s">
        <v>477</v>
      </c>
      <c r="N10" s="1" t="s">
        <v>1529</v>
      </c>
      <c r="O10" s="31">
        <v>197</v>
      </c>
      <c r="P10" s="20">
        <v>214</v>
      </c>
      <c r="Q10" s="30">
        <v>-17</v>
      </c>
      <c r="R10" s="29" t="s">
        <v>109</v>
      </c>
      <c r="S10" s="28" t="s">
        <v>202</v>
      </c>
    </row>
    <row r="11" spans="1:20" ht="15.75" thickBot="1" x14ac:dyDescent="0.3">
      <c r="A11" s="32" t="s">
        <v>4</v>
      </c>
      <c r="B11" s="1">
        <v>66</v>
      </c>
      <c r="C11" s="1">
        <v>28</v>
      </c>
      <c r="D11" s="1">
        <v>27</v>
      </c>
      <c r="E11" s="24">
        <v>11</v>
      </c>
      <c r="F11" s="23">
        <v>67</v>
      </c>
      <c r="G11" s="25">
        <v>19</v>
      </c>
      <c r="H11" s="24">
        <v>27</v>
      </c>
      <c r="I11" s="24">
        <v>1</v>
      </c>
      <c r="J11" s="23">
        <v>3</v>
      </c>
      <c r="K11" s="29" t="s">
        <v>1532</v>
      </c>
      <c r="L11" s="1" t="s">
        <v>1493</v>
      </c>
      <c r="M11" s="1" t="s">
        <v>1494</v>
      </c>
      <c r="N11" s="1" t="s">
        <v>1495</v>
      </c>
      <c r="O11" s="31">
        <v>209</v>
      </c>
      <c r="P11" s="20">
        <v>233</v>
      </c>
      <c r="Q11" s="30">
        <v>-24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65</v>
      </c>
      <c r="C14" s="1">
        <v>41</v>
      </c>
      <c r="D14" s="1">
        <v>18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1533</v>
      </c>
      <c r="L14" s="1" t="s">
        <v>1438</v>
      </c>
      <c r="M14" s="1" t="s">
        <v>1496</v>
      </c>
      <c r="N14" s="1" t="s">
        <v>1497</v>
      </c>
      <c r="O14" s="31">
        <v>230</v>
      </c>
      <c r="P14" s="20">
        <v>190</v>
      </c>
      <c r="Q14" s="30">
        <v>40</v>
      </c>
      <c r="R14" s="29" t="s">
        <v>101</v>
      </c>
      <c r="S14" s="28" t="s">
        <v>203</v>
      </c>
    </row>
    <row r="15" spans="1:20" x14ac:dyDescent="0.25">
      <c r="A15" s="32" t="s">
        <v>13</v>
      </c>
      <c r="B15" s="1">
        <v>65</v>
      </c>
      <c r="C15" s="1">
        <v>37</v>
      </c>
      <c r="D15" s="1">
        <v>23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1343</v>
      </c>
      <c r="L15" s="1" t="s">
        <v>1498</v>
      </c>
      <c r="M15" s="1" t="s">
        <v>1316</v>
      </c>
      <c r="N15" s="1" t="s">
        <v>1344</v>
      </c>
      <c r="O15" s="31">
        <v>192</v>
      </c>
      <c r="P15" s="20">
        <v>186</v>
      </c>
      <c r="Q15" s="30">
        <v>6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65</v>
      </c>
      <c r="C16" s="1">
        <v>32</v>
      </c>
      <c r="D16" s="1">
        <v>18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1073</v>
      </c>
      <c r="M16" s="1" t="s">
        <v>1500</v>
      </c>
      <c r="N16" s="1" t="s">
        <v>1501</v>
      </c>
      <c r="O16" s="31">
        <v>219</v>
      </c>
      <c r="P16" s="20">
        <v>199</v>
      </c>
      <c r="Q16" s="30">
        <v>20</v>
      </c>
      <c r="R16" s="29" t="s">
        <v>107</v>
      </c>
      <c r="S16" s="28" t="s">
        <v>222</v>
      </c>
    </row>
    <row r="17" spans="1:19" x14ac:dyDescent="0.25">
      <c r="A17" s="32" t="s">
        <v>23</v>
      </c>
      <c r="B17" s="1">
        <v>65</v>
      </c>
      <c r="C17" s="1">
        <v>33</v>
      </c>
      <c r="D17" s="1">
        <v>21</v>
      </c>
      <c r="E17" s="20">
        <v>11</v>
      </c>
      <c r="F17" s="30">
        <v>77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1285</v>
      </c>
      <c r="M17" s="1" t="s">
        <v>638</v>
      </c>
      <c r="N17" s="1" t="s">
        <v>1534</v>
      </c>
      <c r="O17" s="31">
        <v>210</v>
      </c>
      <c r="P17" s="20">
        <v>207</v>
      </c>
      <c r="Q17" s="30">
        <v>3</v>
      </c>
      <c r="R17" s="29" t="s">
        <v>101</v>
      </c>
      <c r="S17" s="28" t="s">
        <v>216</v>
      </c>
    </row>
    <row r="18" spans="1:19" x14ac:dyDescent="0.25">
      <c r="A18" s="32" t="s">
        <v>10</v>
      </c>
      <c r="B18" s="1">
        <v>65</v>
      </c>
      <c r="C18" s="1">
        <v>31</v>
      </c>
      <c r="D18" s="1">
        <v>23</v>
      </c>
      <c r="E18" s="20">
        <v>11</v>
      </c>
      <c r="F18" s="30">
        <v>73</v>
      </c>
      <c r="G18" s="20">
        <v>12</v>
      </c>
      <c r="H18" s="20">
        <v>23</v>
      </c>
      <c r="I18" s="20">
        <v>8</v>
      </c>
      <c r="J18" s="20">
        <v>3</v>
      </c>
      <c r="K18" s="29" t="s">
        <v>1397</v>
      </c>
      <c r="L18" s="1" t="s">
        <v>1134</v>
      </c>
      <c r="M18" s="1" t="s">
        <v>772</v>
      </c>
      <c r="N18" s="1" t="s">
        <v>1524</v>
      </c>
      <c r="O18" s="31">
        <v>190</v>
      </c>
      <c r="P18" s="20">
        <v>203</v>
      </c>
      <c r="Q18" s="30">
        <v>-13</v>
      </c>
      <c r="R18" s="29" t="s">
        <v>104</v>
      </c>
      <c r="S18" s="28" t="s">
        <v>234</v>
      </c>
    </row>
    <row r="19" spans="1:19" x14ac:dyDescent="0.25">
      <c r="A19" s="32" t="s">
        <v>1</v>
      </c>
      <c r="B19" s="1">
        <v>67</v>
      </c>
      <c r="C19" s="1">
        <v>33</v>
      </c>
      <c r="D19" s="1">
        <v>27</v>
      </c>
      <c r="E19" s="20">
        <v>7</v>
      </c>
      <c r="F19" s="30">
        <v>73</v>
      </c>
      <c r="G19" s="20">
        <v>27</v>
      </c>
      <c r="H19" s="20">
        <v>32</v>
      </c>
      <c r="I19" s="20">
        <v>1</v>
      </c>
      <c r="J19" s="20">
        <v>5</v>
      </c>
      <c r="K19" s="29" t="s">
        <v>1266</v>
      </c>
      <c r="L19" s="1" t="s">
        <v>1536</v>
      </c>
      <c r="M19" s="1" t="s">
        <v>698</v>
      </c>
      <c r="N19" s="1" t="s">
        <v>1537</v>
      </c>
      <c r="O19" s="31">
        <v>210</v>
      </c>
      <c r="P19" s="20">
        <v>200</v>
      </c>
      <c r="Q19" s="30">
        <v>10</v>
      </c>
      <c r="R19" s="29" t="s">
        <v>99</v>
      </c>
      <c r="S19" s="28" t="s">
        <v>202</v>
      </c>
    </row>
    <row r="20" spans="1:19" x14ac:dyDescent="0.25">
      <c r="A20" s="32" t="s">
        <v>14</v>
      </c>
      <c r="B20" s="1">
        <v>65</v>
      </c>
      <c r="C20" s="1">
        <v>32</v>
      </c>
      <c r="D20" s="1">
        <v>31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1448</v>
      </c>
      <c r="L20" s="1" t="s">
        <v>1315</v>
      </c>
      <c r="M20" s="1" t="s">
        <v>1441</v>
      </c>
      <c r="N20" s="1" t="s">
        <v>1459</v>
      </c>
      <c r="O20" s="31">
        <v>170</v>
      </c>
      <c r="P20" s="20">
        <v>197</v>
      </c>
      <c r="Q20" s="30">
        <v>-27</v>
      </c>
      <c r="R20" s="29" t="s">
        <v>107</v>
      </c>
      <c r="S20" s="28" t="s">
        <v>200</v>
      </c>
    </row>
    <row r="21" spans="1:19" ht="15.75" thickBot="1" x14ac:dyDescent="0.3">
      <c r="A21" s="27" t="s">
        <v>12</v>
      </c>
      <c r="B21" s="26">
        <v>65</v>
      </c>
      <c r="C21" s="26">
        <v>27</v>
      </c>
      <c r="D21" s="26">
        <v>30</v>
      </c>
      <c r="E21" s="24">
        <v>8</v>
      </c>
      <c r="F21" s="23">
        <v>62</v>
      </c>
      <c r="G21" s="24">
        <v>15</v>
      </c>
      <c r="H21" s="24">
        <v>24</v>
      </c>
      <c r="I21" s="24">
        <v>3</v>
      </c>
      <c r="J21" s="24">
        <v>0</v>
      </c>
      <c r="K21" s="22" t="s">
        <v>1499</v>
      </c>
      <c r="L21" s="26" t="s">
        <v>1535</v>
      </c>
      <c r="M21" s="26" t="s">
        <v>958</v>
      </c>
      <c r="N21" s="26" t="s">
        <v>1477</v>
      </c>
      <c r="O21" s="25">
        <v>185</v>
      </c>
      <c r="P21" s="24">
        <v>203</v>
      </c>
      <c r="Q21" s="23">
        <v>-18</v>
      </c>
      <c r="R21" s="22" t="s">
        <v>109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64</v>
      </c>
      <c r="C25" s="1">
        <v>44</v>
      </c>
      <c r="D25" s="1">
        <v>11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1540</v>
      </c>
      <c r="M25" s="1" t="s">
        <v>618</v>
      </c>
      <c r="N25" s="1" t="s">
        <v>1541</v>
      </c>
      <c r="O25" s="31">
        <v>246</v>
      </c>
      <c r="P25" s="20">
        <v>160</v>
      </c>
      <c r="Q25" s="30">
        <v>86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65</v>
      </c>
      <c r="C26" s="1">
        <v>41</v>
      </c>
      <c r="D26" s="1">
        <v>14</v>
      </c>
      <c r="E26" s="20">
        <v>10</v>
      </c>
      <c r="F26" s="30">
        <v>92</v>
      </c>
      <c r="G26" s="20">
        <v>29</v>
      </c>
      <c r="H26" s="20">
        <v>37</v>
      </c>
      <c r="I26" s="20">
        <v>4</v>
      </c>
      <c r="J26" s="20">
        <v>4</v>
      </c>
      <c r="K26" s="29" t="s">
        <v>1135</v>
      </c>
      <c r="L26" s="1" t="s">
        <v>1106</v>
      </c>
      <c r="M26" s="1" t="s">
        <v>586</v>
      </c>
      <c r="N26" s="1" t="s">
        <v>1542</v>
      </c>
      <c r="O26" s="31">
        <v>229</v>
      </c>
      <c r="P26" s="20">
        <v>176</v>
      </c>
      <c r="Q26" s="30">
        <v>53</v>
      </c>
      <c r="R26" s="29" t="s">
        <v>109</v>
      </c>
      <c r="S26" s="28" t="s">
        <v>342</v>
      </c>
    </row>
    <row r="27" spans="1:19" x14ac:dyDescent="0.25">
      <c r="A27" s="32" t="s">
        <v>17</v>
      </c>
      <c r="B27" s="1">
        <v>66</v>
      </c>
      <c r="C27" s="1">
        <v>38</v>
      </c>
      <c r="D27" s="1">
        <v>16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1543</v>
      </c>
      <c r="L27" s="1" t="s">
        <v>1466</v>
      </c>
      <c r="M27" s="1" t="s">
        <v>803</v>
      </c>
      <c r="N27" s="1" t="s">
        <v>1506</v>
      </c>
      <c r="O27" s="31">
        <v>222</v>
      </c>
      <c r="P27" s="20">
        <v>188</v>
      </c>
      <c r="Q27" s="30">
        <v>34</v>
      </c>
      <c r="R27" s="29" t="s">
        <v>101</v>
      </c>
      <c r="S27" s="28" t="s">
        <v>231</v>
      </c>
    </row>
    <row r="28" spans="1:19" x14ac:dyDescent="0.25">
      <c r="A28" s="32" t="s">
        <v>95</v>
      </c>
      <c r="B28" s="1">
        <v>66</v>
      </c>
      <c r="C28" s="1">
        <v>34</v>
      </c>
      <c r="D28" s="1">
        <v>26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1071</v>
      </c>
      <c r="L28" s="1" t="s">
        <v>1510</v>
      </c>
      <c r="M28" s="1" t="s">
        <v>518</v>
      </c>
      <c r="N28" s="1" t="s">
        <v>1425</v>
      </c>
      <c r="O28" s="31">
        <v>205</v>
      </c>
      <c r="P28" s="20">
        <v>184</v>
      </c>
      <c r="Q28" s="30">
        <v>21</v>
      </c>
      <c r="R28" s="29" t="s">
        <v>113</v>
      </c>
      <c r="S28" s="28" t="s">
        <v>233</v>
      </c>
    </row>
    <row r="29" spans="1:19" x14ac:dyDescent="0.25">
      <c r="A29" s="32" t="s">
        <v>15</v>
      </c>
      <c r="B29" s="1">
        <v>65</v>
      </c>
      <c r="C29" s="1">
        <v>29</v>
      </c>
      <c r="D29" s="1">
        <v>27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1544</v>
      </c>
      <c r="M29" s="1" t="s">
        <v>708</v>
      </c>
      <c r="N29" s="1" t="s">
        <v>1545</v>
      </c>
      <c r="O29" s="31">
        <v>194</v>
      </c>
      <c r="P29" s="20">
        <v>222</v>
      </c>
      <c r="Q29" s="30">
        <v>-28</v>
      </c>
      <c r="R29" s="29" t="s">
        <v>101</v>
      </c>
      <c r="S29" s="28" t="s">
        <v>255</v>
      </c>
    </row>
    <row r="30" spans="1:19" x14ac:dyDescent="0.25">
      <c r="A30" s="32" t="s">
        <v>6</v>
      </c>
      <c r="B30" s="1">
        <v>65</v>
      </c>
      <c r="C30" s="1">
        <v>26</v>
      </c>
      <c r="D30" s="1">
        <v>29</v>
      </c>
      <c r="E30" s="20">
        <v>10</v>
      </c>
      <c r="F30" s="30">
        <v>62</v>
      </c>
      <c r="G30" s="20">
        <v>23</v>
      </c>
      <c r="H30" s="20">
        <v>25</v>
      </c>
      <c r="I30" s="20">
        <v>1</v>
      </c>
      <c r="J30" s="20">
        <v>3</v>
      </c>
      <c r="K30" s="29" t="s">
        <v>1509</v>
      </c>
      <c r="L30" s="1" t="s">
        <v>1546</v>
      </c>
      <c r="M30" s="1" t="s">
        <v>1350</v>
      </c>
      <c r="N30" s="1" t="s">
        <v>1469</v>
      </c>
      <c r="O30" s="31">
        <v>172</v>
      </c>
      <c r="P30" s="20">
        <v>217</v>
      </c>
      <c r="Q30" s="30">
        <v>-45</v>
      </c>
      <c r="R30" s="29" t="s">
        <v>99</v>
      </c>
      <c r="S30" s="28" t="s">
        <v>234</v>
      </c>
    </row>
    <row r="31" spans="1:19" x14ac:dyDescent="0.25">
      <c r="A31" s="32" t="s">
        <v>0</v>
      </c>
      <c r="B31" s="1">
        <v>64</v>
      </c>
      <c r="C31" s="1">
        <v>26</v>
      </c>
      <c r="D31" s="1">
        <v>28</v>
      </c>
      <c r="E31" s="20">
        <v>10</v>
      </c>
      <c r="F31" s="30">
        <v>62</v>
      </c>
      <c r="G31" s="20">
        <v>20</v>
      </c>
      <c r="H31" s="20">
        <v>25</v>
      </c>
      <c r="I31" s="20">
        <v>1</v>
      </c>
      <c r="J31" s="20">
        <v>2</v>
      </c>
      <c r="K31" s="29" t="s">
        <v>1238</v>
      </c>
      <c r="L31" s="1" t="s">
        <v>1352</v>
      </c>
      <c r="M31" s="1" t="s">
        <v>122</v>
      </c>
      <c r="N31" s="1" t="s">
        <v>1511</v>
      </c>
      <c r="O31" s="31">
        <v>182</v>
      </c>
      <c r="P31" s="20">
        <v>199</v>
      </c>
      <c r="Q31" s="30">
        <v>-17</v>
      </c>
      <c r="R31" s="29" t="s">
        <v>107</v>
      </c>
      <c r="S31" s="28" t="s">
        <v>222</v>
      </c>
    </row>
    <row r="32" spans="1:19" ht="15.75" thickBot="1" x14ac:dyDescent="0.3">
      <c r="A32" s="32" t="s">
        <v>25</v>
      </c>
      <c r="B32" s="1">
        <v>65</v>
      </c>
      <c r="C32" s="1">
        <v>25</v>
      </c>
      <c r="D32" s="1">
        <v>29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1538</v>
      </c>
      <c r="M32" s="1" t="s">
        <v>613</v>
      </c>
      <c r="N32" s="1" t="s">
        <v>1539</v>
      </c>
      <c r="O32" s="31">
        <v>175</v>
      </c>
      <c r="P32" s="20">
        <v>209</v>
      </c>
      <c r="Q32" s="30">
        <v>-34</v>
      </c>
      <c r="R32" s="29" t="s">
        <v>104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65</v>
      </c>
      <c r="C35" s="1">
        <v>36</v>
      </c>
      <c r="D35" s="1">
        <v>26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1547</v>
      </c>
      <c r="M35" s="1" t="s">
        <v>455</v>
      </c>
      <c r="N35" s="1" t="s">
        <v>1512</v>
      </c>
      <c r="O35" s="31">
        <v>219</v>
      </c>
      <c r="P35" s="20">
        <v>228</v>
      </c>
      <c r="Q35" s="30">
        <v>-9</v>
      </c>
      <c r="R35" s="29" t="s">
        <v>101</v>
      </c>
      <c r="S35" s="28" t="s">
        <v>203</v>
      </c>
    </row>
    <row r="36" spans="1:19" x14ac:dyDescent="0.25">
      <c r="A36" s="32" t="s">
        <v>2</v>
      </c>
      <c r="B36" s="1">
        <v>66</v>
      </c>
      <c r="C36" s="1">
        <v>30</v>
      </c>
      <c r="D36" s="1">
        <v>22</v>
      </c>
      <c r="E36" s="20">
        <v>14</v>
      </c>
      <c r="F36" s="30">
        <v>74</v>
      </c>
      <c r="G36" s="20">
        <v>21</v>
      </c>
      <c r="H36" s="20">
        <v>29</v>
      </c>
      <c r="I36" s="20">
        <v>1</v>
      </c>
      <c r="J36" s="20">
        <v>6</v>
      </c>
      <c r="K36" s="29" t="s">
        <v>1314</v>
      </c>
      <c r="L36" s="1" t="s">
        <v>1520</v>
      </c>
      <c r="M36" s="1" t="s">
        <v>565</v>
      </c>
      <c r="N36" s="1" t="s">
        <v>1521</v>
      </c>
      <c r="O36" s="31">
        <v>216</v>
      </c>
      <c r="P36" s="20">
        <v>209</v>
      </c>
      <c r="Q36" s="30">
        <v>7</v>
      </c>
      <c r="R36" s="29" t="s">
        <v>99</v>
      </c>
      <c r="S36" s="28" t="s">
        <v>200</v>
      </c>
    </row>
    <row r="37" spans="1:19" x14ac:dyDescent="0.25">
      <c r="A37" s="32" t="s">
        <v>20</v>
      </c>
      <c r="B37" s="1">
        <v>66</v>
      </c>
      <c r="C37" s="1">
        <v>32</v>
      </c>
      <c r="D37" s="1">
        <v>26</v>
      </c>
      <c r="E37" s="20">
        <v>8</v>
      </c>
      <c r="F37" s="30">
        <v>72</v>
      </c>
      <c r="G37" s="20">
        <v>24</v>
      </c>
      <c r="H37" s="20">
        <v>32</v>
      </c>
      <c r="I37" s="20">
        <v>0</v>
      </c>
      <c r="J37" s="20">
        <v>3</v>
      </c>
      <c r="K37" s="29" t="s">
        <v>1424</v>
      </c>
      <c r="L37" s="1" t="s">
        <v>1362</v>
      </c>
      <c r="M37" s="1" t="s">
        <v>544</v>
      </c>
      <c r="N37" s="1" t="s">
        <v>1549</v>
      </c>
      <c r="O37" s="31">
        <v>233</v>
      </c>
      <c r="P37" s="20">
        <v>228</v>
      </c>
      <c r="Q37" s="30">
        <v>5</v>
      </c>
      <c r="R37" s="29" t="s">
        <v>101</v>
      </c>
      <c r="S37" s="28" t="s">
        <v>200</v>
      </c>
    </row>
    <row r="38" spans="1:19" x14ac:dyDescent="0.25">
      <c r="A38" s="32" t="s">
        <v>8</v>
      </c>
      <c r="B38" s="1">
        <v>63</v>
      </c>
      <c r="C38" s="1">
        <v>31</v>
      </c>
      <c r="D38" s="1">
        <v>26</v>
      </c>
      <c r="E38" s="20">
        <v>6</v>
      </c>
      <c r="F38" s="30">
        <v>68</v>
      </c>
      <c r="G38" s="20">
        <v>17</v>
      </c>
      <c r="H38" s="20">
        <v>29</v>
      </c>
      <c r="I38" s="20">
        <v>2</v>
      </c>
      <c r="J38" s="20">
        <v>1</v>
      </c>
      <c r="K38" s="29" t="s">
        <v>1260</v>
      </c>
      <c r="L38" s="1" t="s">
        <v>1550</v>
      </c>
      <c r="M38" s="1" t="s">
        <v>622</v>
      </c>
      <c r="N38" s="1" t="s">
        <v>1425</v>
      </c>
      <c r="O38" s="31">
        <v>196</v>
      </c>
      <c r="P38" s="20">
        <v>220</v>
      </c>
      <c r="Q38" s="30">
        <v>-24</v>
      </c>
      <c r="R38" s="29" t="s">
        <v>99</v>
      </c>
      <c r="S38" s="28" t="s">
        <v>218</v>
      </c>
    </row>
    <row r="39" spans="1:19" x14ac:dyDescent="0.25">
      <c r="A39" s="32" t="s">
        <v>18</v>
      </c>
      <c r="B39" s="1">
        <v>64</v>
      </c>
      <c r="C39" s="1">
        <v>26</v>
      </c>
      <c r="D39" s="1">
        <v>23</v>
      </c>
      <c r="E39" s="20">
        <v>15</v>
      </c>
      <c r="F39" s="30">
        <v>67</v>
      </c>
      <c r="G39" s="20">
        <v>12</v>
      </c>
      <c r="H39" s="20">
        <v>22</v>
      </c>
      <c r="I39" s="20">
        <v>4</v>
      </c>
      <c r="J39" s="20">
        <v>6</v>
      </c>
      <c r="K39" s="29" t="s">
        <v>1449</v>
      </c>
      <c r="L39" s="1" t="s">
        <v>1516</v>
      </c>
      <c r="M39" s="1" t="s">
        <v>1336</v>
      </c>
      <c r="N39" s="1" t="s">
        <v>1368</v>
      </c>
      <c r="O39" s="31">
        <v>169</v>
      </c>
      <c r="P39" s="20">
        <v>192</v>
      </c>
      <c r="Q39" s="30">
        <v>-23</v>
      </c>
      <c r="R39" s="29" t="s">
        <v>101</v>
      </c>
      <c r="S39" s="28" t="s">
        <v>237</v>
      </c>
    </row>
    <row r="40" spans="1:19" x14ac:dyDescent="0.25">
      <c r="A40" s="32" t="s">
        <v>7</v>
      </c>
      <c r="B40" s="1">
        <v>64</v>
      </c>
      <c r="C40" s="1">
        <v>29</v>
      </c>
      <c r="D40" s="1">
        <v>26</v>
      </c>
      <c r="E40" s="20">
        <v>9</v>
      </c>
      <c r="F40" s="30">
        <v>67</v>
      </c>
      <c r="G40" s="20">
        <v>22</v>
      </c>
      <c r="H40" s="20">
        <v>28</v>
      </c>
      <c r="I40" s="20">
        <v>1</v>
      </c>
      <c r="J40" s="20">
        <v>4</v>
      </c>
      <c r="K40" s="29" t="s">
        <v>1330</v>
      </c>
      <c r="L40" s="1" t="s">
        <v>1250</v>
      </c>
      <c r="M40" s="1" t="s">
        <v>659</v>
      </c>
      <c r="N40" s="1" t="s">
        <v>1551</v>
      </c>
      <c r="O40" s="31">
        <v>180</v>
      </c>
      <c r="P40" s="20">
        <v>195</v>
      </c>
      <c r="Q40" s="30">
        <v>-15</v>
      </c>
      <c r="R40" s="29" t="s">
        <v>133</v>
      </c>
      <c r="S40" s="28" t="s">
        <v>224</v>
      </c>
    </row>
    <row r="41" spans="1:19" x14ac:dyDescent="0.25">
      <c r="A41" s="32" t="s">
        <v>27</v>
      </c>
      <c r="B41" s="1">
        <v>65</v>
      </c>
      <c r="C41" s="1">
        <v>26</v>
      </c>
      <c r="D41" s="1">
        <v>32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1548</v>
      </c>
      <c r="M41" s="1" t="s">
        <v>488</v>
      </c>
      <c r="N41" s="1" t="s">
        <v>1386</v>
      </c>
      <c r="O41" s="31">
        <v>163</v>
      </c>
      <c r="P41" s="20">
        <v>204</v>
      </c>
      <c r="Q41" s="30">
        <v>-41</v>
      </c>
      <c r="R41" s="29" t="s">
        <v>99</v>
      </c>
      <c r="S41" s="28" t="s">
        <v>228</v>
      </c>
    </row>
    <row r="42" spans="1:19" ht="15.75" thickBot="1" x14ac:dyDescent="0.3">
      <c r="A42" s="27" t="s">
        <v>3</v>
      </c>
      <c r="B42" s="26">
        <v>65</v>
      </c>
      <c r="C42" s="26">
        <v>20</v>
      </c>
      <c r="D42" s="26">
        <v>37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1552</v>
      </c>
      <c r="L42" s="26" t="s">
        <v>1450</v>
      </c>
      <c r="M42" s="26" t="s">
        <v>378</v>
      </c>
      <c r="N42" s="26" t="s">
        <v>1553</v>
      </c>
      <c r="O42" s="25">
        <v>169</v>
      </c>
      <c r="P42" s="24">
        <v>241</v>
      </c>
      <c r="Q42" s="23">
        <v>-72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F9DA722-C609-48A3-BC50-F6746F7858FE}"/>
  </hyperlinks>
  <pageMargins left="0.7" right="0.7" top="0.75" bottom="0.75" header="0.3" footer="0.3"/>
  <pageSetup orientation="portrait" verticalDpi="0" r:id="rId1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88811-BDA4-4DB1-8044-CBCDD6E92B7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66</v>
      </c>
      <c r="C4" s="40">
        <v>40</v>
      </c>
      <c r="D4" s="40">
        <v>20</v>
      </c>
      <c r="E4" s="38">
        <v>6</v>
      </c>
      <c r="F4" s="33">
        <v>86</v>
      </c>
      <c r="G4" s="39">
        <v>31</v>
      </c>
      <c r="H4" s="38">
        <v>37</v>
      </c>
      <c r="I4" s="38">
        <v>3</v>
      </c>
      <c r="J4" s="33">
        <v>0</v>
      </c>
      <c r="K4" s="37" t="s">
        <v>1268</v>
      </c>
      <c r="L4" s="40" t="s">
        <v>1155</v>
      </c>
      <c r="M4" s="40" t="s">
        <v>647</v>
      </c>
      <c r="N4" s="40" t="s">
        <v>1527</v>
      </c>
      <c r="O4" s="39">
        <v>232</v>
      </c>
      <c r="P4" s="38">
        <v>198</v>
      </c>
      <c r="Q4" s="33">
        <v>34</v>
      </c>
      <c r="R4" s="37" t="s">
        <v>101</v>
      </c>
      <c r="S4" s="36" t="s">
        <v>219</v>
      </c>
    </row>
    <row r="5" spans="1:20" x14ac:dyDescent="0.25">
      <c r="A5" s="32" t="s">
        <v>5</v>
      </c>
      <c r="B5" s="1">
        <v>64</v>
      </c>
      <c r="C5" s="1">
        <v>40</v>
      </c>
      <c r="D5" s="1">
        <v>20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1530</v>
      </c>
      <c r="L5" s="1" t="s">
        <v>1456</v>
      </c>
      <c r="M5" s="1" t="s">
        <v>536</v>
      </c>
      <c r="N5" s="1" t="s">
        <v>1531</v>
      </c>
      <c r="O5" s="31">
        <v>229</v>
      </c>
      <c r="P5" s="20">
        <v>178</v>
      </c>
      <c r="Q5" s="30">
        <v>51</v>
      </c>
      <c r="R5" s="29" t="s">
        <v>99</v>
      </c>
      <c r="S5" s="28" t="s">
        <v>200</v>
      </c>
    </row>
    <row r="6" spans="1:20" x14ac:dyDescent="0.25">
      <c r="A6" s="32" t="s">
        <v>16</v>
      </c>
      <c r="B6" s="1">
        <v>64</v>
      </c>
      <c r="C6" s="1">
        <v>36</v>
      </c>
      <c r="D6" s="1">
        <v>18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1488</v>
      </c>
      <c r="L6" s="1" t="s">
        <v>1522</v>
      </c>
      <c r="M6" s="1" t="s">
        <v>673</v>
      </c>
      <c r="N6" s="1" t="s">
        <v>1474</v>
      </c>
      <c r="O6" s="31">
        <v>228</v>
      </c>
      <c r="P6" s="20">
        <v>212</v>
      </c>
      <c r="Q6" s="30">
        <v>16</v>
      </c>
      <c r="R6" s="29" t="s">
        <v>109</v>
      </c>
      <c r="S6" s="28" t="s">
        <v>241</v>
      </c>
    </row>
    <row r="7" spans="1:20" x14ac:dyDescent="0.25">
      <c r="A7" s="32" t="s">
        <v>21</v>
      </c>
      <c r="B7" s="1">
        <v>66</v>
      </c>
      <c r="C7" s="1">
        <v>36</v>
      </c>
      <c r="D7" s="1">
        <v>23</v>
      </c>
      <c r="E7" s="20">
        <v>7</v>
      </c>
      <c r="F7" s="30">
        <v>79</v>
      </c>
      <c r="G7" s="31">
        <v>23</v>
      </c>
      <c r="H7" s="20">
        <v>34</v>
      </c>
      <c r="I7" s="20">
        <v>2</v>
      </c>
      <c r="J7" s="30">
        <v>3</v>
      </c>
      <c r="K7" s="29" t="s">
        <v>1122</v>
      </c>
      <c r="L7" s="1" t="s">
        <v>1475</v>
      </c>
      <c r="M7" s="1" t="s">
        <v>652</v>
      </c>
      <c r="N7" s="1" t="s">
        <v>1528</v>
      </c>
      <c r="O7" s="31">
        <v>193</v>
      </c>
      <c r="P7" s="20">
        <v>198</v>
      </c>
      <c r="Q7" s="30">
        <v>-5</v>
      </c>
      <c r="R7" s="29" t="s">
        <v>107</v>
      </c>
      <c r="S7" s="28" t="s">
        <v>228</v>
      </c>
    </row>
    <row r="8" spans="1:20" x14ac:dyDescent="0.25">
      <c r="A8" s="32" t="s">
        <v>29</v>
      </c>
      <c r="B8" s="1">
        <v>65</v>
      </c>
      <c r="C8" s="1">
        <v>36</v>
      </c>
      <c r="D8" s="1">
        <v>23</v>
      </c>
      <c r="E8" s="20">
        <v>6</v>
      </c>
      <c r="F8" s="30">
        <v>78</v>
      </c>
      <c r="G8" s="31">
        <v>26</v>
      </c>
      <c r="H8" s="20">
        <v>34</v>
      </c>
      <c r="I8" s="20">
        <v>2</v>
      </c>
      <c r="J8" s="30">
        <v>3</v>
      </c>
      <c r="K8" s="29" t="s">
        <v>1526</v>
      </c>
      <c r="L8" s="1" t="s">
        <v>1346</v>
      </c>
      <c r="M8" s="1" t="s">
        <v>524</v>
      </c>
      <c r="N8" s="1" t="s">
        <v>1317</v>
      </c>
      <c r="O8" s="31">
        <v>216</v>
      </c>
      <c r="P8" s="20">
        <v>205</v>
      </c>
      <c r="Q8" s="30">
        <v>11</v>
      </c>
      <c r="R8" s="29" t="s">
        <v>101</v>
      </c>
      <c r="S8" s="28" t="s">
        <v>222</v>
      </c>
    </row>
    <row r="9" spans="1:20" x14ac:dyDescent="0.25">
      <c r="A9" s="32" t="s">
        <v>11</v>
      </c>
      <c r="B9" s="1">
        <v>64</v>
      </c>
      <c r="C9" s="1">
        <v>32</v>
      </c>
      <c r="D9" s="1">
        <v>23</v>
      </c>
      <c r="E9" s="20">
        <v>9</v>
      </c>
      <c r="F9" s="30">
        <v>73</v>
      </c>
      <c r="G9" s="31">
        <v>23</v>
      </c>
      <c r="H9" s="20">
        <v>29</v>
      </c>
      <c r="I9" s="20">
        <v>3</v>
      </c>
      <c r="J9" s="30">
        <v>0</v>
      </c>
      <c r="K9" s="29" t="s">
        <v>1075</v>
      </c>
      <c r="L9" s="1" t="s">
        <v>1475</v>
      </c>
      <c r="M9" s="1" t="s">
        <v>596</v>
      </c>
      <c r="N9" s="1" t="s">
        <v>1523</v>
      </c>
      <c r="O9" s="31">
        <v>216</v>
      </c>
      <c r="P9" s="20">
        <v>201</v>
      </c>
      <c r="Q9" s="30">
        <v>15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65</v>
      </c>
      <c r="C10" s="1">
        <v>33</v>
      </c>
      <c r="D10" s="1">
        <v>29</v>
      </c>
      <c r="E10" s="20">
        <v>3</v>
      </c>
      <c r="F10" s="30">
        <v>69</v>
      </c>
      <c r="G10" s="31">
        <v>22</v>
      </c>
      <c r="H10" s="20">
        <v>29</v>
      </c>
      <c r="I10" s="20">
        <v>4</v>
      </c>
      <c r="J10" s="30">
        <v>1</v>
      </c>
      <c r="K10" s="29" t="s">
        <v>1480</v>
      </c>
      <c r="L10" s="1" t="s">
        <v>1130</v>
      </c>
      <c r="M10" s="1" t="s">
        <v>477</v>
      </c>
      <c r="N10" s="1" t="s">
        <v>1529</v>
      </c>
      <c r="O10" s="31">
        <v>197</v>
      </c>
      <c r="P10" s="20">
        <v>214</v>
      </c>
      <c r="Q10" s="30">
        <v>-17</v>
      </c>
      <c r="R10" s="29" t="s">
        <v>109</v>
      </c>
      <c r="S10" s="28" t="s">
        <v>202</v>
      </c>
    </row>
    <row r="11" spans="1:20" ht="15.75" thickBot="1" x14ac:dyDescent="0.3">
      <c r="A11" s="32" t="s">
        <v>4</v>
      </c>
      <c r="B11" s="1">
        <v>66</v>
      </c>
      <c r="C11" s="1">
        <v>28</v>
      </c>
      <c r="D11" s="1">
        <v>27</v>
      </c>
      <c r="E11" s="24">
        <v>11</v>
      </c>
      <c r="F11" s="23">
        <v>67</v>
      </c>
      <c r="G11" s="25">
        <v>19</v>
      </c>
      <c r="H11" s="24">
        <v>27</v>
      </c>
      <c r="I11" s="24">
        <v>1</v>
      </c>
      <c r="J11" s="23">
        <v>3</v>
      </c>
      <c r="K11" s="29" t="s">
        <v>1532</v>
      </c>
      <c r="L11" s="1" t="s">
        <v>1493</v>
      </c>
      <c r="M11" s="1" t="s">
        <v>1494</v>
      </c>
      <c r="N11" s="1" t="s">
        <v>1495</v>
      </c>
      <c r="O11" s="31">
        <v>209</v>
      </c>
      <c r="P11" s="20">
        <v>233</v>
      </c>
      <c r="Q11" s="30">
        <v>-24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65</v>
      </c>
      <c r="C14" s="1">
        <v>41</v>
      </c>
      <c r="D14" s="1">
        <v>18</v>
      </c>
      <c r="E14" s="20">
        <v>6</v>
      </c>
      <c r="F14" s="33">
        <v>88</v>
      </c>
      <c r="G14" s="20">
        <v>25</v>
      </c>
      <c r="H14" s="20">
        <v>36</v>
      </c>
      <c r="I14" s="20">
        <v>5</v>
      </c>
      <c r="J14" s="20">
        <v>3</v>
      </c>
      <c r="K14" s="29" t="s">
        <v>1533</v>
      </c>
      <c r="L14" s="1" t="s">
        <v>1438</v>
      </c>
      <c r="M14" s="1" t="s">
        <v>1496</v>
      </c>
      <c r="N14" s="1" t="s">
        <v>1497</v>
      </c>
      <c r="O14" s="31">
        <v>230</v>
      </c>
      <c r="P14" s="20">
        <v>190</v>
      </c>
      <c r="Q14" s="30">
        <v>40</v>
      </c>
      <c r="R14" s="29" t="s">
        <v>101</v>
      </c>
      <c r="S14" s="28" t="s">
        <v>203</v>
      </c>
    </row>
    <row r="15" spans="1:20" x14ac:dyDescent="0.25">
      <c r="A15" s="32" t="s">
        <v>13</v>
      </c>
      <c r="B15" s="1">
        <v>66</v>
      </c>
      <c r="C15" s="1">
        <v>37</v>
      </c>
      <c r="D15" s="1">
        <v>24</v>
      </c>
      <c r="E15" s="20">
        <v>5</v>
      </c>
      <c r="F15" s="30">
        <v>79</v>
      </c>
      <c r="G15" s="20">
        <v>19</v>
      </c>
      <c r="H15" s="20">
        <v>33</v>
      </c>
      <c r="I15" s="20">
        <v>4</v>
      </c>
      <c r="J15" s="20">
        <v>5</v>
      </c>
      <c r="K15" s="29" t="s">
        <v>1146</v>
      </c>
      <c r="L15" s="1" t="s">
        <v>1498</v>
      </c>
      <c r="M15" s="1" t="s">
        <v>1316</v>
      </c>
      <c r="N15" s="1" t="s">
        <v>1344</v>
      </c>
      <c r="O15" s="31">
        <v>194</v>
      </c>
      <c r="P15" s="20">
        <v>189</v>
      </c>
      <c r="Q15" s="30">
        <v>5</v>
      </c>
      <c r="R15" s="29" t="s">
        <v>101</v>
      </c>
      <c r="S15" s="28" t="s">
        <v>203</v>
      </c>
    </row>
    <row r="16" spans="1:20" x14ac:dyDescent="0.25">
      <c r="A16" s="32" t="s">
        <v>9</v>
      </c>
      <c r="B16" s="1">
        <v>65</v>
      </c>
      <c r="C16" s="1">
        <v>32</v>
      </c>
      <c r="D16" s="1">
        <v>18</v>
      </c>
      <c r="E16" s="20">
        <v>15</v>
      </c>
      <c r="F16" s="30">
        <v>79</v>
      </c>
      <c r="G16" s="20">
        <v>26</v>
      </c>
      <c r="H16" s="20">
        <v>31</v>
      </c>
      <c r="I16" s="20">
        <v>1</v>
      </c>
      <c r="J16" s="20">
        <v>10</v>
      </c>
      <c r="K16" s="29" t="s">
        <v>1460</v>
      </c>
      <c r="L16" s="1" t="s">
        <v>1073</v>
      </c>
      <c r="M16" s="1" t="s">
        <v>1500</v>
      </c>
      <c r="N16" s="1" t="s">
        <v>1501</v>
      </c>
      <c r="O16" s="31">
        <v>219</v>
      </c>
      <c r="P16" s="20">
        <v>199</v>
      </c>
      <c r="Q16" s="30">
        <v>20</v>
      </c>
      <c r="R16" s="29" t="s">
        <v>107</v>
      </c>
      <c r="S16" s="28" t="s">
        <v>222</v>
      </c>
    </row>
    <row r="17" spans="1:19" x14ac:dyDescent="0.25">
      <c r="A17" s="32" t="s">
        <v>23</v>
      </c>
      <c r="B17" s="1">
        <v>65</v>
      </c>
      <c r="C17" s="1">
        <v>33</v>
      </c>
      <c r="D17" s="1">
        <v>21</v>
      </c>
      <c r="E17" s="20">
        <v>11</v>
      </c>
      <c r="F17" s="30">
        <v>77</v>
      </c>
      <c r="G17" s="20">
        <v>18</v>
      </c>
      <c r="H17" s="20">
        <v>28</v>
      </c>
      <c r="I17" s="20">
        <v>5</v>
      </c>
      <c r="J17" s="20">
        <v>1</v>
      </c>
      <c r="K17" s="29" t="s">
        <v>1476</v>
      </c>
      <c r="L17" s="1" t="s">
        <v>1285</v>
      </c>
      <c r="M17" s="1" t="s">
        <v>638</v>
      </c>
      <c r="N17" s="1" t="s">
        <v>1534</v>
      </c>
      <c r="O17" s="31">
        <v>210</v>
      </c>
      <c r="P17" s="20">
        <v>207</v>
      </c>
      <c r="Q17" s="30">
        <v>3</v>
      </c>
      <c r="R17" s="29" t="s">
        <v>101</v>
      </c>
      <c r="S17" s="28" t="s">
        <v>216</v>
      </c>
    </row>
    <row r="18" spans="1:19" x14ac:dyDescent="0.25">
      <c r="A18" s="32" t="s">
        <v>10</v>
      </c>
      <c r="B18" s="1">
        <v>65</v>
      </c>
      <c r="C18" s="1">
        <v>31</v>
      </c>
      <c r="D18" s="1">
        <v>23</v>
      </c>
      <c r="E18" s="20">
        <v>11</v>
      </c>
      <c r="F18" s="30">
        <v>73</v>
      </c>
      <c r="G18" s="20">
        <v>12</v>
      </c>
      <c r="H18" s="20">
        <v>23</v>
      </c>
      <c r="I18" s="20">
        <v>8</v>
      </c>
      <c r="J18" s="20">
        <v>3</v>
      </c>
      <c r="K18" s="29" t="s">
        <v>1397</v>
      </c>
      <c r="L18" s="1" t="s">
        <v>1134</v>
      </c>
      <c r="M18" s="1" t="s">
        <v>772</v>
      </c>
      <c r="N18" s="1" t="s">
        <v>1524</v>
      </c>
      <c r="O18" s="31">
        <v>190</v>
      </c>
      <c r="P18" s="20">
        <v>203</v>
      </c>
      <c r="Q18" s="30">
        <v>-13</v>
      </c>
      <c r="R18" s="29" t="s">
        <v>104</v>
      </c>
      <c r="S18" s="28" t="s">
        <v>234</v>
      </c>
    </row>
    <row r="19" spans="1:19" x14ac:dyDescent="0.25">
      <c r="A19" s="32" t="s">
        <v>1</v>
      </c>
      <c r="B19" s="1">
        <v>67</v>
      </c>
      <c r="C19" s="1">
        <v>33</v>
      </c>
      <c r="D19" s="1">
        <v>27</v>
      </c>
      <c r="E19" s="20">
        <v>7</v>
      </c>
      <c r="F19" s="30">
        <v>73</v>
      </c>
      <c r="G19" s="20">
        <v>27</v>
      </c>
      <c r="H19" s="20">
        <v>32</v>
      </c>
      <c r="I19" s="20">
        <v>1</v>
      </c>
      <c r="J19" s="20">
        <v>5</v>
      </c>
      <c r="K19" s="29" t="s">
        <v>1266</v>
      </c>
      <c r="L19" s="1" t="s">
        <v>1536</v>
      </c>
      <c r="M19" s="1" t="s">
        <v>698</v>
      </c>
      <c r="N19" s="1" t="s">
        <v>1537</v>
      </c>
      <c r="O19" s="31">
        <v>210</v>
      </c>
      <c r="P19" s="20">
        <v>200</v>
      </c>
      <c r="Q19" s="30">
        <v>10</v>
      </c>
      <c r="R19" s="29" t="s">
        <v>99</v>
      </c>
      <c r="S19" s="28" t="s">
        <v>202</v>
      </c>
    </row>
    <row r="20" spans="1:19" x14ac:dyDescent="0.25">
      <c r="A20" s="32" t="s">
        <v>14</v>
      </c>
      <c r="B20" s="1">
        <v>65</v>
      </c>
      <c r="C20" s="1">
        <v>32</v>
      </c>
      <c r="D20" s="1">
        <v>31</v>
      </c>
      <c r="E20" s="20">
        <v>2</v>
      </c>
      <c r="F20" s="30">
        <v>66</v>
      </c>
      <c r="G20" s="20">
        <v>17</v>
      </c>
      <c r="H20" s="20">
        <v>28</v>
      </c>
      <c r="I20" s="20">
        <v>4</v>
      </c>
      <c r="J20" s="20">
        <v>0</v>
      </c>
      <c r="K20" s="29" t="s">
        <v>1448</v>
      </c>
      <c r="L20" s="1" t="s">
        <v>1315</v>
      </c>
      <c r="M20" s="1" t="s">
        <v>1441</v>
      </c>
      <c r="N20" s="1" t="s">
        <v>1459</v>
      </c>
      <c r="O20" s="31">
        <v>170</v>
      </c>
      <c r="P20" s="20">
        <v>197</v>
      </c>
      <c r="Q20" s="30">
        <v>-27</v>
      </c>
      <c r="R20" s="29" t="s">
        <v>107</v>
      </c>
      <c r="S20" s="28" t="s">
        <v>200</v>
      </c>
    </row>
    <row r="21" spans="1:19" ht="15.75" thickBot="1" x14ac:dyDescent="0.3">
      <c r="A21" s="27" t="s">
        <v>12</v>
      </c>
      <c r="B21" s="26">
        <v>65</v>
      </c>
      <c r="C21" s="26">
        <v>27</v>
      </c>
      <c r="D21" s="26">
        <v>30</v>
      </c>
      <c r="E21" s="24">
        <v>8</v>
      </c>
      <c r="F21" s="23">
        <v>62</v>
      </c>
      <c r="G21" s="24">
        <v>15</v>
      </c>
      <c r="H21" s="24">
        <v>24</v>
      </c>
      <c r="I21" s="24">
        <v>3</v>
      </c>
      <c r="J21" s="24">
        <v>0</v>
      </c>
      <c r="K21" s="22" t="s">
        <v>1499</v>
      </c>
      <c r="L21" s="26" t="s">
        <v>1535</v>
      </c>
      <c r="M21" s="26" t="s">
        <v>958</v>
      </c>
      <c r="N21" s="26" t="s">
        <v>1477</v>
      </c>
      <c r="O21" s="25">
        <v>185</v>
      </c>
      <c r="P21" s="24">
        <v>203</v>
      </c>
      <c r="Q21" s="23">
        <v>-18</v>
      </c>
      <c r="R21" s="22" t="s">
        <v>109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64</v>
      </c>
      <c r="C25" s="1">
        <v>44</v>
      </c>
      <c r="D25" s="1">
        <v>11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1540</v>
      </c>
      <c r="M25" s="1" t="s">
        <v>618</v>
      </c>
      <c r="N25" s="1" t="s">
        <v>1541</v>
      </c>
      <c r="O25" s="31">
        <v>246</v>
      </c>
      <c r="P25" s="20">
        <v>160</v>
      </c>
      <c r="Q25" s="30">
        <v>86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65</v>
      </c>
      <c r="C26" s="1">
        <v>41</v>
      </c>
      <c r="D26" s="1">
        <v>14</v>
      </c>
      <c r="E26" s="20">
        <v>10</v>
      </c>
      <c r="F26" s="30">
        <v>92</v>
      </c>
      <c r="G26" s="20">
        <v>29</v>
      </c>
      <c r="H26" s="20">
        <v>37</v>
      </c>
      <c r="I26" s="20">
        <v>4</v>
      </c>
      <c r="J26" s="20">
        <v>4</v>
      </c>
      <c r="K26" s="29" t="s">
        <v>1135</v>
      </c>
      <c r="L26" s="1" t="s">
        <v>1106</v>
      </c>
      <c r="M26" s="1" t="s">
        <v>586</v>
      </c>
      <c r="N26" s="1" t="s">
        <v>1542</v>
      </c>
      <c r="O26" s="31">
        <v>229</v>
      </c>
      <c r="P26" s="20">
        <v>176</v>
      </c>
      <c r="Q26" s="30">
        <v>53</v>
      </c>
      <c r="R26" s="29" t="s">
        <v>109</v>
      </c>
      <c r="S26" s="28" t="s">
        <v>342</v>
      </c>
    </row>
    <row r="27" spans="1:19" x14ac:dyDescent="0.25">
      <c r="A27" s="32" t="s">
        <v>17</v>
      </c>
      <c r="B27" s="1">
        <v>66</v>
      </c>
      <c r="C27" s="1">
        <v>38</v>
      </c>
      <c r="D27" s="1">
        <v>16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1543</v>
      </c>
      <c r="L27" s="1" t="s">
        <v>1466</v>
      </c>
      <c r="M27" s="1" t="s">
        <v>803</v>
      </c>
      <c r="N27" s="1" t="s">
        <v>1506</v>
      </c>
      <c r="O27" s="31">
        <v>222</v>
      </c>
      <c r="P27" s="20">
        <v>188</v>
      </c>
      <c r="Q27" s="30">
        <v>34</v>
      </c>
      <c r="R27" s="29" t="s">
        <v>101</v>
      </c>
      <c r="S27" s="28" t="s">
        <v>231</v>
      </c>
    </row>
    <row r="28" spans="1:19" x14ac:dyDescent="0.25">
      <c r="A28" s="32" t="s">
        <v>95</v>
      </c>
      <c r="B28" s="1">
        <v>66</v>
      </c>
      <c r="C28" s="1">
        <v>34</v>
      </c>
      <c r="D28" s="1">
        <v>26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1071</v>
      </c>
      <c r="L28" s="1" t="s">
        <v>1510</v>
      </c>
      <c r="M28" s="1" t="s">
        <v>518</v>
      </c>
      <c r="N28" s="1" t="s">
        <v>1425</v>
      </c>
      <c r="O28" s="31">
        <v>205</v>
      </c>
      <c r="P28" s="20">
        <v>184</v>
      </c>
      <c r="Q28" s="30">
        <v>21</v>
      </c>
      <c r="R28" s="29" t="s">
        <v>113</v>
      </c>
      <c r="S28" s="28" t="s">
        <v>233</v>
      </c>
    </row>
    <row r="29" spans="1:19" x14ac:dyDescent="0.25">
      <c r="A29" s="32" t="s">
        <v>15</v>
      </c>
      <c r="B29" s="1">
        <v>65</v>
      </c>
      <c r="C29" s="1">
        <v>29</v>
      </c>
      <c r="D29" s="1">
        <v>27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1544</v>
      </c>
      <c r="M29" s="1" t="s">
        <v>708</v>
      </c>
      <c r="N29" s="1" t="s">
        <v>1545</v>
      </c>
      <c r="O29" s="31">
        <v>194</v>
      </c>
      <c r="P29" s="20">
        <v>222</v>
      </c>
      <c r="Q29" s="30">
        <v>-28</v>
      </c>
      <c r="R29" s="29" t="s">
        <v>101</v>
      </c>
      <c r="S29" s="28" t="s">
        <v>255</v>
      </c>
    </row>
    <row r="30" spans="1:19" x14ac:dyDescent="0.25">
      <c r="A30" s="32" t="s">
        <v>6</v>
      </c>
      <c r="B30" s="1">
        <v>66</v>
      </c>
      <c r="C30" s="1">
        <v>27</v>
      </c>
      <c r="D30" s="1">
        <v>29</v>
      </c>
      <c r="E30" s="20">
        <v>10</v>
      </c>
      <c r="F30" s="30">
        <v>64</v>
      </c>
      <c r="G30" s="20">
        <v>23</v>
      </c>
      <c r="H30" s="20">
        <v>26</v>
      </c>
      <c r="I30" s="20">
        <v>1</v>
      </c>
      <c r="J30" s="20">
        <v>3</v>
      </c>
      <c r="K30" s="29" t="s">
        <v>1520</v>
      </c>
      <c r="L30" s="1" t="s">
        <v>1546</v>
      </c>
      <c r="M30" s="1" t="s">
        <v>1350</v>
      </c>
      <c r="N30" s="1" t="s">
        <v>1554</v>
      </c>
      <c r="O30" s="31">
        <v>175</v>
      </c>
      <c r="P30" s="20">
        <v>219</v>
      </c>
      <c r="Q30" s="30">
        <v>-44</v>
      </c>
      <c r="R30" s="29" t="s">
        <v>104</v>
      </c>
      <c r="S30" s="28" t="s">
        <v>226</v>
      </c>
    </row>
    <row r="31" spans="1:19" x14ac:dyDescent="0.25">
      <c r="A31" s="32" t="s">
        <v>0</v>
      </c>
      <c r="B31" s="1">
        <v>64</v>
      </c>
      <c r="C31" s="1">
        <v>26</v>
      </c>
      <c r="D31" s="1">
        <v>28</v>
      </c>
      <c r="E31" s="20">
        <v>10</v>
      </c>
      <c r="F31" s="30">
        <v>62</v>
      </c>
      <c r="G31" s="20">
        <v>20</v>
      </c>
      <c r="H31" s="20">
        <v>25</v>
      </c>
      <c r="I31" s="20">
        <v>1</v>
      </c>
      <c r="J31" s="20">
        <v>2</v>
      </c>
      <c r="K31" s="29" t="s">
        <v>1238</v>
      </c>
      <c r="L31" s="1" t="s">
        <v>1352</v>
      </c>
      <c r="M31" s="1" t="s">
        <v>122</v>
      </c>
      <c r="N31" s="1" t="s">
        <v>1511</v>
      </c>
      <c r="O31" s="31">
        <v>182</v>
      </c>
      <c r="P31" s="20">
        <v>199</v>
      </c>
      <c r="Q31" s="30">
        <v>-17</v>
      </c>
      <c r="R31" s="29" t="s">
        <v>107</v>
      </c>
      <c r="S31" s="28" t="s">
        <v>222</v>
      </c>
    </row>
    <row r="32" spans="1:19" ht="15.75" thickBot="1" x14ac:dyDescent="0.3">
      <c r="A32" s="32" t="s">
        <v>25</v>
      </c>
      <c r="B32" s="1">
        <v>65</v>
      </c>
      <c r="C32" s="1">
        <v>25</v>
      </c>
      <c r="D32" s="1">
        <v>29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1538</v>
      </c>
      <c r="M32" s="1" t="s">
        <v>613</v>
      </c>
      <c r="N32" s="1" t="s">
        <v>1539</v>
      </c>
      <c r="O32" s="31">
        <v>175</v>
      </c>
      <c r="P32" s="20">
        <v>209</v>
      </c>
      <c r="Q32" s="30">
        <v>-34</v>
      </c>
      <c r="R32" s="29" t="s">
        <v>104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65</v>
      </c>
      <c r="C35" s="1">
        <v>36</v>
      </c>
      <c r="D35" s="1">
        <v>26</v>
      </c>
      <c r="E35" s="20">
        <v>3</v>
      </c>
      <c r="F35" s="33">
        <v>75</v>
      </c>
      <c r="G35" s="20">
        <v>13</v>
      </c>
      <c r="H35" s="20">
        <v>28</v>
      </c>
      <c r="I35" s="20">
        <v>8</v>
      </c>
      <c r="J35" s="20">
        <v>0</v>
      </c>
      <c r="K35" s="29" t="s">
        <v>1470</v>
      </c>
      <c r="L35" s="1" t="s">
        <v>1547</v>
      </c>
      <c r="M35" s="1" t="s">
        <v>455</v>
      </c>
      <c r="N35" s="1" t="s">
        <v>1512</v>
      </c>
      <c r="O35" s="31">
        <v>219</v>
      </c>
      <c r="P35" s="20">
        <v>228</v>
      </c>
      <c r="Q35" s="30">
        <v>-9</v>
      </c>
      <c r="R35" s="29" t="s">
        <v>101</v>
      </c>
      <c r="S35" s="28" t="s">
        <v>203</v>
      </c>
    </row>
    <row r="36" spans="1:19" x14ac:dyDescent="0.25">
      <c r="A36" s="32" t="s">
        <v>2</v>
      </c>
      <c r="B36" s="1">
        <v>66</v>
      </c>
      <c r="C36" s="1">
        <v>30</v>
      </c>
      <c r="D36" s="1">
        <v>22</v>
      </c>
      <c r="E36" s="20">
        <v>14</v>
      </c>
      <c r="F36" s="30">
        <v>74</v>
      </c>
      <c r="G36" s="20">
        <v>21</v>
      </c>
      <c r="H36" s="20">
        <v>29</v>
      </c>
      <c r="I36" s="20">
        <v>1</v>
      </c>
      <c r="J36" s="20">
        <v>6</v>
      </c>
      <c r="K36" s="29" t="s">
        <v>1314</v>
      </c>
      <c r="L36" s="1" t="s">
        <v>1520</v>
      </c>
      <c r="M36" s="1" t="s">
        <v>565</v>
      </c>
      <c r="N36" s="1" t="s">
        <v>1521</v>
      </c>
      <c r="O36" s="31">
        <v>216</v>
      </c>
      <c r="P36" s="20">
        <v>209</v>
      </c>
      <c r="Q36" s="30">
        <v>7</v>
      </c>
      <c r="R36" s="29" t="s">
        <v>99</v>
      </c>
      <c r="S36" s="28" t="s">
        <v>200</v>
      </c>
    </row>
    <row r="37" spans="1:19" x14ac:dyDescent="0.25">
      <c r="A37" s="32" t="s">
        <v>20</v>
      </c>
      <c r="B37" s="1">
        <v>67</v>
      </c>
      <c r="C37" s="1">
        <v>32</v>
      </c>
      <c r="D37" s="1">
        <v>26</v>
      </c>
      <c r="E37" s="20">
        <v>9</v>
      </c>
      <c r="F37" s="30">
        <v>73</v>
      </c>
      <c r="G37" s="20">
        <v>24</v>
      </c>
      <c r="H37" s="20">
        <v>32</v>
      </c>
      <c r="I37" s="20">
        <v>0</v>
      </c>
      <c r="J37" s="20">
        <v>3</v>
      </c>
      <c r="K37" s="29" t="s">
        <v>1424</v>
      </c>
      <c r="L37" s="1" t="s">
        <v>1555</v>
      </c>
      <c r="M37" s="1" t="s">
        <v>544</v>
      </c>
      <c r="N37" s="1" t="s">
        <v>1556</v>
      </c>
      <c r="O37" s="31">
        <v>235</v>
      </c>
      <c r="P37" s="20">
        <v>231</v>
      </c>
      <c r="Q37" s="30">
        <v>4</v>
      </c>
      <c r="R37" s="29" t="s">
        <v>107</v>
      </c>
      <c r="S37" s="28" t="s">
        <v>228</v>
      </c>
    </row>
    <row r="38" spans="1:19" x14ac:dyDescent="0.25">
      <c r="A38" s="32" t="s">
        <v>18</v>
      </c>
      <c r="B38" s="1">
        <v>65</v>
      </c>
      <c r="C38" s="1">
        <v>27</v>
      </c>
      <c r="D38" s="1">
        <v>23</v>
      </c>
      <c r="E38" s="20">
        <v>15</v>
      </c>
      <c r="F38" s="30">
        <v>69</v>
      </c>
      <c r="G38" s="20">
        <v>13</v>
      </c>
      <c r="H38" s="20">
        <v>23</v>
      </c>
      <c r="I38" s="20">
        <v>4</v>
      </c>
      <c r="J38" s="20">
        <v>6</v>
      </c>
      <c r="K38" s="29" t="s">
        <v>1449</v>
      </c>
      <c r="L38" s="1" t="s">
        <v>1557</v>
      </c>
      <c r="M38" s="1" t="s">
        <v>1336</v>
      </c>
      <c r="N38" s="1" t="s">
        <v>1368</v>
      </c>
      <c r="O38" s="31">
        <v>172</v>
      </c>
      <c r="P38" s="20">
        <v>194</v>
      </c>
      <c r="Q38" s="30">
        <v>-22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63</v>
      </c>
      <c r="C39" s="1">
        <v>31</v>
      </c>
      <c r="D39" s="1">
        <v>26</v>
      </c>
      <c r="E39" s="20">
        <v>6</v>
      </c>
      <c r="F39" s="30">
        <v>68</v>
      </c>
      <c r="G39" s="20">
        <v>17</v>
      </c>
      <c r="H39" s="20">
        <v>29</v>
      </c>
      <c r="I39" s="20">
        <v>2</v>
      </c>
      <c r="J39" s="20">
        <v>1</v>
      </c>
      <c r="K39" s="29" t="s">
        <v>1260</v>
      </c>
      <c r="L39" s="1" t="s">
        <v>1550</v>
      </c>
      <c r="M39" s="1" t="s">
        <v>622</v>
      </c>
      <c r="N39" s="1" t="s">
        <v>1425</v>
      </c>
      <c r="O39" s="31">
        <v>196</v>
      </c>
      <c r="P39" s="20">
        <v>220</v>
      </c>
      <c r="Q39" s="30">
        <v>-24</v>
      </c>
      <c r="R39" s="29" t="s">
        <v>99</v>
      </c>
      <c r="S39" s="28" t="s">
        <v>218</v>
      </c>
    </row>
    <row r="40" spans="1:19" x14ac:dyDescent="0.25">
      <c r="A40" s="32" t="s">
        <v>7</v>
      </c>
      <c r="B40" s="1">
        <v>64</v>
      </c>
      <c r="C40" s="1">
        <v>29</v>
      </c>
      <c r="D40" s="1">
        <v>26</v>
      </c>
      <c r="E40" s="20">
        <v>9</v>
      </c>
      <c r="F40" s="30">
        <v>67</v>
      </c>
      <c r="G40" s="20">
        <v>22</v>
      </c>
      <c r="H40" s="20">
        <v>28</v>
      </c>
      <c r="I40" s="20">
        <v>1</v>
      </c>
      <c r="J40" s="20">
        <v>4</v>
      </c>
      <c r="K40" s="29" t="s">
        <v>1330</v>
      </c>
      <c r="L40" s="1" t="s">
        <v>1250</v>
      </c>
      <c r="M40" s="1" t="s">
        <v>659</v>
      </c>
      <c r="N40" s="1" t="s">
        <v>1551</v>
      </c>
      <c r="O40" s="31">
        <v>180</v>
      </c>
      <c r="P40" s="20">
        <v>195</v>
      </c>
      <c r="Q40" s="30">
        <v>-15</v>
      </c>
      <c r="R40" s="29" t="s">
        <v>133</v>
      </c>
      <c r="S40" s="28" t="s">
        <v>224</v>
      </c>
    </row>
    <row r="41" spans="1:19" x14ac:dyDescent="0.25">
      <c r="A41" s="32" t="s">
        <v>27</v>
      </c>
      <c r="B41" s="1">
        <v>65</v>
      </c>
      <c r="C41" s="1">
        <v>26</v>
      </c>
      <c r="D41" s="1">
        <v>32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1548</v>
      </c>
      <c r="M41" s="1" t="s">
        <v>488</v>
      </c>
      <c r="N41" s="1" t="s">
        <v>1386</v>
      </c>
      <c r="O41" s="31">
        <v>163</v>
      </c>
      <c r="P41" s="20">
        <v>204</v>
      </c>
      <c r="Q41" s="30">
        <v>-41</v>
      </c>
      <c r="R41" s="29" t="s">
        <v>99</v>
      </c>
      <c r="S41" s="28" t="s">
        <v>228</v>
      </c>
    </row>
    <row r="42" spans="1:19" ht="15.75" thickBot="1" x14ac:dyDescent="0.3">
      <c r="A42" s="27" t="s">
        <v>3</v>
      </c>
      <c r="B42" s="26">
        <v>65</v>
      </c>
      <c r="C42" s="26">
        <v>20</v>
      </c>
      <c r="D42" s="26">
        <v>37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1552</v>
      </c>
      <c r="L42" s="26" t="s">
        <v>1450</v>
      </c>
      <c r="M42" s="26" t="s">
        <v>378</v>
      </c>
      <c r="N42" s="26" t="s">
        <v>1553</v>
      </c>
      <c r="O42" s="25">
        <v>169</v>
      </c>
      <c r="P42" s="24">
        <v>241</v>
      </c>
      <c r="Q42" s="23">
        <v>-72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1E96B9B-C62E-4142-9FEB-C145A9952E27}"/>
  </hyperlinks>
  <pageMargins left="0.7" right="0.7" top="0.75" bottom="0.75" header="0.3" footer="0.3"/>
  <pageSetup orientation="portrait" verticalDpi="0" r:id="rId1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D9549-77BD-40B6-BF4D-4ADAEDC6834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67</v>
      </c>
      <c r="C4" s="40">
        <v>41</v>
      </c>
      <c r="D4" s="40">
        <v>20</v>
      </c>
      <c r="E4" s="38">
        <v>6</v>
      </c>
      <c r="F4" s="33">
        <v>88</v>
      </c>
      <c r="G4" s="39">
        <v>30</v>
      </c>
      <c r="H4" s="38">
        <v>37</v>
      </c>
      <c r="I4" s="38">
        <v>4</v>
      </c>
      <c r="J4" s="33">
        <v>0</v>
      </c>
      <c r="K4" s="37" t="s">
        <v>1313</v>
      </c>
      <c r="L4" s="40" t="s">
        <v>1155</v>
      </c>
      <c r="M4" s="40" t="s">
        <v>865</v>
      </c>
      <c r="N4" s="40" t="s">
        <v>1558</v>
      </c>
      <c r="O4" s="39">
        <v>235</v>
      </c>
      <c r="P4" s="38">
        <v>200</v>
      </c>
      <c r="Q4" s="33">
        <v>35</v>
      </c>
      <c r="R4" s="37" t="s">
        <v>99</v>
      </c>
      <c r="S4" s="36" t="s">
        <v>280</v>
      </c>
    </row>
    <row r="5" spans="1:20" x14ac:dyDescent="0.25">
      <c r="A5" s="32" t="s">
        <v>5</v>
      </c>
      <c r="B5" s="1">
        <v>65</v>
      </c>
      <c r="C5" s="1">
        <v>40</v>
      </c>
      <c r="D5" s="1">
        <v>21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1559</v>
      </c>
      <c r="L5" s="1" t="s">
        <v>1456</v>
      </c>
      <c r="M5" s="1" t="s">
        <v>536</v>
      </c>
      <c r="N5" s="1" t="s">
        <v>1560</v>
      </c>
      <c r="O5" s="31">
        <v>231</v>
      </c>
      <c r="P5" s="20">
        <v>182</v>
      </c>
      <c r="Q5" s="30">
        <v>49</v>
      </c>
      <c r="R5" s="29" t="s">
        <v>101</v>
      </c>
      <c r="S5" s="28" t="s">
        <v>224</v>
      </c>
    </row>
    <row r="6" spans="1:20" x14ac:dyDescent="0.25">
      <c r="A6" s="32" t="s">
        <v>16</v>
      </c>
      <c r="B6" s="1">
        <v>65</v>
      </c>
      <c r="C6" s="1">
        <v>36</v>
      </c>
      <c r="D6" s="1">
        <v>19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1209</v>
      </c>
      <c r="L6" s="1" t="s">
        <v>1522</v>
      </c>
      <c r="M6" s="1" t="s">
        <v>673</v>
      </c>
      <c r="N6" s="1" t="s">
        <v>1474</v>
      </c>
      <c r="O6" s="31">
        <v>230</v>
      </c>
      <c r="P6" s="20">
        <v>216</v>
      </c>
      <c r="Q6" s="30">
        <v>14</v>
      </c>
      <c r="R6" s="29" t="s">
        <v>101</v>
      </c>
      <c r="S6" s="28" t="s">
        <v>239</v>
      </c>
    </row>
    <row r="7" spans="1:20" x14ac:dyDescent="0.25">
      <c r="A7" s="32" t="s">
        <v>29</v>
      </c>
      <c r="B7" s="1">
        <v>66</v>
      </c>
      <c r="C7" s="1">
        <v>37</v>
      </c>
      <c r="D7" s="1">
        <v>23</v>
      </c>
      <c r="E7" s="20">
        <v>6</v>
      </c>
      <c r="F7" s="30">
        <v>80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1322</v>
      </c>
      <c r="M7" s="1" t="s">
        <v>524</v>
      </c>
      <c r="N7" s="1" t="s">
        <v>1344</v>
      </c>
      <c r="O7" s="31">
        <v>219</v>
      </c>
      <c r="P7" s="20">
        <v>207</v>
      </c>
      <c r="Q7" s="30">
        <v>12</v>
      </c>
      <c r="R7" s="29" t="s">
        <v>99</v>
      </c>
      <c r="S7" s="28" t="s">
        <v>233</v>
      </c>
    </row>
    <row r="8" spans="1:20" x14ac:dyDescent="0.25">
      <c r="A8" s="32" t="s">
        <v>21</v>
      </c>
      <c r="B8" s="1">
        <v>67</v>
      </c>
      <c r="C8" s="1">
        <v>36</v>
      </c>
      <c r="D8" s="1">
        <v>23</v>
      </c>
      <c r="E8" s="20">
        <v>8</v>
      </c>
      <c r="F8" s="30">
        <v>80</v>
      </c>
      <c r="G8" s="31">
        <v>23</v>
      </c>
      <c r="H8" s="20">
        <v>34</v>
      </c>
      <c r="I8" s="20">
        <v>2</v>
      </c>
      <c r="J8" s="30">
        <v>3</v>
      </c>
      <c r="K8" s="29" t="s">
        <v>1122</v>
      </c>
      <c r="L8" s="1" t="s">
        <v>1455</v>
      </c>
      <c r="M8" s="1" t="s">
        <v>652</v>
      </c>
      <c r="N8" s="1" t="s">
        <v>1528</v>
      </c>
      <c r="O8" s="31">
        <v>195</v>
      </c>
      <c r="P8" s="20">
        <v>201</v>
      </c>
      <c r="Q8" s="30">
        <v>-6</v>
      </c>
      <c r="R8" s="29" t="s">
        <v>113</v>
      </c>
      <c r="S8" s="28" t="s">
        <v>215</v>
      </c>
    </row>
    <row r="9" spans="1:20" x14ac:dyDescent="0.25">
      <c r="A9" s="32" t="s">
        <v>11</v>
      </c>
      <c r="B9" s="1">
        <v>65</v>
      </c>
      <c r="C9" s="1">
        <v>33</v>
      </c>
      <c r="D9" s="1">
        <v>23</v>
      </c>
      <c r="E9" s="20">
        <v>9</v>
      </c>
      <c r="F9" s="30">
        <v>75</v>
      </c>
      <c r="G9" s="31">
        <v>24</v>
      </c>
      <c r="H9" s="20">
        <v>30</v>
      </c>
      <c r="I9" s="20">
        <v>3</v>
      </c>
      <c r="J9" s="30">
        <v>0</v>
      </c>
      <c r="K9" s="29" t="s">
        <v>1013</v>
      </c>
      <c r="L9" s="1" t="s">
        <v>1475</v>
      </c>
      <c r="M9" s="1" t="s">
        <v>596</v>
      </c>
      <c r="N9" s="1" t="s">
        <v>1523</v>
      </c>
      <c r="O9" s="31">
        <v>218</v>
      </c>
      <c r="P9" s="20">
        <v>201</v>
      </c>
      <c r="Q9" s="30">
        <v>17</v>
      </c>
      <c r="R9" s="29" t="s">
        <v>99</v>
      </c>
      <c r="S9" s="28" t="s">
        <v>231</v>
      </c>
    </row>
    <row r="10" spans="1:20" x14ac:dyDescent="0.25">
      <c r="A10" s="32" t="s">
        <v>19</v>
      </c>
      <c r="B10" s="1">
        <v>65</v>
      </c>
      <c r="C10" s="1">
        <v>33</v>
      </c>
      <c r="D10" s="1">
        <v>29</v>
      </c>
      <c r="E10" s="20">
        <v>3</v>
      </c>
      <c r="F10" s="30">
        <v>69</v>
      </c>
      <c r="G10" s="31">
        <v>22</v>
      </c>
      <c r="H10" s="20">
        <v>29</v>
      </c>
      <c r="I10" s="20">
        <v>4</v>
      </c>
      <c r="J10" s="30">
        <v>1</v>
      </c>
      <c r="K10" s="29" t="s">
        <v>1480</v>
      </c>
      <c r="L10" s="1" t="s">
        <v>1130</v>
      </c>
      <c r="M10" s="1" t="s">
        <v>477</v>
      </c>
      <c r="N10" s="1" t="s">
        <v>1529</v>
      </c>
      <c r="O10" s="31">
        <v>197</v>
      </c>
      <c r="P10" s="20">
        <v>214</v>
      </c>
      <c r="Q10" s="30">
        <v>-17</v>
      </c>
      <c r="R10" s="29" t="s">
        <v>109</v>
      </c>
      <c r="S10" s="28" t="s">
        <v>202</v>
      </c>
    </row>
    <row r="11" spans="1:20" ht="15.75" thickBot="1" x14ac:dyDescent="0.3">
      <c r="A11" s="32" t="s">
        <v>4</v>
      </c>
      <c r="B11" s="1">
        <v>67</v>
      </c>
      <c r="C11" s="1">
        <v>28</v>
      </c>
      <c r="D11" s="1">
        <v>27</v>
      </c>
      <c r="E11" s="24">
        <v>12</v>
      </c>
      <c r="F11" s="23">
        <v>68</v>
      </c>
      <c r="G11" s="25">
        <v>19</v>
      </c>
      <c r="H11" s="24">
        <v>27</v>
      </c>
      <c r="I11" s="24">
        <v>1</v>
      </c>
      <c r="J11" s="23">
        <v>4</v>
      </c>
      <c r="K11" s="29" t="s">
        <v>1532</v>
      </c>
      <c r="L11" s="1" t="s">
        <v>1561</v>
      </c>
      <c r="M11" s="1" t="s">
        <v>892</v>
      </c>
      <c r="N11" s="1" t="s">
        <v>1562</v>
      </c>
      <c r="O11" s="31">
        <v>211</v>
      </c>
      <c r="P11" s="20">
        <v>236</v>
      </c>
      <c r="Q11" s="30">
        <v>-25</v>
      </c>
      <c r="R11" s="29" t="s">
        <v>101</v>
      </c>
      <c r="S11" s="28" t="s">
        <v>737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66</v>
      </c>
      <c r="C14" s="1">
        <v>42</v>
      </c>
      <c r="D14" s="1">
        <v>18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1563</v>
      </c>
      <c r="M14" s="1" t="s">
        <v>1496</v>
      </c>
      <c r="N14" s="1" t="s">
        <v>1564</v>
      </c>
      <c r="O14" s="31">
        <v>234</v>
      </c>
      <c r="P14" s="20">
        <v>192</v>
      </c>
      <c r="Q14" s="30">
        <v>42</v>
      </c>
      <c r="R14" s="29" t="s">
        <v>99</v>
      </c>
      <c r="S14" s="28" t="s">
        <v>203</v>
      </c>
    </row>
    <row r="15" spans="1:20" x14ac:dyDescent="0.25">
      <c r="A15" s="32" t="s">
        <v>13</v>
      </c>
      <c r="B15" s="1">
        <v>67</v>
      </c>
      <c r="C15" s="1">
        <v>38</v>
      </c>
      <c r="D15" s="1">
        <v>24</v>
      </c>
      <c r="E15" s="20">
        <v>5</v>
      </c>
      <c r="F15" s="30">
        <v>81</v>
      </c>
      <c r="G15" s="20">
        <v>20</v>
      </c>
      <c r="H15" s="20">
        <v>34</v>
      </c>
      <c r="I15" s="20">
        <v>4</v>
      </c>
      <c r="J15" s="20">
        <v>5</v>
      </c>
      <c r="K15" s="29" t="s">
        <v>1488</v>
      </c>
      <c r="L15" s="1" t="s">
        <v>1498</v>
      </c>
      <c r="M15" s="1" t="s">
        <v>1316</v>
      </c>
      <c r="N15" s="1" t="s">
        <v>1344</v>
      </c>
      <c r="O15" s="31">
        <v>197</v>
      </c>
      <c r="P15" s="20">
        <v>191</v>
      </c>
      <c r="Q15" s="30">
        <v>6</v>
      </c>
      <c r="R15" s="29" t="s">
        <v>99</v>
      </c>
      <c r="S15" s="28" t="s">
        <v>203</v>
      </c>
    </row>
    <row r="16" spans="1:20" x14ac:dyDescent="0.25">
      <c r="A16" s="32" t="s">
        <v>9</v>
      </c>
      <c r="B16" s="1">
        <v>66</v>
      </c>
      <c r="C16" s="1">
        <v>33</v>
      </c>
      <c r="D16" s="1">
        <v>18</v>
      </c>
      <c r="E16" s="20">
        <v>15</v>
      </c>
      <c r="F16" s="30">
        <v>81</v>
      </c>
      <c r="G16" s="20">
        <v>27</v>
      </c>
      <c r="H16" s="20">
        <v>32</v>
      </c>
      <c r="I16" s="20">
        <v>1</v>
      </c>
      <c r="J16" s="20">
        <v>10</v>
      </c>
      <c r="K16" s="29" t="s">
        <v>1460</v>
      </c>
      <c r="L16" s="1" t="s">
        <v>1227</v>
      </c>
      <c r="M16" s="1" t="s">
        <v>1500</v>
      </c>
      <c r="N16" s="1" t="s">
        <v>1501</v>
      </c>
      <c r="O16" s="31">
        <v>223</v>
      </c>
      <c r="P16" s="20">
        <v>202</v>
      </c>
      <c r="Q16" s="30">
        <v>21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66</v>
      </c>
      <c r="C17" s="1">
        <v>34</v>
      </c>
      <c r="D17" s="1">
        <v>21</v>
      </c>
      <c r="E17" s="20">
        <v>11</v>
      </c>
      <c r="F17" s="30">
        <v>79</v>
      </c>
      <c r="G17" s="20">
        <v>17</v>
      </c>
      <c r="H17" s="20">
        <v>28</v>
      </c>
      <c r="I17" s="20">
        <v>6</v>
      </c>
      <c r="J17" s="20">
        <v>1</v>
      </c>
      <c r="K17" s="29" t="s">
        <v>1476</v>
      </c>
      <c r="L17" s="1" t="s">
        <v>1187</v>
      </c>
      <c r="M17" s="1" t="s">
        <v>498</v>
      </c>
      <c r="N17" s="1" t="s">
        <v>1565</v>
      </c>
      <c r="O17" s="31">
        <v>212</v>
      </c>
      <c r="P17" s="20">
        <v>208</v>
      </c>
      <c r="Q17" s="30">
        <v>4</v>
      </c>
      <c r="R17" s="29" t="s">
        <v>99</v>
      </c>
      <c r="S17" s="28" t="s">
        <v>216</v>
      </c>
    </row>
    <row r="18" spans="1:19" x14ac:dyDescent="0.25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25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25">
      <c r="A20" s="32" t="s">
        <v>14</v>
      </c>
      <c r="B20" s="1">
        <v>66</v>
      </c>
      <c r="C20" s="1">
        <v>33</v>
      </c>
      <c r="D20" s="1">
        <v>31</v>
      </c>
      <c r="E20" s="20">
        <v>2</v>
      </c>
      <c r="F20" s="30">
        <v>68</v>
      </c>
      <c r="G20" s="20">
        <v>18</v>
      </c>
      <c r="H20" s="20">
        <v>29</v>
      </c>
      <c r="I20" s="20">
        <v>4</v>
      </c>
      <c r="J20" s="20">
        <v>0</v>
      </c>
      <c r="K20" s="29" t="s">
        <v>1535</v>
      </c>
      <c r="L20" s="1" t="s">
        <v>1315</v>
      </c>
      <c r="M20" s="1" t="s">
        <v>1441</v>
      </c>
      <c r="N20" s="1" t="s">
        <v>1459</v>
      </c>
      <c r="O20" s="31">
        <v>176</v>
      </c>
      <c r="P20" s="20">
        <v>201</v>
      </c>
      <c r="Q20" s="30">
        <v>-25</v>
      </c>
      <c r="R20" s="29" t="s">
        <v>99</v>
      </c>
      <c r="S20" s="28" t="s">
        <v>202</v>
      </c>
    </row>
    <row r="21" spans="1:19" ht="15.75" thickBot="1" x14ac:dyDescent="0.3">
      <c r="A21" s="27" t="s">
        <v>12</v>
      </c>
      <c r="B21" s="26">
        <v>66</v>
      </c>
      <c r="C21" s="26">
        <v>28</v>
      </c>
      <c r="D21" s="26">
        <v>30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1499</v>
      </c>
      <c r="L21" s="26" t="s">
        <v>1566</v>
      </c>
      <c r="M21" s="26" t="s">
        <v>958</v>
      </c>
      <c r="N21" s="26" t="s">
        <v>1477</v>
      </c>
      <c r="O21" s="25">
        <v>189</v>
      </c>
      <c r="P21" s="24">
        <v>205</v>
      </c>
      <c r="Q21" s="23">
        <v>-16</v>
      </c>
      <c r="R21" s="22" t="s">
        <v>135</v>
      </c>
      <c r="S21" s="21" t="s">
        <v>231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65</v>
      </c>
      <c r="C25" s="1">
        <v>44</v>
      </c>
      <c r="D25" s="1">
        <v>12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1571</v>
      </c>
      <c r="M25" s="1" t="s">
        <v>599</v>
      </c>
      <c r="N25" s="1" t="s">
        <v>1572</v>
      </c>
      <c r="O25" s="31">
        <v>247</v>
      </c>
      <c r="P25" s="20">
        <v>163</v>
      </c>
      <c r="Q25" s="30">
        <v>84</v>
      </c>
      <c r="R25" s="29" t="s">
        <v>101</v>
      </c>
      <c r="S25" s="28" t="s">
        <v>203</v>
      </c>
    </row>
    <row r="26" spans="1:19" x14ac:dyDescent="0.25">
      <c r="A26" s="32" t="s">
        <v>22</v>
      </c>
      <c r="B26" s="1">
        <v>66</v>
      </c>
      <c r="C26" s="1">
        <v>42</v>
      </c>
      <c r="D26" s="1">
        <v>14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1164</v>
      </c>
      <c r="L26" s="1" t="s">
        <v>1106</v>
      </c>
      <c r="M26" s="1" t="s">
        <v>586</v>
      </c>
      <c r="N26" s="1" t="s">
        <v>1542</v>
      </c>
      <c r="O26" s="31">
        <v>232</v>
      </c>
      <c r="P26" s="20">
        <v>178</v>
      </c>
      <c r="Q26" s="30">
        <v>54</v>
      </c>
      <c r="R26" s="29" t="s">
        <v>135</v>
      </c>
      <c r="S26" s="28" t="s">
        <v>342</v>
      </c>
    </row>
    <row r="27" spans="1:19" x14ac:dyDescent="0.25">
      <c r="A27" s="32" t="s">
        <v>17</v>
      </c>
      <c r="B27" s="1">
        <v>67</v>
      </c>
      <c r="C27" s="1">
        <v>38</v>
      </c>
      <c r="D27" s="1">
        <v>17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1573</v>
      </c>
      <c r="L27" s="1" t="s">
        <v>1466</v>
      </c>
      <c r="M27" s="1" t="s">
        <v>803</v>
      </c>
      <c r="N27" s="1" t="s">
        <v>1506</v>
      </c>
      <c r="O27" s="31">
        <v>224</v>
      </c>
      <c r="P27" s="20">
        <v>192</v>
      </c>
      <c r="Q27" s="30">
        <v>32</v>
      </c>
      <c r="R27" s="29" t="s">
        <v>107</v>
      </c>
      <c r="S27" s="28" t="s">
        <v>233</v>
      </c>
    </row>
    <row r="28" spans="1:19" x14ac:dyDescent="0.25">
      <c r="A28" s="32" t="s">
        <v>95</v>
      </c>
      <c r="B28" s="1">
        <v>67</v>
      </c>
      <c r="C28" s="1">
        <v>34</v>
      </c>
      <c r="D28" s="1">
        <v>27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1122</v>
      </c>
      <c r="L28" s="1" t="s">
        <v>1510</v>
      </c>
      <c r="M28" s="1" t="s">
        <v>518</v>
      </c>
      <c r="N28" s="1" t="s">
        <v>1425</v>
      </c>
      <c r="O28" s="31">
        <v>208</v>
      </c>
      <c r="P28" s="20">
        <v>188</v>
      </c>
      <c r="Q28" s="30">
        <v>20</v>
      </c>
      <c r="R28" s="29" t="s">
        <v>133</v>
      </c>
      <c r="S28" s="28" t="s">
        <v>218</v>
      </c>
    </row>
    <row r="29" spans="1:19" x14ac:dyDescent="0.25">
      <c r="A29" s="32" t="s">
        <v>15</v>
      </c>
      <c r="B29" s="1">
        <v>65</v>
      </c>
      <c r="C29" s="1">
        <v>29</v>
      </c>
      <c r="D29" s="1">
        <v>27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1544</v>
      </c>
      <c r="M29" s="1" t="s">
        <v>708</v>
      </c>
      <c r="N29" s="1" t="s">
        <v>1545</v>
      </c>
      <c r="O29" s="31">
        <v>194</v>
      </c>
      <c r="P29" s="20">
        <v>222</v>
      </c>
      <c r="Q29" s="30">
        <v>-28</v>
      </c>
      <c r="R29" s="29" t="s">
        <v>101</v>
      </c>
      <c r="S29" s="28" t="s">
        <v>255</v>
      </c>
    </row>
    <row r="30" spans="1:19" x14ac:dyDescent="0.25">
      <c r="A30" s="32" t="s">
        <v>6</v>
      </c>
      <c r="B30" s="1">
        <v>66</v>
      </c>
      <c r="C30" s="1">
        <v>27</v>
      </c>
      <c r="D30" s="1">
        <v>29</v>
      </c>
      <c r="E30" s="20">
        <v>10</v>
      </c>
      <c r="F30" s="30">
        <v>64</v>
      </c>
      <c r="G30" s="20">
        <v>23</v>
      </c>
      <c r="H30" s="20">
        <v>26</v>
      </c>
      <c r="I30" s="20">
        <v>1</v>
      </c>
      <c r="J30" s="20">
        <v>3</v>
      </c>
      <c r="K30" s="29" t="s">
        <v>1520</v>
      </c>
      <c r="L30" s="1" t="s">
        <v>1546</v>
      </c>
      <c r="M30" s="1" t="s">
        <v>1350</v>
      </c>
      <c r="N30" s="1" t="s">
        <v>1554</v>
      </c>
      <c r="O30" s="31">
        <v>175</v>
      </c>
      <c r="P30" s="20">
        <v>219</v>
      </c>
      <c r="Q30" s="30">
        <v>-44</v>
      </c>
      <c r="R30" s="29" t="s">
        <v>104</v>
      </c>
      <c r="S30" s="28" t="s">
        <v>226</v>
      </c>
    </row>
    <row r="31" spans="1:19" x14ac:dyDescent="0.25">
      <c r="A31" s="32" t="s">
        <v>0</v>
      </c>
      <c r="B31" s="1">
        <v>65</v>
      </c>
      <c r="C31" s="1">
        <v>27</v>
      </c>
      <c r="D31" s="1">
        <v>28</v>
      </c>
      <c r="E31" s="20">
        <v>10</v>
      </c>
      <c r="F31" s="30">
        <v>64</v>
      </c>
      <c r="G31" s="20">
        <v>21</v>
      </c>
      <c r="H31" s="20">
        <v>26</v>
      </c>
      <c r="I31" s="20">
        <v>1</v>
      </c>
      <c r="J31" s="20">
        <v>2</v>
      </c>
      <c r="K31" s="29" t="s">
        <v>1330</v>
      </c>
      <c r="L31" s="1" t="s">
        <v>1352</v>
      </c>
      <c r="M31" s="1" t="s">
        <v>122</v>
      </c>
      <c r="N31" s="1" t="s">
        <v>1574</v>
      </c>
      <c r="O31" s="31">
        <v>185</v>
      </c>
      <c r="P31" s="20">
        <v>200</v>
      </c>
      <c r="Q31" s="30">
        <v>-15</v>
      </c>
      <c r="R31" s="29" t="s">
        <v>99</v>
      </c>
      <c r="S31" s="28" t="s">
        <v>233</v>
      </c>
    </row>
    <row r="32" spans="1:19" ht="15.75" thickBot="1" x14ac:dyDescent="0.3">
      <c r="A32" s="32" t="s">
        <v>25</v>
      </c>
      <c r="B32" s="1">
        <v>66</v>
      </c>
      <c r="C32" s="1">
        <v>25</v>
      </c>
      <c r="D32" s="1">
        <v>30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1569</v>
      </c>
      <c r="M32" s="1" t="s">
        <v>613</v>
      </c>
      <c r="N32" s="1" t="s">
        <v>1570</v>
      </c>
      <c r="O32" s="31">
        <v>175</v>
      </c>
      <c r="P32" s="20">
        <v>213</v>
      </c>
      <c r="Q32" s="30">
        <v>-38</v>
      </c>
      <c r="R32" s="29" t="s">
        <v>101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67</v>
      </c>
      <c r="C35" s="1">
        <v>31</v>
      </c>
      <c r="D35" s="1">
        <v>22</v>
      </c>
      <c r="E35" s="20">
        <v>14</v>
      </c>
      <c r="F35" s="33">
        <v>76</v>
      </c>
      <c r="G35" s="20">
        <v>22</v>
      </c>
      <c r="H35" s="20">
        <v>30</v>
      </c>
      <c r="I35" s="20">
        <v>1</v>
      </c>
      <c r="J35" s="20">
        <v>6</v>
      </c>
      <c r="K35" s="29" t="s">
        <v>1359</v>
      </c>
      <c r="L35" s="1" t="s">
        <v>1520</v>
      </c>
      <c r="M35" s="1" t="s">
        <v>565</v>
      </c>
      <c r="N35" s="1" t="s">
        <v>1582</v>
      </c>
      <c r="O35" s="31">
        <v>220</v>
      </c>
      <c r="P35" s="20">
        <v>209</v>
      </c>
      <c r="Q35" s="30">
        <v>11</v>
      </c>
      <c r="R35" s="29" t="s">
        <v>104</v>
      </c>
      <c r="S35" s="28" t="s">
        <v>200</v>
      </c>
    </row>
    <row r="36" spans="1:19" x14ac:dyDescent="0.25">
      <c r="A36" s="32" t="s">
        <v>31</v>
      </c>
      <c r="B36" s="1">
        <v>66</v>
      </c>
      <c r="C36" s="1">
        <v>36</v>
      </c>
      <c r="D36" s="1">
        <v>27</v>
      </c>
      <c r="E36" s="20">
        <v>3</v>
      </c>
      <c r="F36" s="30">
        <v>75</v>
      </c>
      <c r="G36" s="20">
        <v>13</v>
      </c>
      <c r="H36" s="20">
        <v>28</v>
      </c>
      <c r="I36" s="20">
        <v>8</v>
      </c>
      <c r="J36" s="20">
        <v>0</v>
      </c>
      <c r="K36" s="29" t="s">
        <v>1470</v>
      </c>
      <c r="L36" s="1" t="s">
        <v>1575</v>
      </c>
      <c r="M36" s="1" t="s">
        <v>455</v>
      </c>
      <c r="N36" s="1" t="s">
        <v>1512</v>
      </c>
      <c r="O36" s="31">
        <v>219</v>
      </c>
      <c r="P36" s="20">
        <v>230</v>
      </c>
      <c r="Q36" s="30">
        <v>-11</v>
      </c>
      <c r="R36" s="29" t="s">
        <v>107</v>
      </c>
      <c r="S36" s="28" t="s">
        <v>232</v>
      </c>
    </row>
    <row r="37" spans="1:19" x14ac:dyDescent="0.25">
      <c r="A37" s="32" t="s">
        <v>20</v>
      </c>
      <c r="B37" s="1">
        <v>67</v>
      </c>
      <c r="C37" s="1">
        <v>32</v>
      </c>
      <c r="D37" s="1">
        <v>26</v>
      </c>
      <c r="E37" s="20">
        <v>9</v>
      </c>
      <c r="F37" s="30">
        <v>73</v>
      </c>
      <c r="G37" s="20">
        <v>24</v>
      </c>
      <c r="H37" s="20">
        <v>32</v>
      </c>
      <c r="I37" s="20">
        <v>0</v>
      </c>
      <c r="J37" s="20">
        <v>3</v>
      </c>
      <c r="K37" s="29" t="s">
        <v>1424</v>
      </c>
      <c r="L37" s="1" t="s">
        <v>1555</v>
      </c>
      <c r="M37" s="1" t="s">
        <v>544</v>
      </c>
      <c r="N37" s="1" t="s">
        <v>1556</v>
      </c>
      <c r="O37" s="31">
        <v>235</v>
      </c>
      <c r="P37" s="20">
        <v>231</v>
      </c>
      <c r="Q37" s="30">
        <v>4</v>
      </c>
      <c r="R37" s="29" t="s">
        <v>107</v>
      </c>
      <c r="S37" s="28" t="s">
        <v>228</v>
      </c>
    </row>
    <row r="38" spans="1:19" x14ac:dyDescent="0.25">
      <c r="A38" s="32" t="s">
        <v>8</v>
      </c>
      <c r="B38" s="1">
        <v>64</v>
      </c>
      <c r="C38" s="1">
        <v>32</v>
      </c>
      <c r="D38" s="1">
        <v>26</v>
      </c>
      <c r="E38" s="20">
        <v>6</v>
      </c>
      <c r="F38" s="30">
        <v>70</v>
      </c>
      <c r="G38" s="20">
        <v>18</v>
      </c>
      <c r="H38" s="20">
        <v>30</v>
      </c>
      <c r="I38" s="20">
        <v>2</v>
      </c>
      <c r="J38" s="20">
        <v>1</v>
      </c>
      <c r="K38" s="29" t="s">
        <v>1260</v>
      </c>
      <c r="L38" s="1" t="s">
        <v>1578</v>
      </c>
      <c r="M38" s="1" t="s">
        <v>622</v>
      </c>
      <c r="N38" s="1" t="s">
        <v>1425</v>
      </c>
      <c r="O38" s="31">
        <v>200</v>
      </c>
      <c r="P38" s="20">
        <v>222</v>
      </c>
      <c r="Q38" s="30">
        <v>-22</v>
      </c>
      <c r="R38" s="29" t="s">
        <v>104</v>
      </c>
      <c r="S38" s="28" t="s">
        <v>233</v>
      </c>
    </row>
    <row r="39" spans="1:19" x14ac:dyDescent="0.25">
      <c r="A39" s="32" t="s">
        <v>18</v>
      </c>
      <c r="B39" s="1">
        <v>66</v>
      </c>
      <c r="C39" s="1">
        <v>27</v>
      </c>
      <c r="D39" s="1">
        <v>24</v>
      </c>
      <c r="E39" s="20">
        <v>15</v>
      </c>
      <c r="F39" s="30">
        <v>69</v>
      </c>
      <c r="G39" s="20">
        <v>13</v>
      </c>
      <c r="H39" s="20">
        <v>23</v>
      </c>
      <c r="I39" s="20">
        <v>4</v>
      </c>
      <c r="J39" s="20">
        <v>6</v>
      </c>
      <c r="K39" s="29" t="s">
        <v>1449</v>
      </c>
      <c r="L39" s="1" t="s">
        <v>1577</v>
      </c>
      <c r="M39" s="1" t="s">
        <v>1336</v>
      </c>
      <c r="N39" s="1" t="s">
        <v>1368</v>
      </c>
      <c r="O39" s="31">
        <v>176</v>
      </c>
      <c r="P39" s="20">
        <v>200</v>
      </c>
      <c r="Q39" s="30">
        <v>-24</v>
      </c>
      <c r="R39" s="29" t="s">
        <v>101</v>
      </c>
      <c r="S39" s="28" t="s">
        <v>228</v>
      </c>
    </row>
    <row r="40" spans="1:19" x14ac:dyDescent="0.25">
      <c r="A40" s="32" t="s">
        <v>7</v>
      </c>
      <c r="B40" s="1">
        <v>65</v>
      </c>
      <c r="C40" s="1">
        <v>30</v>
      </c>
      <c r="D40" s="1">
        <v>26</v>
      </c>
      <c r="E40" s="20">
        <v>9</v>
      </c>
      <c r="F40" s="30">
        <v>69</v>
      </c>
      <c r="G40" s="20">
        <v>23</v>
      </c>
      <c r="H40" s="20">
        <v>29</v>
      </c>
      <c r="I40" s="20">
        <v>1</v>
      </c>
      <c r="J40" s="20">
        <v>4</v>
      </c>
      <c r="K40" s="29" t="s">
        <v>1330</v>
      </c>
      <c r="L40" s="1" t="s">
        <v>1290</v>
      </c>
      <c r="M40" s="1" t="s">
        <v>678</v>
      </c>
      <c r="N40" s="1" t="s">
        <v>1579</v>
      </c>
      <c r="O40" s="31">
        <v>185</v>
      </c>
      <c r="P40" s="20">
        <v>197</v>
      </c>
      <c r="Q40" s="30">
        <v>-12</v>
      </c>
      <c r="R40" s="29" t="s">
        <v>99</v>
      </c>
      <c r="S40" s="28" t="s">
        <v>200</v>
      </c>
    </row>
    <row r="41" spans="1:19" x14ac:dyDescent="0.25">
      <c r="A41" s="32" t="s">
        <v>27</v>
      </c>
      <c r="B41" s="1">
        <v>66</v>
      </c>
      <c r="C41" s="1">
        <v>26</v>
      </c>
      <c r="D41" s="1">
        <v>33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1576</v>
      </c>
      <c r="M41" s="1" t="s">
        <v>488</v>
      </c>
      <c r="N41" s="1" t="s">
        <v>1386</v>
      </c>
      <c r="O41" s="31">
        <v>165</v>
      </c>
      <c r="P41" s="20">
        <v>207</v>
      </c>
      <c r="Q41" s="30">
        <v>-42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66</v>
      </c>
      <c r="C42" s="26">
        <v>20</v>
      </c>
      <c r="D42" s="26">
        <v>38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1580</v>
      </c>
      <c r="L42" s="26" t="s">
        <v>1450</v>
      </c>
      <c r="M42" s="26" t="s">
        <v>434</v>
      </c>
      <c r="N42" s="26" t="s">
        <v>1581</v>
      </c>
      <c r="O42" s="25">
        <v>171</v>
      </c>
      <c r="P42" s="24">
        <v>246</v>
      </c>
      <c r="Q42" s="23">
        <v>-75</v>
      </c>
      <c r="R42" s="22" t="s">
        <v>101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0172B1F-1A79-4687-86AB-B4730B61F2AB}"/>
  </hyperlinks>
  <pageMargins left="0.7" right="0.7" top="0.75" bottom="0.75" header="0.3" footer="0.3"/>
  <pageSetup orientation="portrait" verticalDpi="0" r:id="rId1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3B026-79CC-4DE2-8A48-B2AE7FAF8C55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67</v>
      </c>
      <c r="C4" s="40">
        <v>41</v>
      </c>
      <c r="D4" s="40">
        <v>20</v>
      </c>
      <c r="E4" s="38">
        <v>6</v>
      </c>
      <c r="F4" s="33">
        <v>88</v>
      </c>
      <c r="G4" s="39">
        <v>30</v>
      </c>
      <c r="H4" s="38">
        <v>37</v>
      </c>
      <c r="I4" s="38">
        <v>4</v>
      </c>
      <c r="J4" s="33">
        <v>0</v>
      </c>
      <c r="K4" s="37" t="s">
        <v>1313</v>
      </c>
      <c r="L4" s="40" t="s">
        <v>1155</v>
      </c>
      <c r="M4" s="40" t="s">
        <v>865</v>
      </c>
      <c r="N4" s="40" t="s">
        <v>1558</v>
      </c>
      <c r="O4" s="39">
        <v>235</v>
      </c>
      <c r="P4" s="38">
        <v>200</v>
      </c>
      <c r="Q4" s="33">
        <v>35</v>
      </c>
      <c r="R4" s="37" t="s">
        <v>99</v>
      </c>
      <c r="S4" s="36" t="s">
        <v>280</v>
      </c>
    </row>
    <row r="5" spans="1:20" x14ac:dyDescent="0.25">
      <c r="A5" s="32" t="s">
        <v>5</v>
      </c>
      <c r="B5" s="1">
        <v>65</v>
      </c>
      <c r="C5" s="1">
        <v>40</v>
      </c>
      <c r="D5" s="1">
        <v>21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1559</v>
      </c>
      <c r="L5" s="1" t="s">
        <v>1456</v>
      </c>
      <c r="M5" s="1" t="s">
        <v>536</v>
      </c>
      <c r="N5" s="1" t="s">
        <v>1560</v>
      </c>
      <c r="O5" s="31">
        <v>231</v>
      </c>
      <c r="P5" s="20">
        <v>182</v>
      </c>
      <c r="Q5" s="30">
        <v>49</v>
      </c>
      <c r="R5" s="29" t="s">
        <v>101</v>
      </c>
      <c r="S5" s="28" t="s">
        <v>224</v>
      </c>
    </row>
    <row r="6" spans="1:20" x14ac:dyDescent="0.25">
      <c r="A6" s="32" t="s">
        <v>16</v>
      </c>
      <c r="B6" s="1">
        <v>66</v>
      </c>
      <c r="C6" s="1">
        <v>36</v>
      </c>
      <c r="D6" s="1">
        <v>20</v>
      </c>
      <c r="E6" s="20">
        <v>10</v>
      </c>
      <c r="F6" s="30">
        <v>82</v>
      </c>
      <c r="G6" s="31">
        <v>23</v>
      </c>
      <c r="H6" s="20">
        <v>34</v>
      </c>
      <c r="I6" s="20">
        <v>2</v>
      </c>
      <c r="J6" s="30">
        <v>5</v>
      </c>
      <c r="K6" s="29" t="s">
        <v>1254</v>
      </c>
      <c r="L6" s="1" t="s">
        <v>1522</v>
      </c>
      <c r="M6" s="1" t="s">
        <v>673</v>
      </c>
      <c r="N6" s="1" t="s">
        <v>1474</v>
      </c>
      <c r="O6" s="31">
        <v>233</v>
      </c>
      <c r="P6" s="20">
        <v>220</v>
      </c>
      <c r="Q6" s="30">
        <v>13</v>
      </c>
      <c r="R6" s="29" t="s">
        <v>107</v>
      </c>
      <c r="S6" s="28" t="s">
        <v>233</v>
      </c>
    </row>
    <row r="7" spans="1:20" x14ac:dyDescent="0.25">
      <c r="A7" s="32" t="s">
        <v>29</v>
      </c>
      <c r="B7" s="1">
        <v>66</v>
      </c>
      <c r="C7" s="1">
        <v>37</v>
      </c>
      <c r="D7" s="1">
        <v>23</v>
      </c>
      <c r="E7" s="20">
        <v>6</v>
      </c>
      <c r="F7" s="30">
        <v>80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1322</v>
      </c>
      <c r="M7" s="1" t="s">
        <v>524</v>
      </c>
      <c r="N7" s="1" t="s">
        <v>1344</v>
      </c>
      <c r="O7" s="31">
        <v>219</v>
      </c>
      <c r="P7" s="20">
        <v>207</v>
      </c>
      <c r="Q7" s="30">
        <v>12</v>
      </c>
      <c r="R7" s="29" t="s">
        <v>99</v>
      </c>
      <c r="S7" s="28" t="s">
        <v>233</v>
      </c>
    </row>
    <row r="8" spans="1:20" x14ac:dyDescent="0.25">
      <c r="A8" s="32" t="s">
        <v>21</v>
      </c>
      <c r="B8" s="1">
        <v>67</v>
      </c>
      <c r="C8" s="1">
        <v>36</v>
      </c>
      <c r="D8" s="1">
        <v>23</v>
      </c>
      <c r="E8" s="20">
        <v>8</v>
      </c>
      <c r="F8" s="30">
        <v>80</v>
      </c>
      <c r="G8" s="31">
        <v>23</v>
      </c>
      <c r="H8" s="20">
        <v>34</v>
      </c>
      <c r="I8" s="20">
        <v>2</v>
      </c>
      <c r="J8" s="30">
        <v>3</v>
      </c>
      <c r="K8" s="29" t="s">
        <v>1122</v>
      </c>
      <c r="L8" s="1" t="s">
        <v>1455</v>
      </c>
      <c r="M8" s="1" t="s">
        <v>652</v>
      </c>
      <c r="N8" s="1" t="s">
        <v>1528</v>
      </c>
      <c r="O8" s="31">
        <v>195</v>
      </c>
      <c r="P8" s="20">
        <v>201</v>
      </c>
      <c r="Q8" s="30">
        <v>-6</v>
      </c>
      <c r="R8" s="29" t="s">
        <v>113</v>
      </c>
      <c r="S8" s="28" t="s">
        <v>215</v>
      </c>
    </row>
    <row r="9" spans="1:20" x14ac:dyDescent="0.25">
      <c r="A9" s="32" t="s">
        <v>11</v>
      </c>
      <c r="B9" s="1">
        <v>66</v>
      </c>
      <c r="C9" s="1">
        <v>34</v>
      </c>
      <c r="D9" s="1">
        <v>23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1475</v>
      </c>
      <c r="M9" s="1" t="s">
        <v>596</v>
      </c>
      <c r="N9" s="1" t="s">
        <v>1523</v>
      </c>
      <c r="O9" s="31">
        <v>225</v>
      </c>
      <c r="P9" s="20">
        <v>205</v>
      </c>
      <c r="Q9" s="30">
        <v>20</v>
      </c>
      <c r="R9" s="29" t="s">
        <v>104</v>
      </c>
      <c r="S9" s="28" t="s">
        <v>290</v>
      </c>
    </row>
    <row r="10" spans="1:20" x14ac:dyDescent="0.25">
      <c r="A10" s="32" t="s">
        <v>4</v>
      </c>
      <c r="B10" s="1">
        <v>68</v>
      </c>
      <c r="C10" s="1">
        <v>29</v>
      </c>
      <c r="D10" s="1">
        <v>27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1532</v>
      </c>
      <c r="L10" s="1" t="s">
        <v>1583</v>
      </c>
      <c r="M10" s="1" t="s">
        <v>892</v>
      </c>
      <c r="N10" s="1" t="s">
        <v>1562</v>
      </c>
      <c r="O10" s="31">
        <v>215</v>
      </c>
      <c r="P10" s="20">
        <v>238</v>
      </c>
      <c r="Q10" s="30">
        <v>-23</v>
      </c>
      <c r="R10" s="29" t="s">
        <v>99</v>
      </c>
      <c r="S10" s="28" t="s">
        <v>235</v>
      </c>
    </row>
    <row r="11" spans="1:20" ht="15.75" thickBot="1" x14ac:dyDescent="0.3">
      <c r="A11" s="32" t="s">
        <v>19</v>
      </c>
      <c r="B11" s="1">
        <v>66</v>
      </c>
      <c r="C11" s="1">
        <v>33</v>
      </c>
      <c r="D11" s="1">
        <v>30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1270</v>
      </c>
      <c r="M11" s="1" t="s">
        <v>477</v>
      </c>
      <c r="N11" s="1" t="s">
        <v>1529</v>
      </c>
      <c r="O11" s="31">
        <v>199</v>
      </c>
      <c r="P11" s="20">
        <v>220</v>
      </c>
      <c r="Q11" s="30">
        <v>-21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66</v>
      </c>
      <c r="C14" s="1">
        <v>42</v>
      </c>
      <c r="D14" s="1">
        <v>18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1563</v>
      </c>
      <c r="M14" s="1" t="s">
        <v>1496</v>
      </c>
      <c r="N14" s="1" t="s">
        <v>1564</v>
      </c>
      <c r="O14" s="31">
        <v>234</v>
      </c>
      <c r="P14" s="20">
        <v>192</v>
      </c>
      <c r="Q14" s="30">
        <v>42</v>
      </c>
      <c r="R14" s="29" t="s">
        <v>99</v>
      </c>
      <c r="S14" s="28" t="s">
        <v>203</v>
      </c>
    </row>
    <row r="15" spans="1:20" x14ac:dyDescent="0.25">
      <c r="A15" s="32" t="s">
        <v>13</v>
      </c>
      <c r="B15" s="1">
        <v>67</v>
      </c>
      <c r="C15" s="1">
        <v>38</v>
      </c>
      <c r="D15" s="1">
        <v>24</v>
      </c>
      <c r="E15" s="20">
        <v>5</v>
      </c>
      <c r="F15" s="30">
        <v>81</v>
      </c>
      <c r="G15" s="20">
        <v>20</v>
      </c>
      <c r="H15" s="20">
        <v>34</v>
      </c>
      <c r="I15" s="20">
        <v>4</v>
      </c>
      <c r="J15" s="20">
        <v>5</v>
      </c>
      <c r="K15" s="29" t="s">
        <v>1488</v>
      </c>
      <c r="L15" s="1" t="s">
        <v>1498</v>
      </c>
      <c r="M15" s="1" t="s">
        <v>1316</v>
      </c>
      <c r="N15" s="1" t="s">
        <v>1344</v>
      </c>
      <c r="O15" s="31">
        <v>197</v>
      </c>
      <c r="P15" s="20">
        <v>191</v>
      </c>
      <c r="Q15" s="30">
        <v>6</v>
      </c>
      <c r="R15" s="29" t="s">
        <v>99</v>
      </c>
      <c r="S15" s="28" t="s">
        <v>203</v>
      </c>
    </row>
    <row r="16" spans="1:20" x14ac:dyDescent="0.25">
      <c r="A16" s="32" t="s">
        <v>9</v>
      </c>
      <c r="B16" s="1">
        <v>66</v>
      </c>
      <c r="C16" s="1">
        <v>33</v>
      </c>
      <c r="D16" s="1">
        <v>18</v>
      </c>
      <c r="E16" s="20">
        <v>15</v>
      </c>
      <c r="F16" s="30">
        <v>81</v>
      </c>
      <c r="G16" s="20">
        <v>27</v>
      </c>
      <c r="H16" s="20">
        <v>32</v>
      </c>
      <c r="I16" s="20">
        <v>1</v>
      </c>
      <c r="J16" s="20">
        <v>10</v>
      </c>
      <c r="K16" s="29" t="s">
        <v>1460</v>
      </c>
      <c r="L16" s="1" t="s">
        <v>1227</v>
      </c>
      <c r="M16" s="1" t="s">
        <v>1500</v>
      </c>
      <c r="N16" s="1" t="s">
        <v>1501</v>
      </c>
      <c r="O16" s="31">
        <v>223</v>
      </c>
      <c r="P16" s="20">
        <v>202</v>
      </c>
      <c r="Q16" s="30">
        <v>21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66</v>
      </c>
      <c r="C17" s="1">
        <v>34</v>
      </c>
      <c r="D17" s="1">
        <v>21</v>
      </c>
      <c r="E17" s="20">
        <v>11</v>
      </c>
      <c r="F17" s="30">
        <v>79</v>
      </c>
      <c r="G17" s="20">
        <v>17</v>
      </c>
      <c r="H17" s="20">
        <v>28</v>
      </c>
      <c r="I17" s="20">
        <v>6</v>
      </c>
      <c r="J17" s="20">
        <v>1</v>
      </c>
      <c r="K17" s="29" t="s">
        <v>1476</v>
      </c>
      <c r="L17" s="1" t="s">
        <v>1187</v>
      </c>
      <c r="M17" s="1" t="s">
        <v>498</v>
      </c>
      <c r="N17" s="1" t="s">
        <v>1565</v>
      </c>
      <c r="O17" s="31">
        <v>212</v>
      </c>
      <c r="P17" s="20">
        <v>208</v>
      </c>
      <c r="Q17" s="30">
        <v>4</v>
      </c>
      <c r="R17" s="29" t="s">
        <v>99</v>
      </c>
      <c r="S17" s="28" t="s">
        <v>216</v>
      </c>
    </row>
    <row r="18" spans="1:19" x14ac:dyDescent="0.25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25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25">
      <c r="A20" s="32" t="s">
        <v>14</v>
      </c>
      <c r="B20" s="1">
        <v>66</v>
      </c>
      <c r="C20" s="1">
        <v>33</v>
      </c>
      <c r="D20" s="1">
        <v>31</v>
      </c>
      <c r="E20" s="20">
        <v>2</v>
      </c>
      <c r="F20" s="30">
        <v>68</v>
      </c>
      <c r="G20" s="20">
        <v>18</v>
      </c>
      <c r="H20" s="20">
        <v>29</v>
      </c>
      <c r="I20" s="20">
        <v>4</v>
      </c>
      <c r="J20" s="20">
        <v>0</v>
      </c>
      <c r="K20" s="29" t="s">
        <v>1535</v>
      </c>
      <c r="L20" s="1" t="s">
        <v>1315</v>
      </c>
      <c r="M20" s="1" t="s">
        <v>1441</v>
      </c>
      <c r="N20" s="1" t="s">
        <v>1459</v>
      </c>
      <c r="O20" s="31">
        <v>176</v>
      </c>
      <c r="P20" s="20">
        <v>201</v>
      </c>
      <c r="Q20" s="30">
        <v>-25</v>
      </c>
      <c r="R20" s="29" t="s">
        <v>99</v>
      </c>
      <c r="S20" s="28" t="s">
        <v>202</v>
      </c>
    </row>
    <row r="21" spans="1:19" ht="15.75" thickBot="1" x14ac:dyDescent="0.3">
      <c r="A21" s="27" t="s">
        <v>12</v>
      </c>
      <c r="B21" s="26">
        <v>66</v>
      </c>
      <c r="C21" s="26">
        <v>28</v>
      </c>
      <c r="D21" s="26">
        <v>30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1499</v>
      </c>
      <c r="L21" s="26" t="s">
        <v>1566</v>
      </c>
      <c r="M21" s="26" t="s">
        <v>958</v>
      </c>
      <c r="N21" s="26" t="s">
        <v>1477</v>
      </c>
      <c r="O21" s="25">
        <v>189</v>
      </c>
      <c r="P21" s="24">
        <v>205</v>
      </c>
      <c r="Q21" s="23">
        <v>-16</v>
      </c>
      <c r="R21" s="22" t="s">
        <v>135</v>
      </c>
      <c r="S21" s="21" t="s">
        <v>231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65</v>
      </c>
      <c r="C25" s="1">
        <v>44</v>
      </c>
      <c r="D25" s="1">
        <v>12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1502</v>
      </c>
      <c r="L25" s="1" t="s">
        <v>1571</v>
      </c>
      <c r="M25" s="1" t="s">
        <v>599</v>
      </c>
      <c r="N25" s="1" t="s">
        <v>1572</v>
      </c>
      <c r="O25" s="31">
        <v>247</v>
      </c>
      <c r="P25" s="20">
        <v>163</v>
      </c>
      <c r="Q25" s="30">
        <v>84</v>
      </c>
      <c r="R25" s="29" t="s">
        <v>101</v>
      </c>
      <c r="S25" s="28" t="s">
        <v>203</v>
      </c>
    </row>
    <row r="26" spans="1:19" x14ac:dyDescent="0.25">
      <c r="A26" s="32" t="s">
        <v>22</v>
      </c>
      <c r="B26" s="1">
        <v>66</v>
      </c>
      <c r="C26" s="1">
        <v>42</v>
      </c>
      <c r="D26" s="1">
        <v>14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1164</v>
      </c>
      <c r="L26" s="1" t="s">
        <v>1106</v>
      </c>
      <c r="M26" s="1" t="s">
        <v>586</v>
      </c>
      <c r="N26" s="1" t="s">
        <v>1542</v>
      </c>
      <c r="O26" s="31">
        <v>232</v>
      </c>
      <c r="P26" s="20">
        <v>178</v>
      </c>
      <c r="Q26" s="30">
        <v>54</v>
      </c>
      <c r="R26" s="29" t="s">
        <v>135</v>
      </c>
      <c r="S26" s="28" t="s">
        <v>342</v>
      </c>
    </row>
    <row r="27" spans="1:19" x14ac:dyDescent="0.25">
      <c r="A27" s="32" t="s">
        <v>17</v>
      </c>
      <c r="B27" s="1">
        <v>68</v>
      </c>
      <c r="C27" s="1">
        <v>38</v>
      </c>
      <c r="D27" s="1">
        <v>18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1584</v>
      </c>
      <c r="L27" s="1" t="s">
        <v>1466</v>
      </c>
      <c r="M27" s="1" t="s">
        <v>803</v>
      </c>
      <c r="N27" s="1" t="s">
        <v>1506</v>
      </c>
      <c r="O27" s="31">
        <v>226</v>
      </c>
      <c r="P27" s="20">
        <v>196</v>
      </c>
      <c r="Q27" s="30">
        <v>30</v>
      </c>
      <c r="R27" s="29" t="s">
        <v>113</v>
      </c>
      <c r="S27" s="28" t="s">
        <v>218</v>
      </c>
    </row>
    <row r="28" spans="1:19" x14ac:dyDescent="0.25">
      <c r="A28" s="32" t="s">
        <v>95</v>
      </c>
      <c r="B28" s="1">
        <v>67</v>
      </c>
      <c r="C28" s="1">
        <v>34</v>
      </c>
      <c r="D28" s="1">
        <v>27</v>
      </c>
      <c r="E28" s="20">
        <v>6</v>
      </c>
      <c r="F28" s="30">
        <v>74</v>
      </c>
      <c r="G28" s="20">
        <v>26</v>
      </c>
      <c r="H28" s="20">
        <v>34</v>
      </c>
      <c r="I28" s="20">
        <v>0</v>
      </c>
      <c r="J28" s="20">
        <v>0</v>
      </c>
      <c r="K28" s="29" t="s">
        <v>1122</v>
      </c>
      <c r="L28" s="1" t="s">
        <v>1510</v>
      </c>
      <c r="M28" s="1" t="s">
        <v>518</v>
      </c>
      <c r="N28" s="1" t="s">
        <v>1425</v>
      </c>
      <c r="O28" s="31">
        <v>208</v>
      </c>
      <c r="P28" s="20">
        <v>188</v>
      </c>
      <c r="Q28" s="30">
        <v>20</v>
      </c>
      <c r="R28" s="29" t="s">
        <v>133</v>
      </c>
      <c r="S28" s="28" t="s">
        <v>218</v>
      </c>
    </row>
    <row r="29" spans="1:19" x14ac:dyDescent="0.25">
      <c r="A29" s="32" t="s">
        <v>15</v>
      </c>
      <c r="B29" s="1">
        <v>66</v>
      </c>
      <c r="C29" s="1">
        <v>29</v>
      </c>
      <c r="D29" s="1">
        <v>28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1538</v>
      </c>
      <c r="M29" s="1" t="s">
        <v>708</v>
      </c>
      <c r="N29" s="1" t="s">
        <v>1585</v>
      </c>
      <c r="O29" s="31">
        <v>195</v>
      </c>
      <c r="P29" s="20">
        <v>225</v>
      </c>
      <c r="Q29" s="30">
        <v>-30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66</v>
      </c>
      <c r="C30" s="1">
        <v>28</v>
      </c>
      <c r="D30" s="1">
        <v>28</v>
      </c>
      <c r="E30" s="20">
        <v>10</v>
      </c>
      <c r="F30" s="30">
        <v>66</v>
      </c>
      <c r="G30" s="20">
        <v>22</v>
      </c>
      <c r="H30" s="20">
        <v>27</v>
      </c>
      <c r="I30" s="20">
        <v>1</v>
      </c>
      <c r="J30" s="20">
        <v>2</v>
      </c>
      <c r="K30" s="29" t="s">
        <v>1508</v>
      </c>
      <c r="L30" s="1" t="s">
        <v>1352</v>
      </c>
      <c r="M30" s="1" t="s">
        <v>122</v>
      </c>
      <c r="N30" s="1" t="s">
        <v>1589</v>
      </c>
      <c r="O30" s="31">
        <v>188</v>
      </c>
      <c r="P30" s="20">
        <v>202</v>
      </c>
      <c r="Q30" s="30">
        <v>-14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67</v>
      </c>
      <c r="C31" s="1">
        <v>27</v>
      </c>
      <c r="D31" s="1">
        <v>30</v>
      </c>
      <c r="E31" s="20">
        <v>10</v>
      </c>
      <c r="F31" s="30">
        <v>64</v>
      </c>
      <c r="G31" s="20">
        <v>23</v>
      </c>
      <c r="H31" s="20">
        <v>26</v>
      </c>
      <c r="I31" s="20">
        <v>1</v>
      </c>
      <c r="J31" s="20">
        <v>3</v>
      </c>
      <c r="K31" s="29" t="s">
        <v>1520</v>
      </c>
      <c r="L31" s="1" t="s">
        <v>1586</v>
      </c>
      <c r="M31" s="1" t="s">
        <v>1587</v>
      </c>
      <c r="N31" s="1" t="s">
        <v>1588</v>
      </c>
      <c r="O31" s="31">
        <v>177</v>
      </c>
      <c r="P31" s="20">
        <v>222</v>
      </c>
      <c r="Q31" s="30">
        <v>-45</v>
      </c>
      <c r="R31" s="29" t="s">
        <v>101</v>
      </c>
      <c r="S31" s="28" t="s">
        <v>226</v>
      </c>
    </row>
    <row r="32" spans="1:19" ht="15.75" thickBot="1" x14ac:dyDescent="0.3">
      <c r="A32" s="32" t="s">
        <v>25</v>
      </c>
      <c r="B32" s="1">
        <v>66</v>
      </c>
      <c r="C32" s="1">
        <v>25</v>
      </c>
      <c r="D32" s="1">
        <v>30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1569</v>
      </c>
      <c r="M32" s="1" t="s">
        <v>613</v>
      </c>
      <c r="N32" s="1" t="s">
        <v>1570</v>
      </c>
      <c r="O32" s="31">
        <v>175</v>
      </c>
      <c r="P32" s="20">
        <v>213</v>
      </c>
      <c r="Q32" s="30">
        <v>-38</v>
      </c>
      <c r="R32" s="29" t="s">
        <v>101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67</v>
      </c>
      <c r="C35" s="1">
        <v>37</v>
      </c>
      <c r="D35" s="1">
        <v>27</v>
      </c>
      <c r="E35" s="20">
        <v>3</v>
      </c>
      <c r="F35" s="33">
        <v>77</v>
      </c>
      <c r="G35" s="20">
        <v>14</v>
      </c>
      <c r="H35" s="20">
        <v>29</v>
      </c>
      <c r="I35" s="20">
        <v>8</v>
      </c>
      <c r="J35" s="20">
        <v>0</v>
      </c>
      <c r="K35" s="29" t="s">
        <v>1470</v>
      </c>
      <c r="L35" s="1" t="s">
        <v>1590</v>
      </c>
      <c r="M35" s="1" t="s">
        <v>455</v>
      </c>
      <c r="N35" s="1" t="s">
        <v>1512</v>
      </c>
      <c r="O35" s="31">
        <v>223</v>
      </c>
      <c r="P35" s="20">
        <v>233</v>
      </c>
      <c r="Q35" s="30">
        <v>-10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67</v>
      </c>
      <c r="C36" s="1">
        <v>31</v>
      </c>
      <c r="D36" s="1">
        <v>22</v>
      </c>
      <c r="E36" s="20">
        <v>14</v>
      </c>
      <c r="F36" s="30">
        <v>76</v>
      </c>
      <c r="G36" s="20">
        <v>22</v>
      </c>
      <c r="H36" s="20">
        <v>30</v>
      </c>
      <c r="I36" s="20">
        <v>1</v>
      </c>
      <c r="J36" s="20">
        <v>6</v>
      </c>
      <c r="K36" s="29" t="s">
        <v>1359</v>
      </c>
      <c r="L36" s="1" t="s">
        <v>1520</v>
      </c>
      <c r="M36" s="1" t="s">
        <v>565</v>
      </c>
      <c r="N36" s="1" t="s">
        <v>1582</v>
      </c>
      <c r="O36" s="31">
        <v>220</v>
      </c>
      <c r="P36" s="20">
        <v>209</v>
      </c>
      <c r="Q36" s="30">
        <v>11</v>
      </c>
      <c r="R36" s="29" t="s">
        <v>104</v>
      </c>
      <c r="S36" s="28" t="s">
        <v>200</v>
      </c>
    </row>
    <row r="37" spans="1:19" x14ac:dyDescent="0.25">
      <c r="A37" s="32" t="s">
        <v>20</v>
      </c>
      <c r="B37" s="1">
        <v>68</v>
      </c>
      <c r="C37" s="1">
        <v>33</v>
      </c>
      <c r="D37" s="1">
        <v>26</v>
      </c>
      <c r="E37" s="20">
        <v>9</v>
      </c>
      <c r="F37" s="30">
        <v>75</v>
      </c>
      <c r="G37" s="20">
        <v>25</v>
      </c>
      <c r="H37" s="20">
        <v>33</v>
      </c>
      <c r="I37" s="20">
        <v>0</v>
      </c>
      <c r="J37" s="20">
        <v>3</v>
      </c>
      <c r="K37" s="29" t="s">
        <v>1159</v>
      </c>
      <c r="L37" s="1" t="s">
        <v>1555</v>
      </c>
      <c r="M37" s="1" t="s">
        <v>544</v>
      </c>
      <c r="N37" s="1" t="s">
        <v>1591</v>
      </c>
      <c r="O37" s="31">
        <v>238</v>
      </c>
      <c r="P37" s="20">
        <v>232</v>
      </c>
      <c r="Q37" s="30">
        <v>6</v>
      </c>
      <c r="R37" s="29" t="s">
        <v>99</v>
      </c>
      <c r="S37" s="28" t="s">
        <v>225</v>
      </c>
    </row>
    <row r="38" spans="1:19" x14ac:dyDescent="0.25">
      <c r="A38" s="32" t="s">
        <v>7</v>
      </c>
      <c r="B38" s="1">
        <v>66</v>
      </c>
      <c r="C38" s="1">
        <v>31</v>
      </c>
      <c r="D38" s="1">
        <v>26</v>
      </c>
      <c r="E38" s="20">
        <v>9</v>
      </c>
      <c r="F38" s="30">
        <v>71</v>
      </c>
      <c r="G38" s="20">
        <v>24</v>
      </c>
      <c r="H38" s="20">
        <v>30</v>
      </c>
      <c r="I38" s="20">
        <v>1</v>
      </c>
      <c r="J38" s="20">
        <v>4</v>
      </c>
      <c r="K38" s="29" t="s">
        <v>1508</v>
      </c>
      <c r="L38" s="1" t="s">
        <v>1290</v>
      </c>
      <c r="M38" s="1" t="s">
        <v>678</v>
      </c>
      <c r="N38" s="1" t="s">
        <v>1579</v>
      </c>
      <c r="O38" s="31">
        <v>191</v>
      </c>
      <c r="P38" s="20">
        <v>199</v>
      </c>
      <c r="Q38" s="30">
        <v>-8</v>
      </c>
      <c r="R38" s="29" t="s">
        <v>104</v>
      </c>
      <c r="S38" s="28" t="s">
        <v>200</v>
      </c>
    </row>
    <row r="39" spans="1:19" x14ac:dyDescent="0.25">
      <c r="A39" s="32" t="s">
        <v>8</v>
      </c>
      <c r="B39" s="1">
        <v>65</v>
      </c>
      <c r="C39" s="1">
        <v>32</v>
      </c>
      <c r="D39" s="1">
        <v>27</v>
      </c>
      <c r="E39" s="20">
        <v>6</v>
      </c>
      <c r="F39" s="30">
        <v>70</v>
      </c>
      <c r="G39" s="20">
        <v>18</v>
      </c>
      <c r="H39" s="20">
        <v>30</v>
      </c>
      <c r="I39" s="20">
        <v>2</v>
      </c>
      <c r="J39" s="20">
        <v>1</v>
      </c>
      <c r="K39" s="29" t="s">
        <v>1260</v>
      </c>
      <c r="L39" s="1" t="s">
        <v>1592</v>
      </c>
      <c r="M39" s="1" t="s">
        <v>622</v>
      </c>
      <c r="N39" s="1" t="s">
        <v>1425</v>
      </c>
      <c r="O39" s="31">
        <v>204</v>
      </c>
      <c r="P39" s="20">
        <v>229</v>
      </c>
      <c r="Q39" s="30">
        <v>-25</v>
      </c>
      <c r="R39" s="29" t="s">
        <v>101</v>
      </c>
      <c r="S39" s="28" t="s">
        <v>233</v>
      </c>
    </row>
    <row r="40" spans="1:19" x14ac:dyDescent="0.25">
      <c r="A40" s="32" t="s">
        <v>18</v>
      </c>
      <c r="B40" s="1">
        <v>66</v>
      </c>
      <c r="C40" s="1">
        <v>27</v>
      </c>
      <c r="D40" s="1">
        <v>24</v>
      </c>
      <c r="E40" s="20">
        <v>15</v>
      </c>
      <c r="F40" s="30">
        <v>69</v>
      </c>
      <c r="G40" s="20">
        <v>13</v>
      </c>
      <c r="H40" s="20">
        <v>23</v>
      </c>
      <c r="I40" s="20">
        <v>4</v>
      </c>
      <c r="J40" s="20">
        <v>6</v>
      </c>
      <c r="K40" s="29" t="s">
        <v>1449</v>
      </c>
      <c r="L40" s="1" t="s">
        <v>1577</v>
      </c>
      <c r="M40" s="1" t="s">
        <v>1336</v>
      </c>
      <c r="N40" s="1" t="s">
        <v>1368</v>
      </c>
      <c r="O40" s="31">
        <v>176</v>
      </c>
      <c r="P40" s="20">
        <v>200</v>
      </c>
      <c r="Q40" s="30">
        <v>-24</v>
      </c>
      <c r="R40" s="29" t="s">
        <v>101</v>
      </c>
      <c r="S40" s="28" t="s">
        <v>228</v>
      </c>
    </row>
    <row r="41" spans="1:19" x14ac:dyDescent="0.25">
      <c r="A41" s="32" t="s">
        <v>27</v>
      </c>
      <c r="B41" s="1">
        <v>66</v>
      </c>
      <c r="C41" s="1">
        <v>26</v>
      </c>
      <c r="D41" s="1">
        <v>33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1576</v>
      </c>
      <c r="M41" s="1" t="s">
        <v>488</v>
      </c>
      <c r="N41" s="1" t="s">
        <v>1386</v>
      </c>
      <c r="O41" s="31">
        <v>165</v>
      </c>
      <c r="P41" s="20">
        <v>207</v>
      </c>
      <c r="Q41" s="30">
        <v>-42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66</v>
      </c>
      <c r="C42" s="26">
        <v>20</v>
      </c>
      <c r="D42" s="26">
        <v>38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1580</v>
      </c>
      <c r="L42" s="26" t="s">
        <v>1450</v>
      </c>
      <c r="M42" s="26" t="s">
        <v>434</v>
      </c>
      <c r="N42" s="26" t="s">
        <v>1581</v>
      </c>
      <c r="O42" s="25">
        <v>171</v>
      </c>
      <c r="P42" s="24">
        <v>246</v>
      </c>
      <c r="Q42" s="23">
        <v>-75</v>
      </c>
      <c r="R42" s="22" t="s">
        <v>101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C5FCD2F-6459-437B-8418-C23E2387D74F}"/>
  </hyperlinks>
  <pageMargins left="0.7" right="0.7" top="0.75" bottom="0.75" header="0.3" footer="0.3"/>
  <pageSetup orientation="portrait" verticalDpi="0" r:id="rId1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FA126-9DB7-4C90-A229-7A4EB0F0C92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67</v>
      </c>
      <c r="C4" s="40">
        <v>41</v>
      </c>
      <c r="D4" s="40">
        <v>20</v>
      </c>
      <c r="E4" s="38">
        <v>6</v>
      </c>
      <c r="F4" s="33">
        <v>88</v>
      </c>
      <c r="G4" s="39">
        <v>30</v>
      </c>
      <c r="H4" s="38">
        <v>37</v>
      </c>
      <c r="I4" s="38">
        <v>4</v>
      </c>
      <c r="J4" s="33">
        <v>0</v>
      </c>
      <c r="K4" s="37" t="s">
        <v>1313</v>
      </c>
      <c r="L4" s="40" t="s">
        <v>1155</v>
      </c>
      <c r="M4" s="40" t="s">
        <v>865</v>
      </c>
      <c r="N4" s="40" t="s">
        <v>1558</v>
      </c>
      <c r="O4" s="39">
        <v>235</v>
      </c>
      <c r="P4" s="38">
        <v>200</v>
      </c>
      <c r="Q4" s="33">
        <v>35</v>
      </c>
      <c r="R4" s="37" t="s">
        <v>99</v>
      </c>
      <c r="S4" s="36" t="s">
        <v>280</v>
      </c>
    </row>
    <row r="5" spans="1:20" x14ac:dyDescent="0.25">
      <c r="A5" s="32" t="s">
        <v>5</v>
      </c>
      <c r="B5" s="1">
        <v>65</v>
      </c>
      <c r="C5" s="1">
        <v>40</v>
      </c>
      <c r="D5" s="1">
        <v>21</v>
      </c>
      <c r="E5" s="20">
        <v>4</v>
      </c>
      <c r="F5" s="30">
        <v>84</v>
      </c>
      <c r="G5" s="31">
        <v>27</v>
      </c>
      <c r="H5" s="20">
        <v>36</v>
      </c>
      <c r="I5" s="20">
        <v>4</v>
      </c>
      <c r="J5" s="30">
        <v>2</v>
      </c>
      <c r="K5" s="29" t="s">
        <v>1559</v>
      </c>
      <c r="L5" s="1" t="s">
        <v>1456</v>
      </c>
      <c r="M5" s="1" t="s">
        <v>536</v>
      </c>
      <c r="N5" s="1" t="s">
        <v>1560</v>
      </c>
      <c r="O5" s="31">
        <v>231</v>
      </c>
      <c r="P5" s="20">
        <v>182</v>
      </c>
      <c r="Q5" s="30">
        <v>49</v>
      </c>
      <c r="R5" s="29" t="s">
        <v>101</v>
      </c>
      <c r="S5" s="28" t="s">
        <v>224</v>
      </c>
    </row>
    <row r="6" spans="1:20" x14ac:dyDescent="0.25">
      <c r="A6" s="32" t="s">
        <v>21</v>
      </c>
      <c r="B6" s="1">
        <v>68</v>
      </c>
      <c r="C6" s="1">
        <v>37</v>
      </c>
      <c r="D6" s="1">
        <v>23</v>
      </c>
      <c r="E6" s="20">
        <v>8</v>
      </c>
      <c r="F6" s="30">
        <v>82</v>
      </c>
      <c r="G6" s="31">
        <v>24</v>
      </c>
      <c r="H6" s="20">
        <v>35</v>
      </c>
      <c r="I6" s="20">
        <v>2</v>
      </c>
      <c r="J6" s="30">
        <v>3</v>
      </c>
      <c r="K6" s="29" t="s">
        <v>1155</v>
      </c>
      <c r="L6" s="1" t="s">
        <v>1455</v>
      </c>
      <c r="M6" s="1" t="s">
        <v>652</v>
      </c>
      <c r="N6" s="1" t="s">
        <v>1528</v>
      </c>
      <c r="O6" s="31">
        <v>200</v>
      </c>
      <c r="P6" s="20">
        <v>203</v>
      </c>
      <c r="Q6" s="30">
        <v>-3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66</v>
      </c>
      <c r="C7" s="1">
        <v>36</v>
      </c>
      <c r="D7" s="1">
        <v>20</v>
      </c>
      <c r="E7" s="20">
        <v>10</v>
      </c>
      <c r="F7" s="30">
        <v>82</v>
      </c>
      <c r="G7" s="31">
        <v>23</v>
      </c>
      <c r="H7" s="20">
        <v>34</v>
      </c>
      <c r="I7" s="20">
        <v>2</v>
      </c>
      <c r="J7" s="30">
        <v>5</v>
      </c>
      <c r="K7" s="29" t="s">
        <v>1254</v>
      </c>
      <c r="L7" s="1" t="s">
        <v>1522</v>
      </c>
      <c r="M7" s="1" t="s">
        <v>673</v>
      </c>
      <c r="N7" s="1" t="s">
        <v>1474</v>
      </c>
      <c r="O7" s="31">
        <v>233</v>
      </c>
      <c r="P7" s="20">
        <v>220</v>
      </c>
      <c r="Q7" s="30">
        <v>13</v>
      </c>
      <c r="R7" s="29" t="s">
        <v>107</v>
      </c>
      <c r="S7" s="28" t="s">
        <v>233</v>
      </c>
    </row>
    <row r="8" spans="1:20" x14ac:dyDescent="0.25">
      <c r="A8" s="32" t="s">
        <v>29</v>
      </c>
      <c r="B8" s="1">
        <v>67</v>
      </c>
      <c r="C8" s="1">
        <v>37</v>
      </c>
      <c r="D8" s="1">
        <v>23</v>
      </c>
      <c r="E8" s="20">
        <v>7</v>
      </c>
      <c r="F8" s="30">
        <v>81</v>
      </c>
      <c r="G8" s="31">
        <v>25</v>
      </c>
      <c r="H8" s="20">
        <v>34</v>
      </c>
      <c r="I8" s="20">
        <v>3</v>
      </c>
      <c r="J8" s="30">
        <v>3</v>
      </c>
      <c r="K8" s="29" t="s">
        <v>1526</v>
      </c>
      <c r="L8" s="1" t="s">
        <v>1162</v>
      </c>
      <c r="M8" s="1" t="s">
        <v>524</v>
      </c>
      <c r="N8" s="1" t="s">
        <v>1593</v>
      </c>
      <c r="O8" s="31">
        <v>222</v>
      </c>
      <c r="P8" s="20">
        <v>211</v>
      </c>
      <c r="Q8" s="30">
        <v>11</v>
      </c>
      <c r="R8" s="29" t="s">
        <v>101</v>
      </c>
      <c r="S8" s="28" t="s">
        <v>233</v>
      </c>
    </row>
    <row r="9" spans="1:20" x14ac:dyDescent="0.25">
      <c r="A9" s="32" t="s">
        <v>11</v>
      </c>
      <c r="B9" s="1">
        <v>66</v>
      </c>
      <c r="C9" s="1">
        <v>34</v>
      </c>
      <c r="D9" s="1">
        <v>23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1475</v>
      </c>
      <c r="M9" s="1" t="s">
        <v>596</v>
      </c>
      <c r="N9" s="1" t="s">
        <v>1523</v>
      </c>
      <c r="O9" s="31">
        <v>225</v>
      </c>
      <c r="P9" s="20">
        <v>205</v>
      </c>
      <c r="Q9" s="30">
        <v>20</v>
      </c>
      <c r="R9" s="29" t="s">
        <v>104</v>
      </c>
      <c r="S9" s="28" t="s">
        <v>290</v>
      </c>
    </row>
    <row r="10" spans="1:20" x14ac:dyDescent="0.25">
      <c r="A10" s="32" t="s">
        <v>4</v>
      </c>
      <c r="B10" s="1">
        <v>68</v>
      </c>
      <c r="C10" s="1">
        <v>29</v>
      </c>
      <c r="D10" s="1">
        <v>27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1532</v>
      </c>
      <c r="L10" s="1" t="s">
        <v>1583</v>
      </c>
      <c r="M10" s="1" t="s">
        <v>892</v>
      </c>
      <c r="N10" s="1" t="s">
        <v>1562</v>
      </c>
      <c r="O10" s="31">
        <v>215</v>
      </c>
      <c r="P10" s="20">
        <v>238</v>
      </c>
      <c r="Q10" s="30">
        <v>-23</v>
      </c>
      <c r="R10" s="29" t="s">
        <v>99</v>
      </c>
      <c r="S10" s="28" t="s">
        <v>235</v>
      </c>
    </row>
    <row r="11" spans="1:20" ht="15.75" thickBot="1" x14ac:dyDescent="0.3">
      <c r="A11" s="32" t="s">
        <v>19</v>
      </c>
      <c r="B11" s="1">
        <v>66</v>
      </c>
      <c r="C11" s="1">
        <v>33</v>
      </c>
      <c r="D11" s="1">
        <v>30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1270</v>
      </c>
      <c r="M11" s="1" t="s">
        <v>477</v>
      </c>
      <c r="N11" s="1" t="s">
        <v>1529</v>
      </c>
      <c r="O11" s="31">
        <v>199</v>
      </c>
      <c r="P11" s="20">
        <v>220</v>
      </c>
      <c r="Q11" s="30">
        <v>-21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66</v>
      </c>
      <c r="C14" s="1">
        <v>42</v>
      </c>
      <c r="D14" s="1">
        <v>18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1563</v>
      </c>
      <c r="M14" s="1" t="s">
        <v>1496</v>
      </c>
      <c r="N14" s="1" t="s">
        <v>1564</v>
      </c>
      <c r="O14" s="31">
        <v>234</v>
      </c>
      <c r="P14" s="20">
        <v>192</v>
      </c>
      <c r="Q14" s="30">
        <v>42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67</v>
      </c>
      <c r="C15" s="1">
        <v>34</v>
      </c>
      <c r="D15" s="1">
        <v>18</v>
      </c>
      <c r="E15" s="20">
        <v>15</v>
      </c>
      <c r="F15" s="30">
        <v>83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1279</v>
      </c>
      <c r="M15" s="1" t="s">
        <v>1500</v>
      </c>
      <c r="N15" s="1" t="s">
        <v>1501</v>
      </c>
      <c r="O15" s="31">
        <v>230</v>
      </c>
      <c r="P15" s="20">
        <v>204</v>
      </c>
      <c r="Q15" s="30">
        <v>26</v>
      </c>
      <c r="R15" s="29" t="s">
        <v>104</v>
      </c>
      <c r="S15" s="28" t="s">
        <v>222</v>
      </c>
    </row>
    <row r="16" spans="1:20" x14ac:dyDescent="0.25">
      <c r="A16" s="32" t="s">
        <v>13</v>
      </c>
      <c r="B16" s="1">
        <v>67</v>
      </c>
      <c r="C16" s="1">
        <v>38</v>
      </c>
      <c r="D16" s="1">
        <v>24</v>
      </c>
      <c r="E16" s="20">
        <v>5</v>
      </c>
      <c r="F16" s="30">
        <v>81</v>
      </c>
      <c r="G16" s="20">
        <v>20</v>
      </c>
      <c r="H16" s="20">
        <v>34</v>
      </c>
      <c r="I16" s="20">
        <v>4</v>
      </c>
      <c r="J16" s="20">
        <v>5</v>
      </c>
      <c r="K16" s="29" t="s">
        <v>1488</v>
      </c>
      <c r="L16" s="1" t="s">
        <v>1498</v>
      </c>
      <c r="M16" s="1" t="s">
        <v>1316</v>
      </c>
      <c r="N16" s="1" t="s">
        <v>1344</v>
      </c>
      <c r="O16" s="31">
        <v>197</v>
      </c>
      <c r="P16" s="20">
        <v>191</v>
      </c>
      <c r="Q16" s="30">
        <v>6</v>
      </c>
      <c r="R16" s="29" t="s">
        <v>99</v>
      </c>
      <c r="S16" s="28" t="s">
        <v>203</v>
      </c>
    </row>
    <row r="17" spans="1:19" x14ac:dyDescent="0.25">
      <c r="A17" s="32" t="s">
        <v>23</v>
      </c>
      <c r="B17" s="1">
        <v>66</v>
      </c>
      <c r="C17" s="1">
        <v>34</v>
      </c>
      <c r="D17" s="1">
        <v>21</v>
      </c>
      <c r="E17" s="20">
        <v>11</v>
      </c>
      <c r="F17" s="30">
        <v>79</v>
      </c>
      <c r="G17" s="20">
        <v>17</v>
      </c>
      <c r="H17" s="20">
        <v>28</v>
      </c>
      <c r="I17" s="20">
        <v>6</v>
      </c>
      <c r="J17" s="20">
        <v>1</v>
      </c>
      <c r="K17" s="29" t="s">
        <v>1476</v>
      </c>
      <c r="L17" s="1" t="s">
        <v>1187</v>
      </c>
      <c r="M17" s="1" t="s">
        <v>498</v>
      </c>
      <c r="N17" s="1" t="s">
        <v>1565</v>
      </c>
      <c r="O17" s="31">
        <v>212</v>
      </c>
      <c r="P17" s="20">
        <v>208</v>
      </c>
      <c r="Q17" s="30">
        <v>4</v>
      </c>
      <c r="R17" s="29" t="s">
        <v>99</v>
      </c>
      <c r="S17" s="28" t="s">
        <v>216</v>
      </c>
    </row>
    <row r="18" spans="1:19" x14ac:dyDescent="0.25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25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25">
      <c r="A20" s="32" t="s">
        <v>14</v>
      </c>
      <c r="B20" s="1">
        <v>67</v>
      </c>
      <c r="C20" s="1">
        <v>34</v>
      </c>
      <c r="D20" s="1">
        <v>31</v>
      </c>
      <c r="E20" s="20">
        <v>2</v>
      </c>
      <c r="F20" s="30">
        <v>70</v>
      </c>
      <c r="G20" s="20">
        <v>18</v>
      </c>
      <c r="H20" s="20">
        <v>30</v>
      </c>
      <c r="I20" s="20">
        <v>4</v>
      </c>
      <c r="J20" s="20">
        <v>0</v>
      </c>
      <c r="K20" s="29" t="s">
        <v>1566</v>
      </c>
      <c r="L20" s="1" t="s">
        <v>1315</v>
      </c>
      <c r="M20" s="1" t="s">
        <v>1441</v>
      </c>
      <c r="N20" s="1" t="s">
        <v>1594</v>
      </c>
      <c r="O20" s="31">
        <v>180</v>
      </c>
      <c r="P20" s="20">
        <v>204</v>
      </c>
      <c r="Q20" s="30">
        <v>-24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67</v>
      </c>
      <c r="C21" s="26">
        <v>28</v>
      </c>
      <c r="D21" s="26">
        <v>31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1595</v>
      </c>
      <c r="L21" s="26" t="s">
        <v>1566</v>
      </c>
      <c r="M21" s="26" t="s">
        <v>958</v>
      </c>
      <c r="N21" s="26" t="s">
        <v>1477</v>
      </c>
      <c r="O21" s="25">
        <v>190</v>
      </c>
      <c r="P21" s="24">
        <v>209</v>
      </c>
      <c r="Q21" s="23">
        <v>-19</v>
      </c>
      <c r="R21" s="22" t="s">
        <v>101</v>
      </c>
      <c r="S21" s="21" t="s">
        <v>231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66</v>
      </c>
      <c r="C25" s="1">
        <v>44</v>
      </c>
      <c r="D25" s="1">
        <v>13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1596</v>
      </c>
      <c r="L25" s="1" t="s">
        <v>1571</v>
      </c>
      <c r="M25" s="1" t="s">
        <v>599</v>
      </c>
      <c r="N25" s="1" t="s">
        <v>1572</v>
      </c>
      <c r="O25" s="31">
        <v>249</v>
      </c>
      <c r="P25" s="20">
        <v>170</v>
      </c>
      <c r="Q25" s="30">
        <v>79</v>
      </c>
      <c r="R25" s="29" t="s">
        <v>107</v>
      </c>
      <c r="S25" s="28" t="s">
        <v>232</v>
      </c>
    </row>
    <row r="26" spans="1:19" x14ac:dyDescent="0.25">
      <c r="A26" s="32" t="s">
        <v>22</v>
      </c>
      <c r="B26" s="1">
        <v>67</v>
      </c>
      <c r="C26" s="1">
        <v>42</v>
      </c>
      <c r="D26" s="1">
        <v>15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1597</v>
      </c>
      <c r="L26" s="1" t="s">
        <v>1106</v>
      </c>
      <c r="M26" s="1" t="s">
        <v>861</v>
      </c>
      <c r="N26" s="1" t="s">
        <v>1598</v>
      </c>
      <c r="O26" s="31">
        <v>235</v>
      </c>
      <c r="P26" s="20">
        <v>184</v>
      </c>
      <c r="Q26" s="30">
        <v>51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68</v>
      </c>
      <c r="C27" s="1">
        <v>38</v>
      </c>
      <c r="D27" s="1">
        <v>18</v>
      </c>
      <c r="E27" s="20">
        <v>12</v>
      </c>
      <c r="F27" s="30">
        <v>88</v>
      </c>
      <c r="G27" s="20">
        <v>21</v>
      </c>
      <c r="H27" s="20">
        <v>34</v>
      </c>
      <c r="I27" s="20">
        <v>4</v>
      </c>
      <c r="J27" s="20">
        <v>5</v>
      </c>
      <c r="K27" s="29" t="s">
        <v>1584</v>
      </c>
      <c r="L27" s="1" t="s">
        <v>1466</v>
      </c>
      <c r="M27" s="1" t="s">
        <v>803</v>
      </c>
      <c r="N27" s="1" t="s">
        <v>1506</v>
      </c>
      <c r="O27" s="31">
        <v>226</v>
      </c>
      <c r="P27" s="20">
        <v>196</v>
      </c>
      <c r="Q27" s="30">
        <v>30</v>
      </c>
      <c r="R27" s="29" t="s">
        <v>113</v>
      </c>
      <c r="S27" s="28" t="s">
        <v>218</v>
      </c>
    </row>
    <row r="28" spans="1:19" x14ac:dyDescent="0.25">
      <c r="A28" s="32" t="s">
        <v>95</v>
      </c>
      <c r="B28" s="1">
        <v>68</v>
      </c>
      <c r="C28" s="1">
        <v>35</v>
      </c>
      <c r="D28" s="1">
        <v>27</v>
      </c>
      <c r="E28" s="20">
        <v>6</v>
      </c>
      <c r="F28" s="30">
        <v>76</v>
      </c>
      <c r="G28" s="20">
        <v>27</v>
      </c>
      <c r="H28" s="20">
        <v>35</v>
      </c>
      <c r="I28" s="20">
        <v>0</v>
      </c>
      <c r="J28" s="20">
        <v>0</v>
      </c>
      <c r="K28" s="29" t="s">
        <v>1122</v>
      </c>
      <c r="L28" s="1" t="s">
        <v>1599</v>
      </c>
      <c r="M28" s="1" t="s">
        <v>719</v>
      </c>
      <c r="N28" s="1" t="s">
        <v>1600</v>
      </c>
      <c r="O28" s="31">
        <v>214</v>
      </c>
      <c r="P28" s="20">
        <v>191</v>
      </c>
      <c r="Q28" s="30">
        <v>23</v>
      </c>
      <c r="R28" s="29" t="s">
        <v>99</v>
      </c>
      <c r="S28" s="28" t="s">
        <v>233</v>
      </c>
    </row>
    <row r="29" spans="1:19" x14ac:dyDescent="0.25">
      <c r="A29" s="32" t="s">
        <v>15</v>
      </c>
      <c r="B29" s="1">
        <v>66</v>
      </c>
      <c r="C29" s="1">
        <v>29</v>
      </c>
      <c r="D29" s="1">
        <v>28</v>
      </c>
      <c r="E29" s="20">
        <v>9</v>
      </c>
      <c r="F29" s="30">
        <v>67</v>
      </c>
      <c r="G29" s="20">
        <v>19</v>
      </c>
      <c r="H29" s="20">
        <v>26</v>
      </c>
      <c r="I29" s="20">
        <v>3</v>
      </c>
      <c r="J29" s="20">
        <v>1</v>
      </c>
      <c r="K29" s="29" t="s">
        <v>1409</v>
      </c>
      <c r="L29" s="1" t="s">
        <v>1538</v>
      </c>
      <c r="M29" s="1" t="s">
        <v>708</v>
      </c>
      <c r="N29" s="1" t="s">
        <v>1585</v>
      </c>
      <c r="O29" s="31">
        <v>195</v>
      </c>
      <c r="P29" s="20">
        <v>225</v>
      </c>
      <c r="Q29" s="30">
        <v>-30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66</v>
      </c>
      <c r="C30" s="1">
        <v>28</v>
      </c>
      <c r="D30" s="1">
        <v>28</v>
      </c>
      <c r="E30" s="20">
        <v>10</v>
      </c>
      <c r="F30" s="30">
        <v>66</v>
      </c>
      <c r="G30" s="20">
        <v>22</v>
      </c>
      <c r="H30" s="20">
        <v>27</v>
      </c>
      <c r="I30" s="20">
        <v>1</v>
      </c>
      <c r="J30" s="20">
        <v>2</v>
      </c>
      <c r="K30" s="29" t="s">
        <v>1508</v>
      </c>
      <c r="L30" s="1" t="s">
        <v>1352</v>
      </c>
      <c r="M30" s="1" t="s">
        <v>122</v>
      </c>
      <c r="N30" s="1" t="s">
        <v>1589</v>
      </c>
      <c r="O30" s="31">
        <v>188</v>
      </c>
      <c r="P30" s="20">
        <v>202</v>
      </c>
      <c r="Q30" s="30">
        <v>-14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67</v>
      </c>
      <c r="C31" s="1">
        <v>27</v>
      </c>
      <c r="D31" s="1">
        <v>30</v>
      </c>
      <c r="E31" s="20">
        <v>10</v>
      </c>
      <c r="F31" s="30">
        <v>64</v>
      </c>
      <c r="G31" s="20">
        <v>23</v>
      </c>
      <c r="H31" s="20">
        <v>26</v>
      </c>
      <c r="I31" s="20">
        <v>1</v>
      </c>
      <c r="J31" s="20">
        <v>3</v>
      </c>
      <c r="K31" s="29" t="s">
        <v>1520</v>
      </c>
      <c r="L31" s="1" t="s">
        <v>1586</v>
      </c>
      <c r="M31" s="1" t="s">
        <v>1587</v>
      </c>
      <c r="N31" s="1" t="s">
        <v>1588</v>
      </c>
      <c r="O31" s="31">
        <v>177</v>
      </c>
      <c r="P31" s="20">
        <v>222</v>
      </c>
      <c r="Q31" s="30">
        <v>-45</v>
      </c>
      <c r="R31" s="29" t="s">
        <v>101</v>
      </c>
      <c r="S31" s="28" t="s">
        <v>226</v>
      </c>
    </row>
    <row r="32" spans="1:19" ht="15.75" thickBot="1" x14ac:dyDescent="0.3">
      <c r="A32" s="32" t="s">
        <v>25</v>
      </c>
      <c r="B32" s="1">
        <v>66</v>
      </c>
      <c r="C32" s="1">
        <v>25</v>
      </c>
      <c r="D32" s="1">
        <v>30</v>
      </c>
      <c r="E32" s="20">
        <v>11</v>
      </c>
      <c r="F32" s="23">
        <v>61</v>
      </c>
      <c r="G32" s="20">
        <v>15</v>
      </c>
      <c r="H32" s="20">
        <v>22</v>
      </c>
      <c r="I32" s="20">
        <v>3</v>
      </c>
      <c r="J32" s="20">
        <v>5</v>
      </c>
      <c r="K32" s="29" t="s">
        <v>1300</v>
      </c>
      <c r="L32" s="1" t="s">
        <v>1569</v>
      </c>
      <c r="M32" s="1" t="s">
        <v>613</v>
      </c>
      <c r="N32" s="1" t="s">
        <v>1570</v>
      </c>
      <c r="O32" s="31">
        <v>175</v>
      </c>
      <c r="P32" s="20">
        <v>213</v>
      </c>
      <c r="Q32" s="30">
        <v>-38</v>
      </c>
      <c r="R32" s="29" t="s">
        <v>101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67</v>
      </c>
      <c r="C35" s="1">
        <v>37</v>
      </c>
      <c r="D35" s="1">
        <v>27</v>
      </c>
      <c r="E35" s="20">
        <v>3</v>
      </c>
      <c r="F35" s="33">
        <v>77</v>
      </c>
      <c r="G35" s="20">
        <v>14</v>
      </c>
      <c r="H35" s="20">
        <v>29</v>
      </c>
      <c r="I35" s="20">
        <v>8</v>
      </c>
      <c r="J35" s="20">
        <v>0</v>
      </c>
      <c r="K35" s="29" t="s">
        <v>1470</v>
      </c>
      <c r="L35" s="1" t="s">
        <v>1590</v>
      </c>
      <c r="M35" s="1" t="s">
        <v>455</v>
      </c>
      <c r="N35" s="1" t="s">
        <v>1512</v>
      </c>
      <c r="O35" s="31">
        <v>223</v>
      </c>
      <c r="P35" s="20">
        <v>233</v>
      </c>
      <c r="Q35" s="30">
        <v>-10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67</v>
      </c>
      <c r="C36" s="1">
        <v>31</v>
      </c>
      <c r="D36" s="1">
        <v>22</v>
      </c>
      <c r="E36" s="20">
        <v>14</v>
      </c>
      <c r="F36" s="30">
        <v>76</v>
      </c>
      <c r="G36" s="20">
        <v>22</v>
      </c>
      <c r="H36" s="20">
        <v>30</v>
      </c>
      <c r="I36" s="20">
        <v>1</v>
      </c>
      <c r="J36" s="20">
        <v>6</v>
      </c>
      <c r="K36" s="29" t="s">
        <v>1359</v>
      </c>
      <c r="L36" s="1" t="s">
        <v>1520</v>
      </c>
      <c r="M36" s="1" t="s">
        <v>565</v>
      </c>
      <c r="N36" s="1" t="s">
        <v>1582</v>
      </c>
      <c r="O36" s="31">
        <v>220</v>
      </c>
      <c r="P36" s="20">
        <v>209</v>
      </c>
      <c r="Q36" s="30">
        <v>11</v>
      </c>
      <c r="R36" s="29" t="s">
        <v>104</v>
      </c>
      <c r="S36" s="28" t="s">
        <v>200</v>
      </c>
    </row>
    <row r="37" spans="1:19" x14ac:dyDescent="0.25">
      <c r="A37" s="32" t="s">
        <v>20</v>
      </c>
      <c r="B37" s="1">
        <v>68</v>
      </c>
      <c r="C37" s="1">
        <v>33</v>
      </c>
      <c r="D37" s="1">
        <v>26</v>
      </c>
      <c r="E37" s="20">
        <v>9</v>
      </c>
      <c r="F37" s="30">
        <v>75</v>
      </c>
      <c r="G37" s="20">
        <v>25</v>
      </c>
      <c r="H37" s="20">
        <v>33</v>
      </c>
      <c r="I37" s="20">
        <v>0</v>
      </c>
      <c r="J37" s="20">
        <v>3</v>
      </c>
      <c r="K37" s="29" t="s">
        <v>1159</v>
      </c>
      <c r="L37" s="1" t="s">
        <v>1555</v>
      </c>
      <c r="M37" s="1" t="s">
        <v>544</v>
      </c>
      <c r="N37" s="1" t="s">
        <v>1591</v>
      </c>
      <c r="O37" s="31">
        <v>238</v>
      </c>
      <c r="P37" s="20">
        <v>232</v>
      </c>
      <c r="Q37" s="30">
        <v>6</v>
      </c>
      <c r="R37" s="29" t="s">
        <v>99</v>
      </c>
      <c r="S37" s="28" t="s">
        <v>225</v>
      </c>
    </row>
    <row r="38" spans="1:19" x14ac:dyDescent="0.25">
      <c r="A38" s="32" t="s">
        <v>18</v>
      </c>
      <c r="B38" s="1">
        <v>67</v>
      </c>
      <c r="C38" s="1">
        <v>28</v>
      </c>
      <c r="D38" s="1">
        <v>24</v>
      </c>
      <c r="E38" s="20">
        <v>15</v>
      </c>
      <c r="F38" s="30">
        <v>71</v>
      </c>
      <c r="G38" s="20">
        <v>14</v>
      </c>
      <c r="H38" s="20">
        <v>24</v>
      </c>
      <c r="I38" s="20">
        <v>4</v>
      </c>
      <c r="J38" s="20">
        <v>6</v>
      </c>
      <c r="K38" s="29" t="s">
        <v>1449</v>
      </c>
      <c r="L38" s="1" t="s">
        <v>1602</v>
      </c>
      <c r="M38" s="1" t="s">
        <v>1336</v>
      </c>
      <c r="N38" s="1" t="s">
        <v>1368</v>
      </c>
      <c r="O38" s="31">
        <v>180</v>
      </c>
      <c r="P38" s="20">
        <v>201</v>
      </c>
      <c r="Q38" s="30">
        <v>-21</v>
      </c>
      <c r="R38" s="29" t="s">
        <v>99</v>
      </c>
      <c r="S38" s="28" t="s">
        <v>225</v>
      </c>
    </row>
    <row r="39" spans="1:19" x14ac:dyDescent="0.25">
      <c r="A39" s="32" t="s">
        <v>7</v>
      </c>
      <c r="B39" s="1">
        <v>66</v>
      </c>
      <c r="C39" s="1">
        <v>31</v>
      </c>
      <c r="D39" s="1">
        <v>26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1508</v>
      </c>
      <c r="L39" s="1" t="s">
        <v>1290</v>
      </c>
      <c r="M39" s="1" t="s">
        <v>678</v>
      </c>
      <c r="N39" s="1" t="s">
        <v>1579</v>
      </c>
      <c r="O39" s="31">
        <v>191</v>
      </c>
      <c r="P39" s="20">
        <v>199</v>
      </c>
      <c r="Q39" s="30">
        <v>-8</v>
      </c>
      <c r="R39" s="29" t="s">
        <v>104</v>
      </c>
      <c r="S39" s="28" t="s">
        <v>200</v>
      </c>
    </row>
    <row r="40" spans="1:19" x14ac:dyDescent="0.25">
      <c r="A40" s="32" t="s">
        <v>8</v>
      </c>
      <c r="B40" s="1">
        <v>65</v>
      </c>
      <c r="C40" s="1">
        <v>32</v>
      </c>
      <c r="D40" s="1">
        <v>27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1260</v>
      </c>
      <c r="L40" s="1" t="s">
        <v>1592</v>
      </c>
      <c r="M40" s="1" t="s">
        <v>622</v>
      </c>
      <c r="N40" s="1" t="s">
        <v>1425</v>
      </c>
      <c r="O40" s="31">
        <v>204</v>
      </c>
      <c r="P40" s="20">
        <v>229</v>
      </c>
      <c r="Q40" s="30">
        <v>-25</v>
      </c>
      <c r="R40" s="29" t="s">
        <v>101</v>
      </c>
      <c r="S40" s="28" t="s">
        <v>233</v>
      </c>
    </row>
    <row r="41" spans="1:19" x14ac:dyDescent="0.25">
      <c r="A41" s="32" t="s">
        <v>27</v>
      </c>
      <c r="B41" s="1">
        <v>67</v>
      </c>
      <c r="C41" s="1">
        <v>26</v>
      </c>
      <c r="D41" s="1">
        <v>34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1601</v>
      </c>
      <c r="M41" s="1" t="s">
        <v>488</v>
      </c>
      <c r="N41" s="1" t="s">
        <v>1386</v>
      </c>
      <c r="O41" s="31">
        <v>167</v>
      </c>
      <c r="P41" s="20">
        <v>212</v>
      </c>
      <c r="Q41" s="30">
        <v>-45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66</v>
      </c>
      <c r="C42" s="26">
        <v>20</v>
      </c>
      <c r="D42" s="26">
        <v>38</v>
      </c>
      <c r="E42" s="24">
        <v>8</v>
      </c>
      <c r="F42" s="23">
        <v>48</v>
      </c>
      <c r="G42" s="24">
        <v>8</v>
      </c>
      <c r="H42" s="24">
        <v>15</v>
      </c>
      <c r="I42" s="24">
        <v>5</v>
      </c>
      <c r="J42" s="24">
        <v>2</v>
      </c>
      <c r="K42" s="22" t="s">
        <v>1580</v>
      </c>
      <c r="L42" s="26" t="s">
        <v>1450</v>
      </c>
      <c r="M42" s="26" t="s">
        <v>434</v>
      </c>
      <c r="N42" s="26" t="s">
        <v>1581</v>
      </c>
      <c r="O42" s="25">
        <v>171</v>
      </c>
      <c r="P42" s="24">
        <v>246</v>
      </c>
      <c r="Q42" s="23">
        <v>-75</v>
      </c>
      <c r="R42" s="22" t="s">
        <v>101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F7F6138-E511-40FF-899C-2DBC46CF2765}"/>
  </hyperlinks>
  <pageMargins left="0.7" right="0.7" top="0.75" bottom="0.75" header="0.3" footer="0.3"/>
  <pageSetup orientation="portrait" verticalDpi="0" r:id="rId1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38CDB-5886-4FAC-9AB6-FF122087F4A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68</v>
      </c>
      <c r="C4" s="40">
        <v>42</v>
      </c>
      <c r="D4" s="40">
        <v>20</v>
      </c>
      <c r="E4" s="38">
        <v>6</v>
      </c>
      <c r="F4" s="33">
        <v>90</v>
      </c>
      <c r="G4" s="39">
        <v>31</v>
      </c>
      <c r="H4" s="38">
        <v>38</v>
      </c>
      <c r="I4" s="38">
        <v>4</v>
      </c>
      <c r="J4" s="33">
        <v>0</v>
      </c>
      <c r="K4" s="37" t="s">
        <v>1313</v>
      </c>
      <c r="L4" s="40" t="s">
        <v>1266</v>
      </c>
      <c r="M4" s="40" t="s">
        <v>865</v>
      </c>
      <c r="N4" s="40" t="s">
        <v>1558</v>
      </c>
      <c r="O4" s="39">
        <v>237</v>
      </c>
      <c r="P4" s="38">
        <v>200</v>
      </c>
      <c r="Q4" s="33">
        <v>37</v>
      </c>
      <c r="R4" s="37" t="s">
        <v>104</v>
      </c>
      <c r="S4" s="36" t="s">
        <v>280</v>
      </c>
    </row>
    <row r="5" spans="1:20" x14ac:dyDescent="0.25">
      <c r="A5" s="32" t="s">
        <v>5</v>
      </c>
      <c r="B5" s="1">
        <v>66</v>
      </c>
      <c r="C5" s="1">
        <v>41</v>
      </c>
      <c r="D5" s="1">
        <v>21</v>
      </c>
      <c r="E5" s="20">
        <v>4</v>
      </c>
      <c r="F5" s="30">
        <v>86</v>
      </c>
      <c r="G5" s="31">
        <v>28</v>
      </c>
      <c r="H5" s="20">
        <v>37</v>
      </c>
      <c r="I5" s="20">
        <v>4</v>
      </c>
      <c r="J5" s="30">
        <v>2</v>
      </c>
      <c r="K5" s="29" t="s">
        <v>1559</v>
      </c>
      <c r="L5" s="1" t="s">
        <v>1607</v>
      </c>
      <c r="M5" s="1" t="s">
        <v>536</v>
      </c>
      <c r="N5" s="1" t="s">
        <v>1560</v>
      </c>
      <c r="O5" s="31">
        <v>237</v>
      </c>
      <c r="P5" s="20">
        <v>184</v>
      </c>
      <c r="Q5" s="30">
        <v>53</v>
      </c>
      <c r="R5" s="29" t="s">
        <v>99</v>
      </c>
      <c r="S5" s="28" t="s">
        <v>224</v>
      </c>
    </row>
    <row r="6" spans="1:20" x14ac:dyDescent="0.25">
      <c r="A6" s="32" t="s">
        <v>16</v>
      </c>
      <c r="B6" s="1">
        <v>67</v>
      </c>
      <c r="C6" s="1">
        <v>37</v>
      </c>
      <c r="D6" s="1">
        <v>20</v>
      </c>
      <c r="E6" s="20">
        <v>10</v>
      </c>
      <c r="F6" s="30">
        <v>84</v>
      </c>
      <c r="G6" s="31">
        <v>23</v>
      </c>
      <c r="H6" s="20">
        <v>35</v>
      </c>
      <c r="I6" s="20">
        <v>2</v>
      </c>
      <c r="J6" s="30">
        <v>5</v>
      </c>
      <c r="K6" s="29" t="s">
        <v>1605</v>
      </c>
      <c r="L6" s="1" t="s">
        <v>1522</v>
      </c>
      <c r="M6" s="1" t="s">
        <v>748</v>
      </c>
      <c r="N6" s="1" t="s">
        <v>1606</v>
      </c>
      <c r="O6" s="31">
        <v>236</v>
      </c>
      <c r="P6" s="20">
        <v>222</v>
      </c>
      <c r="Q6" s="30">
        <v>14</v>
      </c>
      <c r="R6" s="29" t="s">
        <v>99</v>
      </c>
      <c r="S6" s="28" t="s">
        <v>233</v>
      </c>
    </row>
    <row r="7" spans="1:20" x14ac:dyDescent="0.25">
      <c r="A7" s="32" t="s">
        <v>29</v>
      </c>
      <c r="B7" s="1">
        <v>68</v>
      </c>
      <c r="C7" s="1">
        <v>37</v>
      </c>
      <c r="D7" s="1">
        <v>23</v>
      </c>
      <c r="E7" s="20">
        <v>8</v>
      </c>
      <c r="F7" s="30">
        <v>82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1538</v>
      </c>
      <c r="M7" s="1" t="s">
        <v>712</v>
      </c>
      <c r="N7" s="1" t="s">
        <v>1603</v>
      </c>
      <c r="O7" s="31">
        <v>224</v>
      </c>
      <c r="P7" s="20">
        <v>214</v>
      </c>
      <c r="Q7" s="30">
        <v>10</v>
      </c>
      <c r="R7" s="29" t="s">
        <v>107</v>
      </c>
      <c r="S7" s="28" t="s">
        <v>222</v>
      </c>
    </row>
    <row r="8" spans="1:20" x14ac:dyDescent="0.25">
      <c r="A8" s="32" t="s">
        <v>21</v>
      </c>
      <c r="B8" s="1">
        <v>68</v>
      </c>
      <c r="C8" s="1">
        <v>37</v>
      </c>
      <c r="D8" s="1">
        <v>23</v>
      </c>
      <c r="E8" s="20">
        <v>8</v>
      </c>
      <c r="F8" s="30">
        <v>82</v>
      </c>
      <c r="G8" s="31">
        <v>24</v>
      </c>
      <c r="H8" s="20">
        <v>35</v>
      </c>
      <c r="I8" s="20">
        <v>2</v>
      </c>
      <c r="J8" s="30">
        <v>3</v>
      </c>
      <c r="K8" s="29" t="s">
        <v>1155</v>
      </c>
      <c r="L8" s="1" t="s">
        <v>1455</v>
      </c>
      <c r="M8" s="1" t="s">
        <v>652</v>
      </c>
      <c r="N8" s="1" t="s">
        <v>1528</v>
      </c>
      <c r="O8" s="31">
        <v>200</v>
      </c>
      <c r="P8" s="20">
        <v>203</v>
      </c>
      <c r="Q8" s="30">
        <v>-3</v>
      </c>
      <c r="R8" s="29" t="s">
        <v>99</v>
      </c>
      <c r="S8" s="28" t="s">
        <v>218</v>
      </c>
    </row>
    <row r="9" spans="1:20" x14ac:dyDescent="0.25">
      <c r="A9" s="32" t="s">
        <v>11</v>
      </c>
      <c r="B9" s="1">
        <v>66</v>
      </c>
      <c r="C9" s="1">
        <v>34</v>
      </c>
      <c r="D9" s="1">
        <v>23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1475</v>
      </c>
      <c r="M9" s="1" t="s">
        <v>596</v>
      </c>
      <c r="N9" s="1" t="s">
        <v>1523</v>
      </c>
      <c r="O9" s="31">
        <v>225</v>
      </c>
      <c r="P9" s="20">
        <v>205</v>
      </c>
      <c r="Q9" s="30">
        <v>20</v>
      </c>
      <c r="R9" s="29" t="s">
        <v>104</v>
      </c>
      <c r="S9" s="28" t="s">
        <v>290</v>
      </c>
    </row>
    <row r="10" spans="1:20" x14ac:dyDescent="0.25">
      <c r="A10" s="32" t="s">
        <v>4</v>
      </c>
      <c r="B10" s="1">
        <v>69</v>
      </c>
      <c r="C10" s="1">
        <v>29</v>
      </c>
      <c r="D10" s="1">
        <v>28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1608</v>
      </c>
      <c r="L10" s="1" t="s">
        <v>1583</v>
      </c>
      <c r="M10" s="1" t="s">
        <v>892</v>
      </c>
      <c r="N10" s="1" t="s">
        <v>1609</v>
      </c>
      <c r="O10" s="31">
        <v>216</v>
      </c>
      <c r="P10" s="20">
        <v>241</v>
      </c>
      <c r="Q10" s="30">
        <v>-25</v>
      </c>
      <c r="R10" s="29" t="s">
        <v>101</v>
      </c>
      <c r="S10" s="28" t="s">
        <v>235</v>
      </c>
    </row>
    <row r="11" spans="1:20" ht="15.75" thickBot="1" x14ac:dyDescent="0.3">
      <c r="A11" s="32" t="s">
        <v>19</v>
      </c>
      <c r="B11" s="1">
        <v>67</v>
      </c>
      <c r="C11" s="1">
        <v>33</v>
      </c>
      <c r="D11" s="1">
        <v>31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1604</v>
      </c>
      <c r="M11" s="1" t="s">
        <v>477</v>
      </c>
      <c r="N11" s="1" t="s">
        <v>1529</v>
      </c>
      <c r="O11" s="31">
        <v>201</v>
      </c>
      <c r="P11" s="20">
        <v>225</v>
      </c>
      <c r="Q11" s="30">
        <v>-24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67</v>
      </c>
      <c r="C14" s="1">
        <v>42</v>
      </c>
      <c r="D14" s="1">
        <v>19</v>
      </c>
      <c r="E14" s="20">
        <v>6</v>
      </c>
      <c r="F14" s="33">
        <v>90</v>
      </c>
      <c r="G14" s="20">
        <v>26</v>
      </c>
      <c r="H14" s="20">
        <v>37</v>
      </c>
      <c r="I14" s="20">
        <v>5</v>
      </c>
      <c r="J14" s="20">
        <v>3</v>
      </c>
      <c r="K14" s="29" t="s">
        <v>1533</v>
      </c>
      <c r="L14" s="1" t="s">
        <v>1454</v>
      </c>
      <c r="M14" s="1" t="s">
        <v>1327</v>
      </c>
      <c r="N14" s="1" t="s">
        <v>1610</v>
      </c>
      <c r="O14" s="31">
        <v>235</v>
      </c>
      <c r="P14" s="20">
        <v>197</v>
      </c>
      <c r="Q14" s="30">
        <v>38</v>
      </c>
      <c r="R14" s="29" t="s">
        <v>101</v>
      </c>
      <c r="S14" s="28" t="s">
        <v>232</v>
      </c>
    </row>
    <row r="15" spans="1:20" x14ac:dyDescent="0.25">
      <c r="A15" s="32" t="s">
        <v>13</v>
      </c>
      <c r="B15" s="1">
        <v>68</v>
      </c>
      <c r="C15" s="1">
        <v>39</v>
      </c>
      <c r="D15" s="1">
        <v>24</v>
      </c>
      <c r="E15" s="20">
        <v>5</v>
      </c>
      <c r="F15" s="30">
        <v>83</v>
      </c>
      <c r="G15" s="20">
        <v>21</v>
      </c>
      <c r="H15" s="20">
        <v>35</v>
      </c>
      <c r="I15" s="20">
        <v>4</v>
      </c>
      <c r="J15" s="20">
        <v>5</v>
      </c>
      <c r="K15" s="29" t="s">
        <v>1488</v>
      </c>
      <c r="L15" s="1" t="s">
        <v>1457</v>
      </c>
      <c r="M15" s="1" t="s">
        <v>1316</v>
      </c>
      <c r="N15" s="1" t="s">
        <v>1613</v>
      </c>
      <c r="O15" s="31">
        <v>200</v>
      </c>
      <c r="P15" s="20">
        <v>192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67</v>
      </c>
      <c r="C16" s="1">
        <v>34</v>
      </c>
      <c r="D16" s="1">
        <v>18</v>
      </c>
      <c r="E16" s="20">
        <v>15</v>
      </c>
      <c r="F16" s="30">
        <v>83</v>
      </c>
      <c r="G16" s="20">
        <v>28</v>
      </c>
      <c r="H16" s="20">
        <v>33</v>
      </c>
      <c r="I16" s="20">
        <v>1</v>
      </c>
      <c r="J16" s="20">
        <v>10</v>
      </c>
      <c r="K16" s="29" t="s">
        <v>1460</v>
      </c>
      <c r="L16" s="1" t="s">
        <v>1279</v>
      </c>
      <c r="M16" s="1" t="s">
        <v>1500</v>
      </c>
      <c r="N16" s="1" t="s">
        <v>1501</v>
      </c>
      <c r="O16" s="31">
        <v>230</v>
      </c>
      <c r="P16" s="20">
        <v>204</v>
      </c>
      <c r="Q16" s="30">
        <v>26</v>
      </c>
      <c r="R16" s="29" t="s">
        <v>104</v>
      </c>
      <c r="S16" s="28" t="s">
        <v>222</v>
      </c>
    </row>
    <row r="17" spans="1:19" x14ac:dyDescent="0.25">
      <c r="A17" s="32" t="s">
        <v>23</v>
      </c>
      <c r="B17" s="1">
        <v>67</v>
      </c>
      <c r="C17" s="1">
        <v>35</v>
      </c>
      <c r="D17" s="1">
        <v>21</v>
      </c>
      <c r="E17" s="20">
        <v>11</v>
      </c>
      <c r="F17" s="30">
        <v>81</v>
      </c>
      <c r="G17" s="20">
        <v>18</v>
      </c>
      <c r="H17" s="20">
        <v>29</v>
      </c>
      <c r="I17" s="20">
        <v>6</v>
      </c>
      <c r="J17" s="20">
        <v>1</v>
      </c>
      <c r="K17" s="29" t="s">
        <v>1611</v>
      </c>
      <c r="L17" s="1" t="s">
        <v>1187</v>
      </c>
      <c r="M17" s="1" t="s">
        <v>772</v>
      </c>
      <c r="N17" s="1" t="s">
        <v>1612</v>
      </c>
      <c r="O17" s="31">
        <v>217</v>
      </c>
      <c r="P17" s="20">
        <v>209</v>
      </c>
      <c r="Q17" s="30">
        <v>8</v>
      </c>
      <c r="R17" s="29" t="s">
        <v>104</v>
      </c>
      <c r="S17" s="28" t="s">
        <v>663</v>
      </c>
    </row>
    <row r="18" spans="1:19" x14ac:dyDescent="0.25">
      <c r="A18" s="32" t="s">
        <v>10</v>
      </c>
      <c r="B18" s="1">
        <v>66</v>
      </c>
      <c r="C18" s="1">
        <v>31</v>
      </c>
      <c r="D18" s="1">
        <v>23</v>
      </c>
      <c r="E18" s="20">
        <v>12</v>
      </c>
      <c r="F18" s="30">
        <v>74</v>
      </c>
      <c r="G18" s="20">
        <v>12</v>
      </c>
      <c r="H18" s="20">
        <v>23</v>
      </c>
      <c r="I18" s="20">
        <v>8</v>
      </c>
      <c r="J18" s="20">
        <v>4</v>
      </c>
      <c r="K18" s="29" t="s">
        <v>1490</v>
      </c>
      <c r="L18" s="1" t="s">
        <v>1134</v>
      </c>
      <c r="M18" s="1" t="s">
        <v>727</v>
      </c>
      <c r="N18" s="1" t="s">
        <v>1567</v>
      </c>
      <c r="O18" s="31">
        <v>191</v>
      </c>
      <c r="P18" s="20">
        <v>205</v>
      </c>
      <c r="Q18" s="30">
        <v>-14</v>
      </c>
      <c r="R18" s="29" t="s">
        <v>101</v>
      </c>
      <c r="S18" s="28" t="s">
        <v>234</v>
      </c>
    </row>
    <row r="19" spans="1:19" x14ac:dyDescent="0.25">
      <c r="A19" s="32" t="s">
        <v>1</v>
      </c>
      <c r="B19" s="1">
        <v>68</v>
      </c>
      <c r="C19" s="1">
        <v>33</v>
      </c>
      <c r="D19" s="1">
        <v>27</v>
      </c>
      <c r="E19" s="20">
        <v>8</v>
      </c>
      <c r="F19" s="30">
        <v>74</v>
      </c>
      <c r="G19" s="20">
        <v>27</v>
      </c>
      <c r="H19" s="20">
        <v>32</v>
      </c>
      <c r="I19" s="20">
        <v>1</v>
      </c>
      <c r="J19" s="20">
        <v>6</v>
      </c>
      <c r="K19" s="29" t="s">
        <v>1273</v>
      </c>
      <c r="L19" s="1" t="s">
        <v>1536</v>
      </c>
      <c r="M19" s="1" t="s">
        <v>698</v>
      </c>
      <c r="N19" s="1" t="s">
        <v>1568</v>
      </c>
      <c r="O19" s="31">
        <v>212</v>
      </c>
      <c r="P19" s="20">
        <v>203</v>
      </c>
      <c r="Q19" s="30">
        <v>9</v>
      </c>
      <c r="R19" s="29" t="s">
        <v>101</v>
      </c>
      <c r="S19" s="28" t="s">
        <v>225</v>
      </c>
    </row>
    <row r="20" spans="1:19" x14ac:dyDescent="0.25">
      <c r="A20" s="32" t="s">
        <v>14</v>
      </c>
      <c r="B20" s="1">
        <v>67</v>
      </c>
      <c r="C20" s="1">
        <v>34</v>
      </c>
      <c r="D20" s="1">
        <v>31</v>
      </c>
      <c r="E20" s="20">
        <v>2</v>
      </c>
      <c r="F20" s="30">
        <v>70</v>
      </c>
      <c r="G20" s="20">
        <v>18</v>
      </c>
      <c r="H20" s="20">
        <v>30</v>
      </c>
      <c r="I20" s="20">
        <v>4</v>
      </c>
      <c r="J20" s="20">
        <v>0</v>
      </c>
      <c r="K20" s="29" t="s">
        <v>1566</v>
      </c>
      <c r="L20" s="1" t="s">
        <v>1315</v>
      </c>
      <c r="M20" s="1" t="s">
        <v>1441</v>
      </c>
      <c r="N20" s="1" t="s">
        <v>1594</v>
      </c>
      <c r="O20" s="31">
        <v>180</v>
      </c>
      <c r="P20" s="20">
        <v>204</v>
      </c>
      <c r="Q20" s="30">
        <v>-24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67</v>
      </c>
      <c r="C21" s="26">
        <v>28</v>
      </c>
      <c r="D21" s="26">
        <v>31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1595</v>
      </c>
      <c r="L21" s="26" t="s">
        <v>1566</v>
      </c>
      <c r="M21" s="26" t="s">
        <v>958</v>
      </c>
      <c r="N21" s="26" t="s">
        <v>1477</v>
      </c>
      <c r="O21" s="25">
        <v>190</v>
      </c>
      <c r="P21" s="24">
        <v>209</v>
      </c>
      <c r="Q21" s="23">
        <v>-19</v>
      </c>
      <c r="R21" s="22" t="s">
        <v>101</v>
      </c>
      <c r="S21" s="21" t="s">
        <v>231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66</v>
      </c>
      <c r="C25" s="1">
        <v>44</v>
      </c>
      <c r="D25" s="1">
        <v>13</v>
      </c>
      <c r="E25" s="20">
        <v>9</v>
      </c>
      <c r="F25" s="30">
        <v>97</v>
      </c>
      <c r="G25" s="20">
        <v>36</v>
      </c>
      <c r="H25" s="20">
        <v>41</v>
      </c>
      <c r="I25" s="20">
        <v>3</v>
      </c>
      <c r="J25" s="20">
        <v>5</v>
      </c>
      <c r="K25" s="29" t="s">
        <v>1596</v>
      </c>
      <c r="L25" s="1" t="s">
        <v>1571</v>
      </c>
      <c r="M25" s="1" t="s">
        <v>599</v>
      </c>
      <c r="N25" s="1" t="s">
        <v>1572</v>
      </c>
      <c r="O25" s="31">
        <v>249</v>
      </c>
      <c r="P25" s="20">
        <v>170</v>
      </c>
      <c r="Q25" s="30">
        <v>79</v>
      </c>
      <c r="R25" s="29" t="s">
        <v>107</v>
      </c>
      <c r="S25" s="28" t="s">
        <v>232</v>
      </c>
    </row>
    <row r="26" spans="1:19" x14ac:dyDescent="0.25">
      <c r="A26" s="32" t="s">
        <v>22</v>
      </c>
      <c r="B26" s="1">
        <v>67</v>
      </c>
      <c r="C26" s="1">
        <v>42</v>
      </c>
      <c r="D26" s="1">
        <v>15</v>
      </c>
      <c r="E26" s="20">
        <v>10</v>
      </c>
      <c r="F26" s="30">
        <v>94</v>
      </c>
      <c r="G26" s="20">
        <v>29</v>
      </c>
      <c r="H26" s="20">
        <v>38</v>
      </c>
      <c r="I26" s="20">
        <v>4</v>
      </c>
      <c r="J26" s="20">
        <v>4</v>
      </c>
      <c r="K26" s="29" t="s">
        <v>1597</v>
      </c>
      <c r="L26" s="1" t="s">
        <v>1106</v>
      </c>
      <c r="M26" s="1" t="s">
        <v>861</v>
      </c>
      <c r="N26" s="1" t="s">
        <v>1598</v>
      </c>
      <c r="O26" s="31">
        <v>235</v>
      </c>
      <c r="P26" s="20">
        <v>184</v>
      </c>
      <c r="Q26" s="30">
        <v>51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69</v>
      </c>
      <c r="C27" s="1">
        <v>39</v>
      </c>
      <c r="D27" s="1">
        <v>18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1584</v>
      </c>
      <c r="L27" s="1" t="s">
        <v>1456</v>
      </c>
      <c r="M27" s="1" t="s">
        <v>788</v>
      </c>
      <c r="N27" s="1" t="s">
        <v>1615</v>
      </c>
      <c r="O27" s="31">
        <v>230</v>
      </c>
      <c r="P27" s="20">
        <v>199</v>
      </c>
      <c r="Q27" s="30">
        <v>31</v>
      </c>
      <c r="R27" s="29" t="s">
        <v>99</v>
      </c>
      <c r="S27" s="28" t="s">
        <v>218</v>
      </c>
    </row>
    <row r="28" spans="1:19" x14ac:dyDescent="0.25">
      <c r="A28" s="32" t="s">
        <v>95</v>
      </c>
      <c r="B28" s="1">
        <v>68</v>
      </c>
      <c r="C28" s="1">
        <v>35</v>
      </c>
      <c r="D28" s="1">
        <v>27</v>
      </c>
      <c r="E28" s="20">
        <v>6</v>
      </c>
      <c r="F28" s="30">
        <v>76</v>
      </c>
      <c r="G28" s="20">
        <v>27</v>
      </c>
      <c r="H28" s="20">
        <v>35</v>
      </c>
      <c r="I28" s="20">
        <v>0</v>
      </c>
      <c r="J28" s="20">
        <v>0</v>
      </c>
      <c r="K28" s="29" t="s">
        <v>1122</v>
      </c>
      <c r="L28" s="1" t="s">
        <v>1599</v>
      </c>
      <c r="M28" s="1" t="s">
        <v>719</v>
      </c>
      <c r="N28" s="1" t="s">
        <v>1600</v>
      </c>
      <c r="O28" s="31">
        <v>214</v>
      </c>
      <c r="P28" s="20">
        <v>191</v>
      </c>
      <c r="Q28" s="30">
        <v>23</v>
      </c>
      <c r="R28" s="29" t="s">
        <v>99</v>
      </c>
      <c r="S28" s="28" t="s">
        <v>233</v>
      </c>
    </row>
    <row r="29" spans="1:19" x14ac:dyDescent="0.25">
      <c r="A29" s="32" t="s">
        <v>15</v>
      </c>
      <c r="B29" s="1">
        <v>67</v>
      </c>
      <c r="C29" s="1">
        <v>30</v>
      </c>
      <c r="D29" s="1">
        <v>28</v>
      </c>
      <c r="E29" s="20">
        <v>9</v>
      </c>
      <c r="F29" s="30">
        <v>69</v>
      </c>
      <c r="G29" s="20">
        <v>18</v>
      </c>
      <c r="H29" s="20">
        <v>26</v>
      </c>
      <c r="I29" s="20">
        <v>4</v>
      </c>
      <c r="J29" s="20">
        <v>1</v>
      </c>
      <c r="K29" s="29" t="s">
        <v>1409</v>
      </c>
      <c r="L29" s="1" t="s">
        <v>1616</v>
      </c>
      <c r="M29" s="1" t="s">
        <v>766</v>
      </c>
      <c r="N29" s="1" t="s">
        <v>1617</v>
      </c>
      <c r="O29" s="31">
        <v>199</v>
      </c>
      <c r="P29" s="20">
        <v>228</v>
      </c>
      <c r="Q29" s="30">
        <v>-29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67</v>
      </c>
      <c r="C30" s="1">
        <v>28</v>
      </c>
      <c r="D30" s="1">
        <v>28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1352</v>
      </c>
      <c r="M30" s="1" t="s">
        <v>122</v>
      </c>
      <c r="N30" s="1" t="s">
        <v>1618</v>
      </c>
      <c r="O30" s="31">
        <v>191</v>
      </c>
      <c r="P30" s="20">
        <v>206</v>
      </c>
      <c r="Q30" s="30">
        <v>-15</v>
      </c>
      <c r="R30" s="29" t="s">
        <v>101</v>
      </c>
      <c r="S30" s="28" t="s">
        <v>239</v>
      </c>
    </row>
    <row r="31" spans="1:19" x14ac:dyDescent="0.25">
      <c r="A31" s="32" t="s">
        <v>6</v>
      </c>
      <c r="B31" s="1">
        <v>67</v>
      </c>
      <c r="C31" s="1">
        <v>27</v>
      </c>
      <c r="D31" s="1">
        <v>30</v>
      </c>
      <c r="E31" s="20">
        <v>10</v>
      </c>
      <c r="F31" s="30">
        <v>64</v>
      </c>
      <c r="G31" s="20">
        <v>23</v>
      </c>
      <c r="H31" s="20">
        <v>26</v>
      </c>
      <c r="I31" s="20">
        <v>1</v>
      </c>
      <c r="J31" s="20">
        <v>3</v>
      </c>
      <c r="K31" s="29" t="s">
        <v>1520</v>
      </c>
      <c r="L31" s="1" t="s">
        <v>1586</v>
      </c>
      <c r="M31" s="1" t="s">
        <v>1587</v>
      </c>
      <c r="N31" s="1" t="s">
        <v>1588</v>
      </c>
      <c r="O31" s="31">
        <v>177</v>
      </c>
      <c r="P31" s="20">
        <v>222</v>
      </c>
      <c r="Q31" s="30">
        <v>-45</v>
      </c>
      <c r="R31" s="29" t="s">
        <v>101</v>
      </c>
      <c r="S31" s="28" t="s">
        <v>226</v>
      </c>
    </row>
    <row r="32" spans="1:19" ht="15.75" thickBot="1" x14ac:dyDescent="0.3">
      <c r="A32" s="32" t="s">
        <v>25</v>
      </c>
      <c r="B32" s="1">
        <v>67</v>
      </c>
      <c r="C32" s="1">
        <v>25</v>
      </c>
      <c r="D32" s="1">
        <v>30</v>
      </c>
      <c r="E32" s="20">
        <v>12</v>
      </c>
      <c r="F32" s="23">
        <v>62</v>
      </c>
      <c r="G32" s="20">
        <v>15</v>
      </c>
      <c r="H32" s="20">
        <v>22</v>
      </c>
      <c r="I32" s="20">
        <v>3</v>
      </c>
      <c r="J32" s="20">
        <v>5</v>
      </c>
      <c r="K32" s="29" t="s">
        <v>1353</v>
      </c>
      <c r="L32" s="1" t="s">
        <v>1569</v>
      </c>
      <c r="M32" s="1" t="s">
        <v>643</v>
      </c>
      <c r="N32" s="1" t="s">
        <v>1614</v>
      </c>
      <c r="O32" s="31">
        <v>178</v>
      </c>
      <c r="P32" s="20">
        <v>217</v>
      </c>
      <c r="Q32" s="30">
        <v>-39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67</v>
      </c>
      <c r="C35" s="1">
        <v>37</v>
      </c>
      <c r="D35" s="1">
        <v>27</v>
      </c>
      <c r="E35" s="20">
        <v>3</v>
      </c>
      <c r="F35" s="33">
        <v>77</v>
      </c>
      <c r="G35" s="20">
        <v>14</v>
      </c>
      <c r="H35" s="20">
        <v>29</v>
      </c>
      <c r="I35" s="20">
        <v>8</v>
      </c>
      <c r="J35" s="20">
        <v>0</v>
      </c>
      <c r="K35" s="29" t="s">
        <v>1470</v>
      </c>
      <c r="L35" s="1" t="s">
        <v>1590</v>
      </c>
      <c r="M35" s="1" t="s">
        <v>455</v>
      </c>
      <c r="N35" s="1" t="s">
        <v>1512</v>
      </c>
      <c r="O35" s="31">
        <v>223</v>
      </c>
      <c r="P35" s="20">
        <v>233</v>
      </c>
      <c r="Q35" s="30">
        <v>-10</v>
      </c>
      <c r="R35" s="29" t="s">
        <v>99</v>
      </c>
      <c r="S35" s="28" t="s">
        <v>232</v>
      </c>
    </row>
    <row r="36" spans="1:19" x14ac:dyDescent="0.25">
      <c r="A36" s="32" t="s">
        <v>20</v>
      </c>
      <c r="B36" s="1">
        <v>69</v>
      </c>
      <c r="C36" s="1">
        <v>34</v>
      </c>
      <c r="D36" s="1">
        <v>26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1182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235</v>
      </c>
      <c r="Q36" s="30">
        <v>8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68</v>
      </c>
      <c r="C37" s="1">
        <v>31</v>
      </c>
      <c r="D37" s="1">
        <v>23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1435</v>
      </c>
      <c r="L37" s="1" t="s">
        <v>1520</v>
      </c>
      <c r="M37" s="1" t="s">
        <v>565</v>
      </c>
      <c r="N37" s="1" t="s">
        <v>1582</v>
      </c>
      <c r="O37" s="31">
        <v>220</v>
      </c>
      <c r="P37" s="20">
        <v>211</v>
      </c>
      <c r="Q37" s="30">
        <v>9</v>
      </c>
      <c r="R37" s="29" t="s">
        <v>101</v>
      </c>
      <c r="S37" s="28" t="s">
        <v>224</v>
      </c>
    </row>
    <row r="38" spans="1:19" x14ac:dyDescent="0.25">
      <c r="A38" s="32" t="s">
        <v>18</v>
      </c>
      <c r="B38" s="1">
        <v>67</v>
      </c>
      <c r="C38" s="1">
        <v>28</v>
      </c>
      <c r="D38" s="1">
        <v>24</v>
      </c>
      <c r="E38" s="20">
        <v>15</v>
      </c>
      <c r="F38" s="30">
        <v>71</v>
      </c>
      <c r="G38" s="20">
        <v>14</v>
      </c>
      <c r="H38" s="20">
        <v>24</v>
      </c>
      <c r="I38" s="20">
        <v>4</v>
      </c>
      <c r="J38" s="20">
        <v>6</v>
      </c>
      <c r="K38" s="29" t="s">
        <v>1449</v>
      </c>
      <c r="L38" s="1" t="s">
        <v>1602</v>
      </c>
      <c r="M38" s="1" t="s">
        <v>1336</v>
      </c>
      <c r="N38" s="1" t="s">
        <v>1368</v>
      </c>
      <c r="O38" s="31">
        <v>180</v>
      </c>
      <c r="P38" s="20">
        <v>201</v>
      </c>
      <c r="Q38" s="30">
        <v>-21</v>
      </c>
      <c r="R38" s="29" t="s">
        <v>99</v>
      </c>
      <c r="S38" s="28" t="s">
        <v>225</v>
      </c>
    </row>
    <row r="39" spans="1:19" x14ac:dyDescent="0.25">
      <c r="A39" s="32" t="s">
        <v>7</v>
      </c>
      <c r="B39" s="1">
        <v>67</v>
      </c>
      <c r="C39" s="1">
        <v>31</v>
      </c>
      <c r="D39" s="1">
        <v>27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1290</v>
      </c>
      <c r="M39" s="1" t="s">
        <v>678</v>
      </c>
      <c r="N39" s="1" t="s">
        <v>1579</v>
      </c>
      <c r="O39" s="31">
        <v>193</v>
      </c>
      <c r="P39" s="20">
        <v>205</v>
      </c>
      <c r="Q39" s="30">
        <v>-12</v>
      </c>
      <c r="R39" s="29" t="s">
        <v>101</v>
      </c>
      <c r="S39" s="28" t="s">
        <v>200</v>
      </c>
    </row>
    <row r="40" spans="1:19" x14ac:dyDescent="0.25">
      <c r="A40" s="32" t="s">
        <v>8</v>
      </c>
      <c r="B40" s="1">
        <v>66</v>
      </c>
      <c r="C40" s="1">
        <v>32</v>
      </c>
      <c r="D40" s="1">
        <v>28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1260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234</v>
      </c>
      <c r="Q40" s="30">
        <v>-27</v>
      </c>
      <c r="R40" s="29" t="s">
        <v>107</v>
      </c>
      <c r="S40" s="28" t="s">
        <v>233</v>
      </c>
    </row>
    <row r="41" spans="1:19" x14ac:dyDescent="0.25">
      <c r="A41" s="32" t="s">
        <v>27</v>
      </c>
      <c r="B41" s="1">
        <v>67</v>
      </c>
      <c r="C41" s="1">
        <v>26</v>
      </c>
      <c r="D41" s="1">
        <v>34</v>
      </c>
      <c r="E41" s="20">
        <v>7</v>
      </c>
      <c r="F41" s="30">
        <v>59</v>
      </c>
      <c r="G41" s="20">
        <v>20</v>
      </c>
      <c r="H41" s="20">
        <v>24</v>
      </c>
      <c r="I41" s="20">
        <v>2</v>
      </c>
      <c r="J41" s="20">
        <v>3</v>
      </c>
      <c r="K41" s="29" t="s">
        <v>1134</v>
      </c>
      <c r="L41" s="1" t="s">
        <v>1601</v>
      </c>
      <c r="M41" s="1" t="s">
        <v>488</v>
      </c>
      <c r="N41" s="1" t="s">
        <v>1386</v>
      </c>
      <c r="O41" s="31">
        <v>167</v>
      </c>
      <c r="P41" s="20">
        <v>212</v>
      </c>
      <c r="Q41" s="30">
        <v>-45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67</v>
      </c>
      <c r="C42" s="26">
        <v>21</v>
      </c>
      <c r="D42" s="26">
        <v>38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1622</v>
      </c>
      <c r="L42" s="26" t="s">
        <v>1450</v>
      </c>
      <c r="M42" s="26" t="s">
        <v>434</v>
      </c>
      <c r="N42" s="26" t="s">
        <v>1581</v>
      </c>
      <c r="O42" s="25">
        <v>176</v>
      </c>
      <c r="P42" s="24">
        <v>248</v>
      </c>
      <c r="Q42" s="23">
        <v>-72</v>
      </c>
      <c r="R42" s="22" t="s">
        <v>99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E30DD7E-C135-4EAC-8DAC-A1AD805FB4CA}"/>
  </hyperlinks>
  <pageMargins left="0.7" right="0.7" top="0.75" bottom="0.75" header="0.3" footer="0.3"/>
  <pageSetup orientation="portrait" verticalDpi="0" r:id="rId1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2B9E8-B5BD-41AB-8AF5-947186A80C9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68</v>
      </c>
      <c r="C4" s="40">
        <v>42</v>
      </c>
      <c r="D4" s="40">
        <v>20</v>
      </c>
      <c r="E4" s="38">
        <v>6</v>
      </c>
      <c r="F4" s="33">
        <v>90</v>
      </c>
      <c r="G4" s="39">
        <v>31</v>
      </c>
      <c r="H4" s="38">
        <v>38</v>
      </c>
      <c r="I4" s="38">
        <v>4</v>
      </c>
      <c r="J4" s="33">
        <v>0</v>
      </c>
      <c r="K4" s="37" t="s">
        <v>1313</v>
      </c>
      <c r="L4" s="40" t="s">
        <v>1266</v>
      </c>
      <c r="M4" s="40" t="s">
        <v>865</v>
      </c>
      <c r="N4" s="40" t="s">
        <v>1558</v>
      </c>
      <c r="O4" s="39">
        <v>237</v>
      </c>
      <c r="P4" s="38">
        <v>200</v>
      </c>
      <c r="Q4" s="33">
        <v>37</v>
      </c>
      <c r="R4" s="37" t="s">
        <v>104</v>
      </c>
      <c r="S4" s="36" t="s">
        <v>280</v>
      </c>
    </row>
    <row r="5" spans="1:20" x14ac:dyDescent="0.25">
      <c r="A5" s="32" t="s">
        <v>5</v>
      </c>
      <c r="B5" s="1">
        <v>66</v>
      </c>
      <c r="C5" s="1">
        <v>41</v>
      </c>
      <c r="D5" s="1">
        <v>21</v>
      </c>
      <c r="E5" s="20">
        <v>4</v>
      </c>
      <c r="F5" s="30">
        <v>86</v>
      </c>
      <c r="G5" s="31">
        <v>28</v>
      </c>
      <c r="H5" s="20">
        <v>37</v>
      </c>
      <c r="I5" s="20">
        <v>4</v>
      </c>
      <c r="J5" s="30">
        <v>2</v>
      </c>
      <c r="K5" s="29" t="s">
        <v>1559</v>
      </c>
      <c r="L5" s="1" t="s">
        <v>1607</v>
      </c>
      <c r="M5" s="1" t="s">
        <v>536</v>
      </c>
      <c r="N5" s="1" t="s">
        <v>1560</v>
      </c>
      <c r="O5" s="31">
        <v>237</v>
      </c>
      <c r="P5" s="20">
        <v>184</v>
      </c>
      <c r="Q5" s="30">
        <v>53</v>
      </c>
      <c r="R5" s="29" t="s">
        <v>99</v>
      </c>
      <c r="S5" s="28" t="s">
        <v>224</v>
      </c>
    </row>
    <row r="6" spans="1:20" x14ac:dyDescent="0.25">
      <c r="A6" s="32" t="s">
        <v>16</v>
      </c>
      <c r="B6" s="1">
        <v>67</v>
      </c>
      <c r="C6" s="1">
        <v>37</v>
      </c>
      <c r="D6" s="1">
        <v>20</v>
      </c>
      <c r="E6" s="20">
        <v>10</v>
      </c>
      <c r="F6" s="30">
        <v>84</v>
      </c>
      <c r="G6" s="31">
        <v>23</v>
      </c>
      <c r="H6" s="20">
        <v>35</v>
      </c>
      <c r="I6" s="20">
        <v>2</v>
      </c>
      <c r="J6" s="30">
        <v>5</v>
      </c>
      <c r="K6" s="29" t="s">
        <v>1605</v>
      </c>
      <c r="L6" s="1" t="s">
        <v>1522</v>
      </c>
      <c r="M6" s="1" t="s">
        <v>748</v>
      </c>
      <c r="N6" s="1" t="s">
        <v>1606</v>
      </c>
      <c r="O6" s="31">
        <v>236</v>
      </c>
      <c r="P6" s="20">
        <v>222</v>
      </c>
      <c r="Q6" s="30">
        <v>14</v>
      </c>
      <c r="R6" s="29" t="s">
        <v>99</v>
      </c>
      <c r="S6" s="28" t="s">
        <v>233</v>
      </c>
    </row>
    <row r="7" spans="1:20" x14ac:dyDescent="0.25">
      <c r="A7" s="32" t="s">
        <v>29</v>
      </c>
      <c r="B7" s="1">
        <v>68</v>
      </c>
      <c r="C7" s="1">
        <v>37</v>
      </c>
      <c r="D7" s="1">
        <v>23</v>
      </c>
      <c r="E7" s="20">
        <v>8</v>
      </c>
      <c r="F7" s="30">
        <v>82</v>
      </c>
      <c r="G7" s="31">
        <v>25</v>
      </c>
      <c r="H7" s="20">
        <v>34</v>
      </c>
      <c r="I7" s="20">
        <v>3</v>
      </c>
      <c r="J7" s="30">
        <v>3</v>
      </c>
      <c r="K7" s="29" t="s">
        <v>1526</v>
      </c>
      <c r="L7" s="1" t="s">
        <v>1538</v>
      </c>
      <c r="M7" s="1" t="s">
        <v>712</v>
      </c>
      <c r="N7" s="1" t="s">
        <v>1603</v>
      </c>
      <c r="O7" s="31">
        <v>224</v>
      </c>
      <c r="P7" s="20">
        <v>214</v>
      </c>
      <c r="Q7" s="30">
        <v>10</v>
      </c>
      <c r="R7" s="29" t="s">
        <v>107</v>
      </c>
      <c r="S7" s="28" t="s">
        <v>222</v>
      </c>
    </row>
    <row r="8" spans="1:20" x14ac:dyDescent="0.25">
      <c r="A8" s="32" t="s">
        <v>21</v>
      </c>
      <c r="B8" s="1">
        <v>68</v>
      </c>
      <c r="C8" s="1">
        <v>37</v>
      </c>
      <c r="D8" s="1">
        <v>23</v>
      </c>
      <c r="E8" s="20">
        <v>8</v>
      </c>
      <c r="F8" s="30">
        <v>82</v>
      </c>
      <c r="G8" s="31">
        <v>24</v>
      </c>
      <c r="H8" s="20">
        <v>35</v>
      </c>
      <c r="I8" s="20">
        <v>2</v>
      </c>
      <c r="J8" s="30">
        <v>3</v>
      </c>
      <c r="K8" s="29" t="s">
        <v>1155</v>
      </c>
      <c r="L8" s="1" t="s">
        <v>1455</v>
      </c>
      <c r="M8" s="1" t="s">
        <v>652</v>
      </c>
      <c r="N8" s="1" t="s">
        <v>1528</v>
      </c>
      <c r="O8" s="31">
        <v>200</v>
      </c>
      <c r="P8" s="20">
        <v>203</v>
      </c>
      <c r="Q8" s="30">
        <v>-3</v>
      </c>
      <c r="R8" s="29" t="s">
        <v>99</v>
      </c>
      <c r="S8" s="28" t="s">
        <v>218</v>
      </c>
    </row>
    <row r="9" spans="1:20" x14ac:dyDescent="0.25">
      <c r="A9" s="32" t="s">
        <v>11</v>
      </c>
      <c r="B9" s="1">
        <v>67</v>
      </c>
      <c r="C9" s="1">
        <v>34</v>
      </c>
      <c r="D9" s="1">
        <v>24</v>
      </c>
      <c r="E9" s="20">
        <v>9</v>
      </c>
      <c r="F9" s="30">
        <v>77</v>
      </c>
      <c r="G9" s="31">
        <v>25</v>
      </c>
      <c r="H9" s="20">
        <v>31</v>
      </c>
      <c r="I9" s="20">
        <v>3</v>
      </c>
      <c r="J9" s="30">
        <v>0</v>
      </c>
      <c r="K9" s="29" t="s">
        <v>1216</v>
      </c>
      <c r="L9" s="1" t="s">
        <v>1242</v>
      </c>
      <c r="M9" s="1" t="s">
        <v>596</v>
      </c>
      <c r="N9" s="1" t="s">
        <v>1545</v>
      </c>
      <c r="O9" s="31">
        <v>226</v>
      </c>
      <c r="P9" s="20">
        <v>209</v>
      </c>
      <c r="Q9" s="30">
        <v>17</v>
      </c>
      <c r="R9" s="29" t="s">
        <v>101</v>
      </c>
      <c r="S9" s="28" t="s">
        <v>231</v>
      </c>
    </row>
    <row r="10" spans="1:20" x14ac:dyDescent="0.25">
      <c r="A10" s="32" t="s">
        <v>4</v>
      </c>
      <c r="B10" s="1">
        <v>69</v>
      </c>
      <c r="C10" s="1">
        <v>29</v>
      </c>
      <c r="D10" s="1">
        <v>28</v>
      </c>
      <c r="E10" s="20">
        <v>12</v>
      </c>
      <c r="F10" s="30">
        <v>70</v>
      </c>
      <c r="G10" s="31">
        <v>20</v>
      </c>
      <c r="H10" s="20">
        <v>28</v>
      </c>
      <c r="I10" s="20">
        <v>1</v>
      </c>
      <c r="J10" s="30">
        <v>4</v>
      </c>
      <c r="K10" s="29" t="s">
        <v>1608</v>
      </c>
      <c r="L10" s="1" t="s">
        <v>1583</v>
      </c>
      <c r="M10" s="1" t="s">
        <v>892</v>
      </c>
      <c r="N10" s="1" t="s">
        <v>1609</v>
      </c>
      <c r="O10" s="31">
        <v>216</v>
      </c>
      <c r="P10" s="20">
        <v>241</v>
      </c>
      <c r="Q10" s="30">
        <v>-25</v>
      </c>
      <c r="R10" s="29" t="s">
        <v>101</v>
      </c>
      <c r="S10" s="28" t="s">
        <v>235</v>
      </c>
    </row>
    <row r="11" spans="1:20" ht="15.75" thickBot="1" x14ac:dyDescent="0.3">
      <c r="A11" s="32" t="s">
        <v>19</v>
      </c>
      <c r="B11" s="1">
        <v>67</v>
      </c>
      <c r="C11" s="1">
        <v>33</v>
      </c>
      <c r="D11" s="1">
        <v>31</v>
      </c>
      <c r="E11" s="24">
        <v>3</v>
      </c>
      <c r="F11" s="23">
        <v>69</v>
      </c>
      <c r="G11" s="25">
        <v>22</v>
      </c>
      <c r="H11" s="24">
        <v>29</v>
      </c>
      <c r="I11" s="24">
        <v>4</v>
      </c>
      <c r="J11" s="23">
        <v>1</v>
      </c>
      <c r="K11" s="29" t="s">
        <v>1480</v>
      </c>
      <c r="L11" s="1" t="s">
        <v>1604</v>
      </c>
      <c r="M11" s="1" t="s">
        <v>477</v>
      </c>
      <c r="N11" s="1" t="s">
        <v>1529</v>
      </c>
      <c r="O11" s="31">
        <v>201</v>
      </c>
      <c r="P11" s="20">
        <v>225</v>
      </c>
      <c r="Q11" s="30">
        <v>-24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68</v>
      </c>
      <c r="C14" s="1">
        <v>43</v>
      </c>
      <c r="D14" s="1">
        <v>19</v>
      </c>
      <c r="E14" s="20">
        <v>6</v>
      </c>
      <c r="F14" s="33">
        <v>92</v>
      </c>
      <c r="G14" s="20">
        <v>26</v>
      </c>
      <c r="H14" s="20">
        <v>38</v>
      </c>
      <c r="I14" s="20">
        <v>5</v>
      </c>
      <c r="J14" s="20">
        <v>3</v>
      </c>
      <c r="K14" s="29" t="s">
        <v>1526</v>
      </c>
      <c r="L14" s="1" t="s">
        <v>1454</v>
      </c>
      <c r="M14" s="1" t="s">
        <v>1623</v>
      </c>
      <c r="N14" s="1" t="s">
        <v>1624</v>
      </c>
      <c r="O14" s="31">
        <v>241</v>
      </c>
      <c r="P14" s="20">
        <v>202</v>
      </c>
      <c r="Q14" s="30">
        <v>39</v>
      </c>
      <c r="R14" s="29" t="s">
        <v>99</v>
      </c>
      <c r="S14" s="28" t="s">
        <v>232</v>
      </c>
    </row>
    <row r="15" spans="1:20" x14ac:dyDescent="0.25">
      <c r="A15" s="32" t="s">
        <v>9</v>
      </c>
      <c r="B15" s="1">
        <v>68</v>
      </c>
      <c r="C15" s="1">
        <v>34</v>
      </c>
      <c r="D15" s="1">
        <v>18</v>
      </c>
      <c r="E15" s="20">
        <v>16</v>
      </c>
      <c r="F15" s="30">
        <v>84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1321</v>
      </c>
      <c r="M15" s="1" t="s">
        <v>1629</v>
      </c>
      <c r="N15" s="1" t="s">
        <v>1630</v>
      </c>
      <c r="O15" s="31">
        <v>235</v>
      </c>
      <c r="P15" s="20">
        <v>210</v>
      </c>
      <c r="Q15" s="30">
        <v>25</v>
      </c>
      <c r="R15" s="29" t="s">
        <v>101</v>
      </c>
      <c r="S15" s="28" t="s">
        <v>222</v>
      </c>
    </row>
    <row r="16" spans="1:20" x14ac:dyDescent="0.25">
      <c r="A16" s="32" t="s">
        <v>13</v>
      </c>
      <c r="B16" s="1">
        <v>68</v>
      </c>
      <c r="C16" s="1">
        <v>39</v>
      </c>
      <c r="D16" s="1">
        <v>24</v>
      </c>
      <c r="E16" s="20">
        <v>5</v>
      </c>
      <c r="F16" s="30">
        <v>83</v>
      </c>
      <c r="G16" s="20">
        <v>21</v>
      </c>
      <c r="H16" s="20">
        <v>35</v>
      </c>
      <c r="I16" s="20">
        <v>4</v>
      </c>
      <c r="J16" s="20">
        <v>5</v>
      </c>
      <c r="K16" s="29" t="s">
        <v>1488</v>
      </c>
      <c r="L16" s="1" t="s">
        <v>1457</v>
      </c>
      <c r="M16" s="1" t="s">
        <v>1316</v>
      </c>
      <c r="N16" s="1" t="s">
        <v>1613</v>
      </c>
      <c r="O16" s="31">
        <v>200</v>
      </c>
      <c r="P16" s="20">
        <v>192</v>
      </c>
      <c r="Q16" s="30">
        <v>8</v>
      </c>
      <c r="R16" s="29" t="s">
        <v>104</v>
      </c>
      <c r="S16" s="28" t="s">
        <v>203</v>
      </c>
    </row>
    <row r="17" spans="1:19" x14ac:dyDescent="0.25">
      <c r="A17" s="32" t="s">
        <v>23</v>
      </c>
      <c r="B17" s="1">
        <v>67</v>
      </c>
      <c r="C17" s="1">
        <v>35</v>
      </c>
      <c r="D17" s="1">
        <v>21</v>
      </c>
      <c r="E17" s="20">
        <v>11</v>
      </c>
      <c r="F17" s="30">
        <v>81</v>
      </c>
      <c r="G17" s="20">
        <v>18</v>
      </c>
      <c r="H17" s="20">
        <v>29</v>
      </c>
      <c r="I17" s="20">
        <v>6</v>
      </c>
      <c r="J17" s="20">
        <v>1</v>
      </c>
      <c r="K17" s="29" t="s">
        <v>1611</v>
      </c>
      <c r="L17" s="1" t="s">
        <v>1187</v>
      </c>
      <c r="M17" s="1" t="s">
        <v>772</v>
      </c>
      <c r="N17" s="1" t="s">
        <v>1612</v>
      </c>
      <c r="O17" s="31">
        <v>217</v>
      </c>
      <c r="P17" s="20">
        <v>209</v>
      </c>
      <c r="Q17" s="30">
        <v>8</v>
      </c>
      <c r="R17" s="29" t="s">
        <v>104</v>
      </c>
      <c r="S17" s="28" t="s">
        <v>663</v>
      </c>
    </row>
    <row r="18" spans="1:19" x14ac:dyDescent="0.25">
      <c r="A18" s="32" t="s">
        <v>10</v>
      </c>
      <c r="B18" s="1">
        <v>67</v>
      </c>
      <c r="C18" s="1">
        <v>32</v>
      </c>
      <c r="D18" s="1">
        <v>23</v>
      </c>
      <c r="E18" s="20">
        <v>12</v>
      </c>
      <c r="F18" s="30">
        <v>76</v>
      </c>
      <c r="G18" s="20">
        <v>12</v>
      </c>
      <c r="H18" s="20">
        <v>24</v>
      </c>
      <c r="I18" s="20">
        <v>8</v>
      </c>
      <c r="J18" s="20">
        <v>4</v>
      </c>
      <c r="K18" s="29" t="s">
        <v>1490</v>
      </c>
      <c r="L18" s="1" t="s">
        <v>1161</v>
      </c>
      <c r="M18" s="1" t="s">
        <v>727</v>
      </c>
      <c r="N18" s="1" t="s">
        <v>1567</v>
      </c>
      <c r="O18" s="31">
        <v>194</v>
      </c>
      <c r="P18" s="20">
        <v>207</v>
      </c>
      <c r="Q18" s="30">
        <v>-13</v>
      </c>
      <c r="R18" s="29" t="s">
        <v>99</v>
      </c>
      <c r="S18" s="28" t="s">
        <v>226</v>
      </c>
    </row>
    <row r="19" spans="1:19" x14ac:dyDescent="0.25">
      <c r="A19" s="32" t="s">
        <v>1</v>
      </c>
      <c r="B19" s="1">
        <v>69</v>
      </c>
      <c r="C19" s="1">
        <v>34</v>
      </c>
      <c r="D19" s="1">
        <v>27</v>
      </c>
      <c r="E19" s="20">
        <v>8</v>
      </c>
      <c r="F19" s="30">
        <v>76</v>
      </c>
      <c r="G19" s="20">
        <v>28</v>
      </c>
      <c r="H19" s="20">
        <v>33</v>
      </c>
      <c r="I19" s="20">
        <v>1</v>
      </c>
      <c r="J19" s="20">
        <v>6</v>
      </c>
      <c r="K19" s="29" t="s">
        <v>1317</v>
      </c>
      <c r="L19" s="1" t="s">
        <v>1536</v>
      </c>
      <c r="M19" s="1" t="s">
        <v>698</v>
      </c>
      <c r="N19" s="1" t="s">
        <v>1631</v>
      </c>
      <c r="O19" s="31">
        <v>216</v>
      </c>
      <c r="P19" s="20">
        <v>204</v>
      </c>
      <c r="Q19" s="30">
        <v>12</v>
      </c>
      <c r="R19" s="29" t="s">
        <v>99</v>
      </c>
      <c r="S19" s="28" t="s">
        <v>225</v>
      </c>
    </row>
    <row r="20" spans="1:19" x14ac:dyDescent="0.25">
      <c r="A20" s="32" t="s">
        <v>14</v>
      </c>
      <c r="B20" s="1">
        <v>68</v>
      </c>
      <c r="C20" s="1">
        <v>35</v>
      </c>
      <c r="D20" s="1">
        <v>31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1625</v>
      </c>
      <c r="M20" s="1" t="s">
        <v>600</v>
      </c>
      <c r="N20" s="1" t="s">
        <v>1626</v>
      </c>
      <c r="O20" s="31">
        <v>186</v>
      </c>
      <c r="P20" s="20">
        <v>207</v>
      </c>
      <c r="Q20" s="30">
        <v>-21</v>
      </c>
      <c r="R20" s="29" t="s">
        <v>109</v>
      </c>
      <c r="S20" s="28" t="s">
        <v>203</v>
      </c>
    </row>
    <row r="21" spans="1:19" ht="15.75" thickBot="1" x14ac:dyDescent="0.3">
      <c r="A21" s="27" t="s">
        <v>12</v>
      </c>
      <c r="B21" s="26">
        <v>68</v>
      </c>
      <c r="C21" s="26">
        <v>28</v>
      </c>
      <c r="D21" s="26">
        <v>32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1566</v>
      </c>
      <c r="M21" s="26" t="s">
        <v>1094</v>
      </c>
      <c r="N21" s="26" t="s">
        <v>1628</v>
      </c>
      <c r="O21" s="25">
        <v>193</v>
      </c>
      <c r="P21" s="24">
        <v>215</v>
      </c>
      <c r="Q21" s="23">
        <v>-22</v>
      </c>
      <c r="R21" s="22" t="s">
        <v>107</v>
      </c>
      <c r="S21" s="21" t="s">
        <v>234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67</v>
      </c>
      <c r="C25" s="1">
        <v>44</v>
      </c>
      <c r="D25" s="1">
        <v>13</v>
      </c>
      <c r="E25" s="20">
        <v>10</v>
      </c>
      <c r="F25" s="30">
        <v>98</v>
      </c>
      <c r="G25" s="20">
        <v>36</v>
      </c>
      <c r="H25" s="20">
        <v>41</v>
      </c>
      <c r="I25" s="20">
        <v>3</v>
      </c>
      <c r="J25" s="20">
        <v>6</v>
      </c>
      <c r="K25" s="29" t="s">
        <v>1632</v>
      </c>
      <c r="L25" s="1" t="s">
        <v>1571</v>
      </c>
      <c r="M25" s="1" t="s">
        <v>761</v>
      </c>
      <c r="N25" s="1" t="s">
        <v>1633</v>
      </c>
      <c r="O25" s="31">
        <v>250</v>
      </c>
      <c r="P25" s="20">
        <v>172</v>
      </c>
      <c r="Q25" s="30">
        <v>78</v>
      </c>
      <c r="R25" s="29" t="s">
        <v>113</v>
      </c>
      <c r="S25" s="28" t="s">
        <v>234</v>
      </c>
    </row>
    <row r="26" spans="1:19" x14ac:dyDescent="0.25">
      <c r="A26" s="32" t="s">
        <v>22</v>
      </c>
      <c r="B26" s="1">
        <v>68</v>
      </c>
      <c r="C26" s="1">
        <v>43</v>
      </c>
      <c r="D26" s="1">
        <v>15</v>
      </c>
      <c r="E26" s="20">
        <v>10</v>
      </c>
      <c r="F26" s="30">
        <v>96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1137</v>
      </c>
      <c r="M26" s="1" t="s">
        <v>1634</v>
      </c>
      <c r="N26" s="1" t="s">
        <v>1635</v>
      </c>
      <c r="O26" s="31">
        <v>237</v>
      </c>
      <c r="P26" s="20">
        <v>185</v>
      </c>
      <c r="Q26" s="30">
        <v>52</v>
      </c>
      <c r="R26" s="29" t="s">
        <v>99</v>
      </c>
      <c r="S26" s="28" t="s">
        <v>276</v>
      </c>
    </row>
    <row r="27" spans="1:19" x14ac:dyDescent="0.25">
      <c r="A27" s="32" t="s">
        <v>17</v>
      </c>
      <c r="B27" s="1">
        <v>69</v>
      </c>
      <c r="C27" s="1">
        <v>39</v>
      </c>
      <c r="D27" s="1">
        <v>18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1584</v>
      </c>
      <c r="L27" s="1" t="s">
        <v>1456</v>
      </c>
      <c r="M27" s="1" t="s">
        <v>788</v>
      </c>
      <c r="N27" s="1" t="s">
        <v>1615</v>
      </c>
      <c r="O27" s="31">
        <v>230</v>
      </c>
      <c r="P27" s="20">
        <v>199</v>
      </c>
      <c r="Q27" s="30">
        <v>31</v>
      </c>
      <c r="R27" s="29" t="s">
        <v>99</v>
      </c>
      <c r="S27" s="28" t="s">
        <v>218</v>
      </c>
    </row>
    <row r="28" spans="1:19" x14ac:dyDescent="0.25">
      <c r="A28" s="32" t="s">
        <v>95</v>
      </c>
      <c r="B28" s="1">
        <v>68</v>
      </c>
      <c r="C28" s="1">
        <v>35</v>
      </c>
      <c r="D28" s="1">
        <v>27</v>
      </c>
      <c r="E28" s="20">
        <v>6</v>
      </c>
      <c r="F28" s="30">
        <v>76</v>
      </c>
      <c r="G28" s="20">
        <v>27</v>
      </c>
      <c r="H28" s="20">
        <v>35</v>
      </c>
      <c r="I28" s="20">
        <v>0</v>
      </c>
      <c r="J28" s="20">
        <v>0</v>
      </c>
      <c r="K28" s="29" t="s">
        <v>1122</v>
      </c>
      <c r="L28" s="1" t="s">
        <v>1599</v>
      </c>
      <c r="M28" s="1" t="s">
        <v>719</v>
      </c>
      <c r="N28" s="1" t="s">
        <v>1600</v>
      </c>
      <c r="O28" s="31">
        <v>214</v>
      </c>
      <c r="P28" s="20">
        <v>191</v>
      </c>
      <c r="Q28" s="30">
        <v>23</v>
      </c>
      <c r="R28" s="29" t="s">
        <v>99</v>
      </c>
      <c r="S28" s="28" t="s">
        <v>233</v>
      </c>
    </row>
    <row r="29" spans="1:19" x14ac:dyDescent="0.25">
      <c r="A29" s="32" t="s">
        <v>15</v>
      </c>
      <c r="B29" s="1">
        <v>67</v>
      </c>
      <c r="C29" s="1">
        <v>30</v>
      </c>
      <c r="D29" s="1">
        <v>28</v>
      </c>
      <c r="E29" s="20">
        <v>9</v>
      </c>
      <c r="F29" s="30">
        <v>69</v>
      </c>
      <c r="G29" s="20">
        <v>18</v>
      </c>
      <c r="H29" s="20">
        <v>26</v>
      </c>
      <c r="I29" s="20">
        <v>4</v>
      </c>
      <c r="J29" s="20">
        <v>1</v>
      </c>
      <c r="K29" s="29" t="s">
        <v>1409</v>
      </c>
      <c r="L29" s="1" t="s">
        <v>1616</v>
      </c>
      <c r="M29" s="1" t="s">
        <v>766</v>
      </c>
      <c r="N29" s="1" t="s">
        <v>1617</v>
      </c>
      <c r="O29" s="31">
        <v>199</v>
      </c>
      <c r="P29" s="20">
        <v>228</v>
      </c>
      <c r="Q29" s="30">
        <v>-29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67</v>
      </c>
      <c r="C30" s="1">
        <v>28</v>
      </c>
      <c r="D30" s="1">
        <v>28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1352</v>
      </c>
      <c r="M30" s="1" t="s">
        <v>122</v>
      </c>
      <c r="N30" s="1" t="s">
        <v>1618</v>
      </c>
      <c r="O30" s="31">
        <v>191</v>
      </c>
      <c r="P30" s="20">
        <v>206</v>
      </c>
      <c r="Q30" s="30">
        <v>-15</v>
      </c>
      <c r="R30" s="29" t="s">
        <v>101</v>
      </c>
      <c r="S30" s="28" t="s">
        <v>239</v>
      </c>
    </row>
    <row r="31" spans="1:19" x14ac:dyDescent="0.25">
      <c r="A31" s="32" t="s">
        <v>6</v>
      </c>
      <c r="B31" s="1">
        <v>68</v>
      </c>
      <c r="C31" s="1">
        <v>27</v>
      </c>
      <c r="D31" s="1">
        <v>30</v>
      </c>
      <c r="E31" s="20">
        <v>11</v>
      </c>
      <c r="F31" s="30">
        <v>65</v>
      </c>
      <c r="G31" s="20">
        <v>23</v>
      </c>
      <c r="H31" s="20">
        <v>26</v>
      </c>
      <c r="I31" s="20">
        <v>1</v>
      </c>
      <c r="J31" s="20">
        <v>4</v>
      </c>
      <c r="K31" s="29" t="s">
        <v>1520</v>
      </c>
      <c r="L31" s="1" t="s">
        <v>1636</v>
      </c>
      <c r="M31" s="1" t="s">
        <v>1587</v>
      </c>
      <c r="N31" s="1" t="s">
        <v>1637</v>
      </c>
      <c r="O31" s="31">
        <v>178</v>
      </c>
      <c r="P31" s="20">
        <v>224</v>
      </c>
      <c r="Q31" s="30">
        <v>-46</v>
      </c>
      <c r="R31" s="29" t="s">
        <v>107</v>
      </c>
      <c r="S31" s="28" t="s">
        <v>231</v>
      </c>
    </row>
    <row r="32" spans="1:19" ht="15.75" thickBot="1" x14ac:dyDescent="0.3">
      <c r="A32" s="32" t="s">
        <v>25</v>
      </c>
      <c r="B32" s="1">
        <v>67</v>
      </c>
      <c r="C32" s="1">
        <v>25</v>
      </c>
      <c r="D32" s="1">
        <v>30</v>
      </c>
      <c r="E32" s="20">
        <v>12</v>
      </c>
      <c r="F32" s="23">
        <v>62</v>
      </c>
      <c r="G32" s="20">
        <v>15</v>
      </c>
      <c r="H32" s="20">
        <v>22</v>
      </c>
      <c r="I32" s="20">
        <v>3</v>
      </c>
      <c r="J32" s="20">
        <v>5</v>
      </c>
      <c r="K32" s="29" t="s">
        <v>1353</v>
      </c>
      <c r="L32" s="1" t="s">
        <v>1569</v>
      </c>
      <c r="M32" s="1" t="s">
        <v>643</v>
      </c>
      <c r="N32" s="1" t="s">
        <v>1614</v>
      </c>
      <c r="O32" s="31">
        <v>178</v>
      </c>
      <c r="P32" s="20">
        <v>217</v>
      </c>
      <c r="Q32" s="30">
        <v>-39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68</v>
      </c>
      <c r="C35" s="1">
        <v>37</v>
      </c>
      <c r="D35" s="1">
        <v>27</v>
      </c>
      <c r="E35" s="20">
        <v>4</v>
      </c>
      <c r="F35" s="33">
        <v>78</v>
      </c>
      <c r="G35" s="20">
        <v>14</v>
      </c>
      <c r="H35" s="20">
        <v>29</v>
      </c>
      <c r="I35" s="20">
        <v>8</v>
      </c>
      <c r="J35" s="20">
        <v>0</v>
      </c>
      <c r="K35" s="29" t="s">
        <v>1638</v>
      </c>
      <c r="L35" s="1" t="s">
        <v>1590</v>
      </c>
      <c r="M35" s="1" t="s">
        <v>455</v>
      </c>
      <c r="N35" s="1" t="s">
        <v>1512</v>
      </c>
      <c r="O35" s="31">
        <v>225</v>
      </c>
      <c r="P35" s="20">
        <v>236</v>
      </c>
      <c r="Q35" s="30">
        <v>-11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69</v>
      </c>
      <c r="C36" s="1">
        <v>34</v>
      </c>
      <c r="D36" s="1">
        <v>26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1182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235</v>
      </c>
      <c r="Q36" s="30">
        <v>8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68</v>
      </c>
      <c r="C37" s="1">
        <v>31</v>
      </c>
      <c r="D37" s="1">
        <v>23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1435</v>
      </c>
      <c r="L37" s="1" t="s">
        <v>1520</v>
      </c>
      <c r="M37" s="1" t="s">
        <v>565</v>
      </c>
      <c r="N37" s="1" t="s">
        <v>1582</v>
      </c>
      <c r="O37" s="31">
        <v>220</v>
      </c>
      <c r="P37" s="20">
        <v>211</v>
      </c>
      <c r="Q37" s="30">
        <v>9</v>
      </c>
      <c r="R37" s="29" t="s">
        <v>101</v>
      </c>
      <c r="S37" s="28" t="s">
        <v>224</v>
      </c>
    </row>
    <row r="38" spans="1:19" x14ac:dyDescent="0.25">
      <c r="A38" s="32" t="s">
        <v>18</v>
      </c>
      <c r="B38" s="1">
        <v>67</v>
      </c>
      <c r="C38" s="1">
        <v>28</v>
      </c>
      <c r="D38" s="1">
        <v>24</v>
      </c>
      <c r="E38" s="20">
        <v>15</v>
      </c>
      <c r="F38" s="30">
        <v>71</v>
      </c>
      <c r="G38" s="20">
        <v>14</v>
      </c>
      <c r="H38" s="20">
        <v>24</v>
      </c>
      <c r="I38" s="20">
        <v>4</v>
      </c>
      <c r="J38" s="20">
        <v>6</v>
      </c>
      <c r="K38" s="29" t="s">
        <v>1449</v>
      </c>
      <c r="L38" s="1" t="s">
        <v>1602</v>
      </c>
      <c r="M38" s="1" t="s">
        <v>1336</v>
      </c>
      <c r="N38" s="1" t="s">
        <v>1368</v>
      </c>
      <c r="O38" s="31">
        <v>180</v>
      </c>
      <c r="P38" s="20">
        <v>201</v>
      </c>
      <c r="Q38" s="30">
        <v>-21</v>
      </c>
      <c r="R38" s="29" t="s">
        <v>99</v>
      </c>
      <c r="S38" s="28" t="s">
        <v>225</v>
      </c>
    </row>
    <row r="39" spans="1:19" x14ac:dyDescent="0.25">
      <c r="A39" s="32" t="s">
        <v>7</v>
      </c>
      <c r="B39" s="1">
        <v>67</v>
      </c>
      <c r="C39" s="1">
        <v>31</v>
      </c>
      <c r="D39" s="1">
        <v>27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1290</v>
      </c>
      <c r="M39" s="1" t="s">
        <v>678</v>
      </c>
      <c r="N39" s="1" t="s">
        <v>1579</v>
      </c>
      <c r="O39" s="31">
        <v>193</v>
      </c>
      <c r="P39" s="20">
        <v>205</v>
      </c>
      <c r="Q39" s="30">
        <v>-12</v>
      </c>
      <c r="R39" s="29" t="s">
        <v>101</v>
      </c>
      <c r="S39" s="28" t="s">
        <v>200</v>
      </c>
    </row>
    <row r="40" spans="1:19" x14ac:dyDescent="0.25">
      <c r="A40" s="32" t="s">
        <v>8</v>
      </c>
      <c r="B40" s="1">
        <v>66</v>
      </c>
      <c r="C40" s="1">
        <v>32</v>
      </c>
      <c r="D40" s="1">
        <v>28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1260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234</v>
      </c>
      <c r="Q40" s="30">
        <v>-27</v>
      </c>
      <c r="R40" s="29" t="s">
        <v>107</v>
      </c>
      <c r="S40" s="28" t="s">
        <v>233</v>
      </c>
    </row>
    <row r="41" spans="1:19" x14ac:dyDescent="0.25">
      <c r="A41" s="32" t="s">
        <v>27</v>
      </c>
      <c r="B41" s="1">
        <v>68</v>
      </c>
      <c r="C41" s="1">
        <v>27</v>
      </c>
      <c r="D41" s="1">
        <v>34</v>
      </c>
      <c r="E41" s="20">
        <v>7</v>
      </c>
      <c r="F41" s="30">
        <v>61</v>
      </c>
      <c r="G41" s="20">
        <v>19</v>
      </c>
      <c r="H41" s="20">
        <v>24</v>
      </c>
      <c r="I41" s="20">
        <v>3</v>
      </c>
      <c r="J41" s="20">
        <v>3</v>
      </c>
      <c r="K41" s="29" t="s">
        <v>1161</v>
      </c>
      <c r="L41" s="1" t="s">
        <v>1601</v>
      </c>
      <c r="M41" s="1" t="s">
        <v>488</v>
      </c>
      <c r="N41" s="1" t="s">
        <v>1639</v>
      </c>
      <c r="O41" s="31">
        <v>169</v>
      </c>
      <c r="P41" s="20">
        <v>213</v>
      </c>
      <c r="Q41" s="30">
        <v>-44</v>
      </c>
      <c r="R41" s="29" t="s">
        <v>99</v>
      </c>
      <c r="S41" s="28" t="s">
        <v>237</v>
      </c>
    </row>
    <row r="42" spans="1:19" ht="15.75" thickBot="1" x14ac:dyDescent="0.3">
      <c r="A42" s="27" t="s">
        <v>3</v>
      </c>
      <c r="B42" s="26">
        <v>67</v>
      </c>
      <c r="C42" s="26">
        <v>21</v>
      </c>
      <c r="D42" s="26">
        <v>38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1622</v>
      </c>
      <c r="L42" s="26" t="s">
        <v>1450</v>
      </c>
      <c r="M42" s="26" t="s">
        <v>434</v>
      </c>
      <c r="N42" s="26" t="s">
        <v>1581</v>
      </c>
      <c r="O42" s="25">
        <v>176</v>
      </c>
      <c r="P42" s="24">
        <v>248</v>
      </c>
      <c r="Q42" s="23">
        <v>-72</v>
      </c>
      <c r="R42" s="22" t="s">
        <v>99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C3E19C5-8468-4D22-9D16-B4BEC8178ACF}"/>
  </hyperlinks>
  <pageMargins left="0.7" right="0.7" top="0.75" bottom="0.75" header="0.3" footer="0.3"/>
  <pageSetup orientation="portrait" verticalDpi="0" r:id="rId1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1A00E-A1E6-48BD-BD2E-90A2E823099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69</v>
      </c>
      <c r="C4" s="40">
        <v>43</v>
      </c>
      <c r="D4" s="40">
        <v>20</v>
      </c>
      <c r="E4" s="38">
        <v>6</v>
      </c>
      <c r="F4" s="33">
        <v>92</v>
      </c>
      <c r="G4" s="39">
        <v>32</v>
      </c>
      <c r="H4" s="38">
        <v>39</v>
      </c>
      <c r="I4" s="38">
        <v>4</v>
      </c>
      <c r="J4" s="33">
        <v>0</v>
      </c>
      <c r="K4" s="37" t="s">
        <v>1313</v>
      </c>
      <c r="L4" s="40" t="s">
        <v>1430</v>
      </c>
      <c r="M4" s="40" t="s">
        <v>865</v>
      </c>
      <c r="N4" s="40" t="s">
        <v>1558</v>
      </c>
      <c r="O4" s="39">
        <v>242</v>
      </c>
      <c r="P4" s="38">
        <v>200</v>
      </c>
      <c r="Q4" s="33">
        <v>42</v>
      </c>
      <c r="R4" s="37" t="s">
        <v>109</v>
      </c>
      <c r="S4" s="36" t="s">
        <v>280</v>
      </c>
    </row>
    <row r="5" spans="1:20" x14ac:dyDescent="0.25">
      <c r="A5" s="32" t="s">
        <v>5</v>
      </c>
      <c r="B5" s="1">
        <v>67</v>
      </c>
      <c r="C5" s="1">
        <v>42</v>
      </c>
      <c r="D5" s="1">
        <v>21</v>
      </c>
      <c r="E5" s="20">
        <v>4</v>
      </c>
      <c r="F5" s="30">
        <v>88</v>
      </c>
      <c r="G5" s="31">
        <v>29</v>
      </c>
      <c r="H5" s="20">
        <v>38</v>
      </c>
      <c r="I5" s="20">
        <v>4</v>
      </c>
      <c r="J5" s="30">
        <v>2</v>
      </c>
      <c r="K5" s="29" t="s">
        <v>1559</v>
      </c>
      <c r="L5" s="1" t="s">
        <v>1645</v>
      </c>
      <c r="M5" s="1" t="s">
        <v>536</v>
      </c>
      <c r="N5" s="1" t="s">
        <v>1560</v>
      </c>
      <c r="O5" s="31">
        <v>243</v>
      </c>
      <c r="P5" s="20">
        <v>186</v>
      </c>
      <c r="Q5" s="30">
        <v>57</v>
      </c>
      <c r="R5" s="29" t="s">
        <v>104</v>
      </c>
      <c r="S5" s="28" t="s">
        <v>200</v>
      </c>
    </row>
    <row r="6" spans="1:20" x14ac:dyDescent="0.25">
      <c r="A6" s="32" t="s">
        <v>29</v>
      </c>
      <c r="B6" s="1">
        <v>69</v>
      </c>
      <c r="C6" s="1">
        <v>38</v>
      </c>
      <c r="D6" s="1">
        <v>23</v>
      </c>
      <c r="E6" s="20">
        <v>8</v>
      </c>
      <c r="F6" s="30">
        <v>84</v>
      </c>
      <c r="G6" s="31">
        <v>26</v>
      </c>
      <c r="H6" s="20">
        <v>35</v>
      </c>
      <c r="I6" s="20">
        <v>3</v>
      </c>
      <c r="J6" s="30">
        <v>3</v>
      </c>
      <c r="K6" s="29" t="s">
        <v>1640</v>
      </c>
      <c r="L6" s="1" t="s">
        <v>1538</v>
      </c>
      <c r="M6" s="1" t="s">
        <v>712</v>
      </c>
      <c r="N6" s="1" t="s">
        <v>1603</v>
      </c>
      <c r="O6" s="31">
        <v>230</v>
      </c>
      <c r="P6" s="20">
        <v>215</v>
      </c>
      <c r="Q6" s="30">
        <v>15</v>
      </c>
      <c r="R6" s="29" t="s">
        <v>99</v>
      </c>
      <c r="S6" s="28" t="s">
        <v>239</v>
      </c>
    </row>
    <row r="7" spans="1:20" x14ac:dyDescent="0.25">
      <c r="A7" s="32" t="s">
        <v>21</v>
      </c>
      <c r="B7" s="1">
        <v>69</v>
      </c>
      <c r="C7" s="1">
        <v>38</v>
      </c>
      <c r="D7" s="1">
        <v>23</v>
      </c>
      <c r="E7" s="20">
        <v>8</v>
      </c>
      <c r="F7" s="30">
        <v>84</v>
      </c>
      <c r="G7" s="31">
        <v>25</v>
      </c>
      <c r="H7" s="20">
        <v>36</v>
      </c>
      <c r="I7" s="20">
        <v>2</v>
      </c>
      <c r="J7" s="30">
        <v>3</v>
      </c>
      <c r="K7" s="29" t="s">
        <v>1266</v>
      </c>
      <c r="L7" s="1" t="s">
        <v>1455</v>
      </c>
      <c r="M7" s="1" t="s">
        <v>636</v>
      </c>
      <c r="N7" s="1" t="s">
        <v>1641</v>
      </c>
      <c r="O7" s="31">
        <v>203</v>
      </c>
      <c r="P7" s="20">
        <v>204</v>
      </c>
      <c r="Q7" s="30">
        <v>-1</v>
      </c>
      <c r="R7" s="29" t="s">
        <v>104</v>
      </c>
      <c r="S7" s="28" t="s">
        <v>218</v>
      </c>
    </row>
    <row r="8" spans="1:20" x14ac:dyDescent="0.25">
      <c r="A8" s="32" t="s">
        <v>16</v>
      </c>
      <c r="B8" s="1">
        <v>68</v>
      </c>
      <c r="C8" s="1">
        <v>37</v>
      </c>
      <c r="D8" s="1">
        <v>21</v>
      </c>
      <c r="E8" s="20">
        <v>10</v>
      </c>
      <c r="F8" s="30">
        <v>84</v>
      </c>
      <c r="G8" s="31">
        <v>23</v>
      </c>
      <c r="H8" s="20">
        <v>35</v>
      </c>
      <c r="I8" s="20">
        <v>2</v>
      </c>
      <c r="J8" s="30">
        <v>5</v>
      </c>
      <c r="K8" s="29" t="s">
        <v>1605</v>
      </c>
      <c r="L8" s="1" t="s">
        <v>1643</v>
      </c>
      <c r="M8" s="1" t="s">
        <v>740</v>
      </c>
      <c r="N8" s="1" t="s">
        <v>1582</v>
      </c>
      <c r="O8" s="31">
        <v>237</v>
      </c>
      <c r="P8" s="20">
        <v>225</v>
      </c>
      <c r="Q8" s="30">
        <v>12</v>
      </c>
      <c r="R8" s="29" t="s">
        <v>101</v>
      </c>
      <c r="S8" s="28" t="s">
        <v>225</v>
      </c>
    </row>
    <row r="9" spans="1:20" x14ac:dyDescent="0.25">
      <c r="A9" s="32" t="s">
        <v>11</v>
      </c>
      <c r="B9" s="1">
        <v>68</v>
      </c>
      <c r="C9" s="1">
        <v>35</v>
      </c>
      <c r="D9" s="1">
        <v>24</v>
      </c>
      <c r="E9" s="20">
        <v>9</v>
      </c>
      <c r="F9" s="30">
        <v>79</v>
      </c>
      <c r="G9" s="31">
        <v>26</v>
      </c>
      <c r="H9" s="20">
        <v>32</v>
      </c>
      <c r="I9" s="20">
        <v>3</v>
      </c>
      <c r="J9" s="30">
        <v>0</v>
      </c>
      <c r="K9" s="29" t="s">
        <v>1304</v>
      </c>
      <c r="L9" s="1" t="s">
        <v>1242</v>
      </c>
      <c r="M9" s="1" t="s">
        <v>596</v>
      </c>
      <c r="N9" s="1" t="s">
        <v>1644</v>
      </c>
      <c r="O9" s="31">
        <v>229</v>
      </c>
      <c r="P9" s="20">
        <v>211</v>
      </c>
      <c r="Q9" s="30">
        <v>18</v>
      </c>
      <c r="R9" s="29" t="s">
        <v>99</v>
      </c>
      <c r="S9" s="28" t="s">
        <v>226</v>
      </c>
    </row>
    <row r="10" spans="1:20" x14ac:dyDescent="0.25">
      <c r="A10" s="32" t="s">
        <v>19</v>
      </c>
      <c r="B10" s="1">
        <v>68</v>
      </c>
      <c r="C10" s="1">
        <v>34</v>
      </c>
      <c r="D10" s="1">
        <v>31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1642</v>
      </c>
      <c r="M10" s="1" t="s">
        <v>477</v>
      </c>
      <c r="N10" s="1" t="s">
        <v>1529</v>
      </c>
      <c r="O10" s="31">
        <v>205</v>
      </c>
      <c r="P10" s="20">
        <v>225</v>
      </c>
      <c r="Q10" s="30">
        <v>-20</v>
      </c>
      <c r="R10" s="29" t="s">
        <v>99</v>
      </c>
      <c r="S10" s="28" t="s">
        <v>200</v>
      </c>
    </row>
    <row r="11" spans="1:20" ht="15.75" thickBot="1" x14ac:dyDescent="0.3">
      <c r="A11" s="32" t="s">
        <v>4</v>
      </c>
      <c r="B11" s="1">
        <v>69</v>
      </c>
      <c r="C11" s="1">
        <v>29</v>
      </c>
      <c r="D11" s="1">
        <v>28</v>
      </c>
      <c r="E11" s="24">
        <v>12</v>
      </c>
      <c r="F11" s="23">
        <v>70</v>
      </c>
      <c r="G11" s="25">
        <v>20</v>
      </c>
      <c r="H11" s="24">
        <v>28</v>
      </c>
      <c r="I11" s="24">
        <v>1</v>
      </c>
      <c r="J11" s="23">
        <v>4</v>
      </c>
      <c r="K11" s="29" t="s">
        <v>1608</v>
      </c>
      <c r="L11" s="1" t="s">
        <v>1583</v>
      </c>
      <c r="M11" s="1" t="s">
        <v>892</v>
      </c>
      <c r="N11" s="1" t="s">
        <v>1609</v>
      </c>
      <c r="O11" s="31">
        <v>216</v>
      </c>
      <c r="P11" s="20">
        <v>241</v>
      </c>
      <c r="Q11" s="30">
        <v>-25</v>
      </c>
      <c r="R11" s="29" t="s">
        <v>101</v>
      </c>
      <c r="S11" s="28" t="s">
        <v>235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68</v>
      </c>
      <c r="C14" s="1">
        <v>43</v>
      </c>
      <c r="D14" s="1">
        <v>19</v>
      </c>
      <c r="E14" s="20">
        <v>6</v>
      </c>
      <c r="F14" s="33">
        <v>92</v>
      </c>
      <c r="G14" s="20">
        <v>26</v>
      </c>
      <c r="H14" s="20">
        <v>38</v>
      </c>
      <c r="I14" s="20">
        <v>5</v>
      </c>
      <c r="J14" s="20">
        <v>3</v>
      </c>
      <c r="K14" s="29" t="s">
        <v>1526</v>
      </c>
      <c r="L14" s="1" t="s">
        <v>1454</v>
      </c>
      <c r="M14" s="1" t="s">
        <v>1623</v>
      </c>
      <c r="N14" s="1" t="s">
        <v>1624</v>
      </c>
      <c r="O14" s="31">
        <v>241</v>
      </c>
      <c r="P14" s="20">
        <v>202</v>
      </c>
      <c r="Q14" s="30">
        <v>39</v>
      </c>
      <c r="R14" s="29" t="s">
        <v>99</v>
      </c>
      <c r="S14" s="28" t="s">
        <v>232</v>
      </c>
    </row>
    <row r="15" spans="1:20" x14ac:dyDescent="0.25">
      <c r="A15" s="32" t="s">
        <v>9</v>
      </c>
      <c r="B15" s="1">
        <v>68</v>
      </c>
      <c r="C15" s="1">
        <v>34</v>
      </c>
      <c r="D15" s="1">
        <v>18</v>
      </c>
      <c r="E15" s="20">
        <v>16</v>
      </c>
      <c r="F15" s="30">
        <v>84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1321</v>
      </c>
      <c r="M15" s="1" t="s">
        <v>1629</v>
      </c>
      <c r="N15" s="1" t="s">
        <v>1630</v>
      </c>
      <c r="O15" s="31">
        <v>235</v>
      </c>
      <c r="P15" s="20">
        <v>210</v>
      </c>
      <c r="Q15" s="30">
        <v>25</v>
      </c>
      <c r="R15" s="29" t="s">
        <v>101</v>
      </c>
      <c r="S15" s="28" t="s">
        <v>222</v>
      </c>
    </row>
    <row r="16" spans="1:20" x14ac:dyDescent="0.25">
      <c r="A16" s="32" t="s">
        <v>23</v>
      </c>
      <c r="B16" s="1">
        <v>68</v>
      </c>
      <c r="C16" s="1">
        <v>36</v>
      </c>
      <c r="D16" s="1">
        <v>21</v>
      </c>
      <c r="E16" s="20">
        <v>11</v>
      </c>
      <c r="F16" s="30">
        <v>83</v>
      </c>
      <c r="G16" s="20">
        <v>19</v>
      </c>
      <c r="H16" s="20">
        <v>30</v>
      </c>
      <c r="I16" s="20">
        <v>6</v>
      </c>
      <c r="J16" s="20">
        <v>1</v>
      </c>
      <c r="K16" s="29" t="s">
        <v>1646</v>
      </c>
      <c r="L16" s="1" t="s">
        <v>1187</v>
      </c>
      <c r="M16" s="1" t="s">
        <v>828</v>
      </c>
      <c r="N16" s="1" t="s">
        <v>1647</v>
      </c>
      <c r="O16" s="31">
        <v>223</v>
      </c>
      <c r="P16" s="20">
        <v>212</v>
      </c>
      <c r="Q16" s="30">
        <v>11</v>
      </c>
      <c r="R16" s="29" t="s">
        <v>109</v>
      </c>
      <c r="S16" s="28" t="s">
        <v>357</v>
      </c>
    </row>
    <row r="17" spans="1:19" x14ac:dyDescent="0.25">
      <c r="A17" s="32" t="s">
        <v>13</v>
      </c>
      <c r="B17" s="1">
        <v>69</v>
      </c>
      <c r="C17" s="1">
        <v>39</v>
      </c>
      <c r="D17" s="1">
        <v>25</v>
      </c>
      <c r="E17" s="20">
        <v>5</v>
      </c>
      <c r="F17" s="30">
        <v>83</v>
      </c>
      <c r="G17" s="20">
        <v>21</v>
      </c>
      <c r="H17" s="20">
        <v>35</v>
      </c>
      <c r="I17" s="20">
        <v>4</v>
      </c>
      <c r="J17" s="20">
        <v>5</v>
      </c>
      <c r="K17" s="29" t="s">
        <v>1488</v>
      </c>
      <c r="L17" s="1" t="s">
        <v>1492</v>
      </c>
      <c r="M17" s="1" t="s">
        <v>1316</v>
      </c>
      <c r="N17" s="1" t="s">
        <v>1398</v>
      </c>
      <c r="O17" s="31">
        <v>202</v>
      </c>
      <c r="P17" s="20">
        <v>195</v>
      </c>
      <c r="Q17" s="30">
        <v>7</v>
      </c>
      <c r="R17" s="29" t="s">
        <v>101</v>
      </c>
      <c r="S17" s="28" t="s">
        <v>232</v>
      </c>
    </row>
    <row r="18" spans="1:19" x14ac:dyDescent="0.25">
      <c r="A18" s="32" t="s">
        <v>10</v>
      </c>
      <c r="B18" s="1">
        <v>68</v>
      </c>
      <c r="C18" s="1">
        <v>33</v>
      </c>
      <c r="D18" s="1">
        <v>23</v>
      </c>
      <c r="E18" s="20">
        <v>12</v>
      </c>
      <c r="F18" s="30">
        <v>78</v>
      </c>
      <c r="G18" s="20">
        <v>11</v>
      </c>
      <c r="H18" s="20">
        <v>24</v>
      </c>
      <c r="I18" s="20">
        <v>9</v>
      </c>
      <c r="J18" s="20">
        <v>4</v>
      </c>
      <c r="K18" s="29" t="s">
        <v>1490</v>
      </c>
      <c r="L18" s="1" t="s">
        <v>1475</v>
      </c>
      <c r="M18" s="1" t="s">
        <v>727</v>
      </c>
      <c r="N18" s="1" t="s">
        <v>1567</v>
      </c>
      <c r="O18" s="31">
        <v>198</v>
      </c>
      <c r="P18" s="20">
        <v>210</v>
      </c>
      <c r="Q18" s="30">
        <v>-12</v>
      </c>
      <c r="R18" s="29" t="s">
        <v>104</v>
      </c>
      <c r="S18" s="28" t="s">
        <v>226</v>
      </c>
    </row>
    <row r="19" spans="1:19" x14ac:dyDescent="0.25">
      <c r="A19" s="32" t="s">
        <v>1</v>
      </c>
      <c r="B19" s="1">
        <v>69</v>
      </c>
      <c r="C19" s="1">
        <v>34</v>
      </c>
      <c r="D19" s="1">
        <v>27</v>
      </c>
      <c r="E19" s="20">
        <v>8</v>
      </c>
      <c r="F19" s="30">
        <v>76</v>
      </c>
      <c r="G19" s="20">
        <v>28</v>
      </c>
      <c r="H19" s="20">
        <v>33</v>
      </c>
      <c r="I19" s="20">
        <v>1</v>
      </c>
      <c r="J19" s="20">
        <v>6</v>
      </c>
      <c r="K19" s="29" t="s">
        <v>1317</v>
      </c>
      <c r="L19" s="1" t="s">
        <v>1536</v>
      </c>
      <c r="M19" s="1" t="s">
        <v>698</v>
      </c>
      <c r="N19" s="1" t="s">
        <v>1631</v>
      </c>
      <c r="O19" s="31">
        <v>216</v>
      </c>
      <c r="P19" s="20">
        <v>204</v>
      </c>
      <c r="Q19" s="30">
        <v>12</v>
      </c>
      <c r="R19" s="29" t="s">
        <v>99</v>
      </c>
      <c r="S19" s="28" t="s">
        <v>225</v>
      </c>
    </row>
    <row r="20" spans="1:19" x14ac:dyDescent="0.25">
      <c r="A20" s="32" t="s">
        <v>14</v>
      </c>
      <c r="B20" s="1">
        <v>68</v>
      </c>
      <c r="C20" s="1">
        <v>35</v>
      </c>
      <c r="D20" s="1">
        <v>31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1625</v>
      </c>
      <c r="M20" s="1" t="s">
        <v>600</v>
      </c>
      <c r="N20" s="1" t="s">
        <v>1626</v>
      </c>
      <c r="O20" s="31">
        <v>186</v>
      </c>
      <c r="P20" s="20">
        <v>207</v>
      </c>
      <c r="Q20" s="30">
        <v>-21</v>
      </c>
      <c r="R20" s="29" t="s">
        <v>109</v>
      </c>
      <c r="S20" s="28" t="s">
        <v>203</v>
      </c>
    </row>
    <row r="21" spans="1:19" ht="15.75" thickBot="1" x14ac:dyDescent="0.3">
      <c r="A21" s="27" t="s">
        <v>12</v>
      </c>
      <c r="B21" s="26">
        <v>69</v>
      </c>
      <c r="C21" s="26">
        <v>28</v>
      </c>
      <c r="D21" s="26">
        <v>33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1648</v>
      </c>
      <c r="M21" s="26" t="s">
        <v>1649</v>
      </c>
      <c r="N21" s="26" t="s">
        <v>1650</v>
      </c>
      <c r="O21" s="25">
        <v>196</v>
      </c>
      <c r="P21" s="24">
        <v>221</v>
      </c>
      <c r="Q21" s="23">
        <v>-25</v>
      </c>
      <c r="R21" s="22" t="s">
        <v>113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67</v>
      </c>
      <c r="C25" s="1">
        <v>44</v>
      </c>
      <c r="D25" s="1">
        <v>13</v>
      </c>
      <c r="E25" s="20">
        <v>10</v>
      </c>
      <c r="F25" s="30">
        <v>98</v>
      </c>
      <c r="G25" s="20">
        <v>36</v>
      </c>
      <c r="H25" s="20">
        <v>41</v>
      </c>
      <c r="I25" s="20">
        <v>3</v>
      </c>
      <c r="J25" s="20">
        <v>6</v>
      </c>
      <c r="K25" s="29" t="s">
        <v>1632</v>
      </c>
      <c r="L25" s="1" t="s">
        <v>1571</v>
      </c>
      <c r="M25" s="1" t="s">
        <v>761</v>
      </c>
      <c r="N25" s="1" t="s">
        <v>1633</v>
      </c>
      <c r="O25" s="31">
        <v>250</v>
      </c>
      <c r="P25" s="20">
        <v>172</v>
      </c>
      <c r="Q25" s="30">
        <v>78</v>
      </c>
      <c r="R25" s="29" t="s">
        <v>113</v>
      </c>
      <c r="S25" s="28" t="s">
        <v>234</v>
      </c>
    </row>
    <row r="26" spans="1:19" x14ac:dyDescent="0.25">
      <c r="A26" s="32" t="s">
        <v>22</v>
      </c>
      <c r="B26" s="1">
        <v>68</v>
      </c>
      <c r="C26" s="1">
        <v>43</v>
      </c>
      <c r="D26" s="1">
        <v>15</v>
      </c>
      <c r="E26" s="20">
        <v>10</v>
      </c>
      <c r="F26" s="30">
        <v>96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1137</v>
      </c>
      <c r="M26" s="1" t="s">
        <v>1634</v>
      </c>
      <c r="N26" s="1" t="s">
        <v>1635</v>
      </c>
      <c r="O26" s="31">
        <v>237</v>
      </c>
      <c r="P26" s="20">
        <v>185</v>
      </c>
      <c r="Q26" s="30">
        <v>52</v>
      </c>
      <c r="R26" s="29" t="s">
        <v>99</v>
      </c>
      <c r="S26" s="28" t="s">
        <v>276</v>
      </c>
    </row>
    <row r="27" spans="1:19" x14ac:dyDescent="0.25">
      <c r="A27" s="32" t="s">
        <v>17</v>
      </c>
      <c r="B27" s="1">
        <v>70</v>
      </c>
      <c r="C27" s="1">
        <v>39</v>
      </c>
      <c r="D27" s="1">
        <v>19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1565</v>
      </c>
      <c r="L27" s="1" t="s">
        <v>1456</v>
      </c>
      <c r="M27" s="1" t="s">
        <v>699</v>
      </c>
      <c r="N27" s="1" t="s">
        <v>1652</v>
      </c>
      <c r="O27" s="31">
        <v>231</v>
      </c>
      <c r="P27" s="20">
        <v>201</v>
      </c>
      <c r="Q27" s="30">
        <v>30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69</v>
      </c>
      <c r="C28" s="1">
        <v>36</v>
      </c>
      <c r="D28" s="1">
        <v>27</v>
      </c>
      <c r="E28" s="20">
        <v>6</v>
      </c>
      <c r="F28" s="30">
        <v>78</v>
      </c>
      <c r="G28" s="20">
        <v>28</v>
      </c>
      <c r="H28" s="20">
        <v>36</v>
      </c>
      <c r="I28" s="20">
        <v>0</v>
      </c>
      <c r="J28" s="20">
        <v>0</v>
      </c>
      <c r="K28" s="29" t="s">
        <v>1122</v>
      </c>
      <c r="L28" s="1" t="s">
        <v>1654</v>
      </c>
      <c r="M28" s="1" t="s">
        <v>719</v>
      </c>
      <c r="N28" s="1" t="s">
        <v>1655</v>
      </c>
      <c r="O28" s="31">
        <v>218</v>
      </c>
      <c r="P28" s="20">
        <v>191</v>
      </c>
      <c r="Q28" s="30">
        <v>27</v>
      </c>
      <c r="R28" s="29" t="s">
        <v>104</v>
      </c>
      <c r="S28" s="28" t="s">
        <v>233</v>
      </c>
    </row>
    <row r="29" spans="1:19" x14ac:dyDescent="0.25">
      <c r="A29" s="32" t="s">
        <v>15</v>
      </c>
      <c r="B29" s="1">
        <v>68</v>
      </c>
      <c r="C29" s="1">
        <v>31</v>
      </c>
      <c r="D29" s="1">
        <v>28</v>
      </c>
      <c r="E29" s="20">
        <v>9</v>
      </c>
      <c r="F29" s="30">
        <v>71</v>
      </c>
      <c r="G29" s="20">
        <v>19</v>
      </c>
      <c r="H29" s="20">
        <v>27</v>
      </c>
      <c r="I29" s="20">
        <v>4</v>
      </c>
      <c r="J29" s="20">
        <v>1</v>
      </c>
      <c r="K29" s="29" t="s">
        <v>1480</v>
      </c>
      <c r="L29" s="1" t="s">
        <v>1616</v>
      </c>
      <c r="M29" s="1" t="s">
        <v>766</v>
      </c>
      <c r="N29" s="1" t="s">
        <v>1653</v>
      </c>
      <c r="O29" s="31">
        <v>202</v>
      </c>
      <c r="P29" s="20">
        <v>229</v>
      </c>
      <c r="Q29" s="30">
        <v>-27</v>
      </c>
      <c r="R29" s="29" t="s">
        <v>104</v>
      </c>
      <c r="S29" s="28" t="s">
        <v>218</v>
      </c>
    </row>
    <row r="30" spans="1:19" x14ac:dyDescent="0.25">
      <c r="A30" s="32" t="s">
        <v>0</v>
      </c>
      <c r="B30" s="1">
        <v>68</v>
      </c>
      <c r="C30" s="1">
        <v>28</v>
      </c>
      <c r="D30" s="1">
        <v>29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1561</v>
      </c>
      <c r="M30" s="1" t="s">
        <v>122</v>
      </c>
      <c r="N30" s="1" t="s">
        <v>1618</v>
      </c>
      <c r="O30" s="31">
        <v>192</v>
      </c>
      <c r="P30" s="20">
        <v>212</v>
      </c>
      <c r="Q30" s="30">
        <v>-20</v>
      </c>
      <c r="R30" s="29" t="s">
        <v>107</v>
      </c>
      <c r="S30" s="28" t="s">
        <v>233</v>
      </c>
    </row>
    <row r="31" spans="1:19" x14ac:dyDescent="0.25">
      <c r="A31" s="32" t="s">
        <v>6</v>
      </c>
      <c r="B31" s="1">
        <v>68</v>
      </c>
      <c r="C31" s="1">
        <v>27</v>
      </c>
      <c r="D31" s="1">
        <v>30</v>
      </c>
      <c r="E31" s="20">
        <v>11</v>
      </c>
      <c r="F31" s="30">
        <v>65</v>
      </c>
      <c r="G31" s="20">
        <v>23</v>
      </c>
      <c r="H31" s="20">
        <v>26</v>
      </c>
      <c r="I31" s="20">
        <v>1</v>
      </c>
      <c r="J31" s="20">
        <v>4</v>
      </c>
      <c r="K31" s="29" t="s">
        <v>1520</v>
      </c>
      <c r="L31" s="1" t="s">
        <v>1636</v>
      </c>
      <c r="M31" s="1" t="s">
        <v>1587</v>
      </c>
      <c r="N31" s="1" t="s">
        <v>1637</v>
      </c>
      <c r="O31" s="31">
        <v>178</v>
      </c>
      <c r="P31" s="20">
        <v>224</v>
      </c>
      <c r="Q31" s="30">
        <v>-46</v>
      </c>
      <c r="R31" s="29" t="s">
        <v>107</v>
      </c>
      <c r="S31" s="28" t="s">
        <v>231</v>
      </c>
    </row>
    <row r="32" spans="1:19" ht="15.75" thickBot="1" x14ac:dyDescent="0.3">
      <c r="A32" s="32" t="s">
        <v>25</v>
      </c>
      <c r="B32" s="1">
        <v>68</v>
      </c>
      <c r="C32" s="1">
        <v>26</v>
      </c>
      <c r="D32" s="1">
        <v>30</v>
      </c>
      <c r="E32" s="20">
        <v>12</v>
      </c>
      <c r="F32" s="23">
        <v>64</v>
      </c>
      <c r="G32" s="20">
        <v>16</v>
      </c>
      <c r="H32" s="20">
        <v>23</v>
      </c>
      <c r="I32" s="20">
        <v>3</v>
      </c>
      <c r="J32" s="20">
        <v>5</v>
      </c>
      <c r="K32" s="29" t="s">
        <v>1353</v>
      </c>
      <c r="L32" s="1" t="s">
        <v>1353</v>
      </c>
      <c r="M32" s="1" t="s">
        <v>858</v>
      </c>
      <c r="N32" s="1" t="s">
        <v>1651</v>
      </c>
      <c r="O32" s="31">
        <v>180</v>
      </c>
      <c r="P32" s="20">
        <v>218</v>
      </c>
      <c r="Q32" s="30">
        <v>-38</v>
      </c>
      <c r="R32" s="29" t="s">
        <v>99</v>
      </c>
      <c r="S32" s="28" t="s">
        <v>222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68</v>
      </c>
      <c r="C35" s="1">
        <v>37</v>
      </c>
      <c r="D35" s="1">
        <v>27</v>
      </c>
      <c r="E35" s="20">
        <v>4</v>
      </c>
      <c r="F35" s="33">
        <v>78</v>
      </c>
      <c r="G35" s="20">
        <v>14</v>
      </c>
      <c r="H35" s="20">
        <v>29</v>
      </c>
      <c r="I35" s="20">
        <v>8</v>
      </c>
      <c r="J35" s="20">
        <v>0</v>
      </c>
      <c r="K35" s="29" t="s">
        <v>1638</v>
      </c>
      <c r="L35" s="1" t="s">
        <v>1590</v>
      </c>
      <c r="M35" s="1" t="s">
        <v>455</v>
      </c>
      <c r="N35" s="1" t="s">
        <v>1512</v>
      </c>
      <c r="O35" s="31">
        <v>225</v>
      </c>
      <c r="P35" s="20">
        <v>236</v>
      </c>
      <c r="Q35" s="30">
        <v>-11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70</v>
      </c>
      <c r="C36" s="1">
        <v>34</v>
      </c>
      <c r="D36" s="1">
        <v>27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1475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239</v>
      </c>
      <c r="Q36" s="30">
        <v>4</v>
      </c>
      <c r="R36" s="29" t="s">
        <v>101</v>
      </c>
      <c r="S36" s="28" t="s">
        <v>225</v>
      </c>
    </row>
    <row r="37" spans="1:19" x14ac:dyDescent="0.25">
      <c r="A37" s="32" t="s">
        <v>2</v>
      </c>
      <c r="B37" s="1">
        <v>69</v>
      </c>
      <c r="C37" s="1">
        <v>31</v>
      </c>
      <c r="D37" s="1">
        <v>24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1659</v>
      </c>
      <c r="L37" s="1" t="s">
        <v>1520</v>
      </c>
      <c r="M37" s="1" t="s">
        <v>565</v>
      </c>
      <c r="N37" s="1" t="s">
        <v>1660</v>
      </c>
      <c r="O37" s="31">
        <v>220</v>
      </c>
      <c r="P37" s="20">
        <v>215</v>
      </c>
      <c r="Q37" s="30">
        <v>5</v>
      </c>
      <c r="R37" s="29" t="s">
        <v>107</v>
      </c>
      <c r="S37" s="28" t="s">
        <v>224</v>
      </c>
    </row>
    <row r="38" spans="1:19" x14ac:dyDescent="0.25">
      <c r="A38" s="32" t="s">
        <v>18</v>
      </c>
      <c r="B38" s="1">
        <v>68</v>
      </c>
      <c r="C38" s="1">
        <v>28</v>
      </c>
      <c r="D38" s="1">
        <v>24</v>
      </c>
      <c r="E38" s="20">
        <v>16</v>
      </c>
      <c r="F38" s="30">
        <v>72</v>
      </c>
      <c r="G38" s="20">
        <v>14</v>
      </c>
      <c r="H38" s="20">
        <v>24</v>
      </c>
      <c r="I38" s="20">
        <v>4</v>
      </c>
      <c r="J38" s="20">
        <v>7</v>
      </c>
      <c r="K38" s="29" t="s">
        <v>1656</v>
      </c>
      <c r="L38" s="1" t="s">
        <v>1602</v>
      </c>
      <c r="M38" s="1" t="s">
        <v>1336</v>
      </c>
      <c r="N38" s="1" t="s">
        <v>1368</v>
      </c>
      <c r="O38" s="31">
        <v>183</v>
      </c>
      <c r="P38" s="20">
        <v>205</v>
      </c>
      <c r="Q38" s="30">
        <v>-22</v>
      </c>
      <c r="R38" s="29" t="s">
        <v>101</v>
      </c>
      <c r="S38" s="28" t="s">
        <v>233</v>
      </c>
    </row>
    <row r="39" spans="1:19" x14ac:dyDescent="0.25">
      <c r="A39" s="32" t="s">
        <v>7</v>
      </c>
      <c r="B39" s="1">
        <v>68</v>
      </c>
      <c r="C39" s="1">
        <v>31</v>
      </c>
      <c r="D39" s="1">
        <v>28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1334</v>
      </c>
      <c r="M39" s="1" t="s">
        <v>678</v>
      </c>
      <c r="N39" s="1" t="s">
        <v>1657</v>
      </c>
      <c r="O39" s="31">
        <v>194</v>
      </c>
      <c r="P39" s="20">
        <v>208</v>
      </c>
      <c r="Q39" s="30">
        <v>-14</v>
      </c>
      <c r="R39" s="29" t="s">
        <v>107</v>
      </c>
      <c r="S39" s="28" t="s">
        <v>200</v>
      </c>
    </row>
    <row r="40" spans="1:19" x14ac:dyDescent="0.25">
      <c r="A40" s="32" t="s">
        <v>8</v>
      </c>
      <c r="B40" s="1">
        <v>67</v>
      </c>
      <c r="C40" s="1">
        <v>32</v>
      </c>
      <c r="D40" s="1">
        <v>29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1304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239</v>
      </c>
      <c r="Q40" s="30">
        <v>-32</v>
      </c>
      <c r="R40" s="29" t="s">
        <v>113</v>
      </c>
      <c r="S40" s="28" t="s">
        <v>218</v>
      </c>
    </row>
    <row r="41" spans="1:19" x14ac:dyDescent="0.25">
      <c r="A41" s="32" t="s">
        <v>27</v>
      </c>
      <c r="B41" s="1">
        <v>68</v>
      </c>
      <c r="C41" s="1">
        <v>27</v>
      </c>
      <c r="D41" s="1">
        <v>34</v>
      </c>
      <c r="E41" s="20">
        <v>7</v>
      </c>
      <c r="F41" s="30">
        <v>61</v>
      </c>
      <c r="G41" s="20">
        <v>19</v>
      </c>
      <c r="H41" s="20">
        <v>24</v>
      </c>
      <c r="I41" s="20">
        <v>3</v>
      </c>
      <c r="J41" s="20">
        <v>3</v>
      </c>
      <c r="K41" s="29" t="s">
        <v>1161</v>
      </c>
      <c r="L41" s="1" t="s">
        <v>1601</v>
      </c>
      <c r="M41" s="1" t="s">
        <v>488</v>
      </c>
      <c r="N41" s="1" t="s">
        <v>1639</v>
      </c>
      <c r="O41" s="31">
        <v>169</v>
      </c>
      <c r="P41" s="20">
        <v>213</v>
      </c>
      <c r="Q41" s="30">
        <v>-44</v>
      </c>
      <c r="R41" s="29" t="s">
        <v>99</v>
      </c>
      <c r="S41" s="28" t="s">
        <v>237</v>
      </c>
    </row>
    <row r="42" spans="1:19" ht="15.75" thickBot="1" x14ac:dyDescent="0.3">
      <c r="A42" s="27" t="s">
        <v>3</v>
      </c>
      <c r="B42" s="26">
        <v>68</v>
      </c>
      <c r="C42" s="26">
        <v>21</v>
      </c>
      <c r="D42" s="26">
        <v>39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1658</v>
      </c>
      <c r="L42" s="26" t="s">
        <v>1450</v>
      </c>
      <c r="M42" s="26" t="s">
        <v>434</v>
      </c>
      <c r="N42" s="26" t="s">
        <v>1581</v>
      </c>
      <c r="O42" s="25">
        <v>178</v>
      </c>
      <c r="P42" s="24">
        <v>254</v>
      </c>
      <c r="Q42" s="23">
        <v>-76</v>
      </c>
      <c r="R42" s="22" t="s">
        <v>101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3C06800-0136-4C67-8D6E-AEAB74ADBFAF}"/>
  </hyperlinks>
  <pageMargins left="0.7" right="0.7" top="0.75" bottom="0.75" header="0.3" footer="0.3"/>
  <pageSetup orientation="portrait" verticalDpi="0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5D7E9-DE1C-499E-8553-010F768B519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69</v>
      </c>
      <c r="C4" s="40">
        <v>43</v>
      </c>
      <c r="D4" s="40">
        <v>20</v>
      </c>
      <c r="E4" s="38">
        <v>6</v>
      </c>
      <c r="F4" s="33">
        <v>92</v>
      </c>
      <c r="G4" s="39">
        <v>32</v>
      </c>
      <c r="H4" s="38">
        <v>39</v>
      </c>
      <c r="I4" s="38">
        <v>4</v>
      </c>
      <c r="J4" s="33">
        <v>0</v>
      </c>
      <c r="K4" s="37" t="s">
        <v>1313</v>
      </c>
      <c r="L4" s="40" t="s">
        <v>1430</v>
      </c>
      <c r="M4" s="40" t="s">
        <v>865</v>
      </c>
      <c r="N4" s="40" t="s">
        <v>1558</v>
      </c>
      <c r="O4" s="39">
        <v>242</v>
      </c>
      <c r="P4" s="38">
        <v>200</v>
      </c>
      <c r="Q4" s="33">
        <v>42</v>
      </c>
      <c r="R4" s="37" t="s">
        <v>109</v>
      </c>
      <c r="S4" s="36" t="s">
        <v>280</v>
      </c>
    </row>
    <row r="5" spans="1:20" x14ac:dyDescent="0.25">
      <c r="A5" s="32" t="s">
        <v>5</v>
      </c>
      <c r="B5" s="1">
        <v>67</v>
      </c>
      <c r="C5" s="1">
        <v>42</v>
      </c>
      <c r="D5" s="1">
        <v>21</v>
      </c>
      <c r="E5" s="20">
        <v>4</v>
      </c>
      <c r="F5" s="30">
        <v>88</v>
      </c>
      <c r="G5" s="31">
        <v>29</v>
      </c>
      <c r="H5" s="20">
        <v>38</v>
      </c>
      <c r="I5" s="20">
        <v>4</v>
      </c>
      <c r="J5" s="30">
        <v>2</v>
      </c>
      <c r="K5" s="29" t="s">
        <v>1559</v>
      </c>
      <c r="L5" s="1" t="s">
        <v>1645</v>
      </c>
      <c r="M5" s="1" t="s">
        <v>536</v>
      </c>
      <c r="N5" s="1" t="s">
        <v>1560</v>
      </c>
      <c r="O5" s="31">
        <v>243</v>
      </c>
      <c r="P5" s="20">
        <v>186</v>
      </c>
      <c r="Q5" s="30">
        <v>57</v>
      </c>
      <c r="R5" s="29" t="s">
        <v>104</v>
      </c>
      <c r="S5" s="28" t="s">
        <v>200</v>
      </c>
    </row>
    <row r="6" spans="1:20" x14ac:dyDescent="0.25">
      <c r="A6" s="32" t="s">
        <v>29</v>
      </c>
      <c r="B6" s="1">
        <v>69</v>
      </c>
      <c r="C6" s="1">
        <v>38</v>
      </c>
      <c r="D6" s="1">
        <v>23</v>
      </c>
      <c r="E6" s="20">
        <v>8</v>
      </c>
      <c r="F6" s="30">
        <v>84</v>
      </c>
      <c r="G6" s="31">
        <v>26</v>
      </c>
      <c r="H6" s="20">
        <v>35</v>
      </c>
      <c r="I6" s="20">
        <v>3</v>
      </c>
      <c r="J6" s="30">
        <v>3</v>
      </c>
      <c r="K6" s="29" t="s">
        <v>1640</v>
      </c>
      <c r="L6" s="1" t="s">
        <v>1538</v>
      </c>
      <c r="M6" s="1" t="s">
        <v>712</v>
      </c>
      <c r="N6" s="1" t="s">
        <v>1603</v>
      </c>
      <c r="O6" s="31">
        <v>230</v>
      </c>
      <c r="P6" s="20">
        <v>215</v>
      </c>
      <c r="Q6" s="30">
        <v>15</v>
      </c>
      <c r="R6" s="29" t="s">
        <v>99</v>
      </c>
      <c r="S6" s="28" t="s">
        <v>239</v>
      </c>
    </row>
    <row r="7" spans="1:20" x14ac:dyDescent="0.25">
      <c r="A7" s="32" t="s">
        <v>21</v>
      </c>
      <c r="B7" s="1">
        <v>69</v>
      </c>
      <c r="C7" s="1">
        <v>38</v>
      </c>
      <c r="D7" s="1">
        <v>23</v>
      </c>
      <c r="E7" s="20">
        <v>8</v>
      </c>
      <c r="F7" s="30">
        <v>84</v>
      </c>
      <c r="G7" s="31">
        <v>25</v>
      </c>
      <c r="H7" s="20">
        <v>36</v>
      </c>
      <c r="I7" s="20">
        <v>2</v>
      </c>
      <c r="J7" s="30">
        <v>3</v>
      </c>
      <c r="K7" s="29" t="s">
        <v>1266</v>
      </c>
      <c r="L7" s="1" t="s">
        <v>1455</v>
      </c>
      <c r="M7" s="1" t="s">
        <v>636</v>
      </c>
      <c r="N7" s="1" t="s">
        <v>1641</v>
      </c>
      <c r="O7" s="31">
        <v>203</v>
      </c>
      <c r="P7" s="20">
        <v>204</v>
      </c>
      <c r="Q7" s="30">
        <v>-1</v>
      </c>
      <c r="R7" s="29" t="s">
        <v>104</v>
      </c>
      <c r="S7" s="28" t="s">
        <v>218</v>
      </c>
    </row>
    <row r="8" spans="1:20" x14ac:dyDescent="0.25">
      <c r="A8" s="32" t="s">
        <v>16</v>
      </c>
      <c r="B8" s="1">
        <v>68</v>
      </c>
      <c r="C8" s="1">
        <v>37</v>
      </c>
      <c r="D8" s="1">
        <v>21</v>
      </c>
      <c r="E8" s="20">
        <v>10</v>
      </c>
      <c r="F8" s="30">
        <v>84</v>
      </c>
      <c r="G8" s="31">
        <v>23</v>
      </c>
      <c r="H8" s="20">
        <v>35</v>
      </c>
      <c r="I8" s="20">
        <v>2</v>
      </c>
      <c r="J8" s="30">
        <v>5</v>
      </c>
      <c r="K8" s="29" t="s">
        <v>1605</v>
      </c>
      <c r="L8" s="1" t="s">
        <v>1643</v>
      </c>
      <c r="M8" s="1" t="s">
        <v>740</v>
      </c>
      <c r="N8" s="1" t="s">
        <v>1582</v>
      </c>
      <c r="O8" s="31">
        <v>237</v>
      </c>
      <c r="P8" s="20">
        <v>225</v>
      </c>
      <c r="Q8" s="30">
        <v>12</v>
      </c>
      <c r="R8" s="29" t="s">
        <v>101</v>
      </c>
      <c r="S8" s="28" t="s">
        <v>225</v>
      </c>
    </row>
    <row r="9" spans="1:20" x14ac:dyDescent="0.25">
      <c r="A9" s="32" t="s">
        <v>11</v>
      </c>
      <c r="B9" s="1">
        <v>68</v>
      </c>
      <c r="C9" s="1">
        <v>35</v>
      </c>
      <c r="D9" s="1">
        <v>24</v>
      </c>
      <c r="E9" s="20">
        <v>9</v>
      </c>
      <c r="F9" s="30">
        <v>79</v>
      </c>
      <c r="G9" s="31">
        <v>26</v>
      </c>
      <c r="H9" s="20">
        <v>32</v>
      </c>
      <c r="I9" s="20">
        <v>3</v>
      </c>
      <c r="J9" s="30">
        <v>0</v>
      </c>
      <c r="K9" s="29" t="s">
        <v>1304</v>
      </c>
      <c r="L9" s="1" t="s">
        <v>1242</v>
      </c>
      <c r="M9" s="1" t="s">
        <v>596</v>
      </c>
      <c r="N9" s="1" t="s">
        <v>1644</v>
      </c>
      <c r="O9" s="31">
        <v>229</v>
      </c>
      <c r="P9" s="20">
        <v>211</v>
      </c>
      <c r="Q9" s="30">
        <v>18</v>
      </c>
      <c r="R9" s="29" t="s">
        <v>99</v>
      </c>
      <c r="S9" s="28" t="s">
        <v>226</v>
      </c>
    </row>
    <row r="10" spans="1:20" x14ac:dyDescent="0.25">
      <c r="A10" s="32" t="s">
        <v>19</v>
      </c>
      <c r="B10" s="1">
        <v>69</v>
      </c>
      <c r="C10" s="1">
        <v>34</v>
      </c>
      <c r="D10" s="1">
        <v>32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1661</v>
      </c>
      <c r="M10" s="1" t="s">
        <v>477</v>
      </c>
      <c r="N10" s="1" t="s">
        <v>1529</v>
      </c>
      <c r="O10" s="31">
        <v>206</v>
      </c>
      <c r="P10" s="20">
        <v>229</v>
      </c>
      <c r="Q10" s="30">
        <v>-23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70</v>
      </c>
      <c r="C11" s="1">
        <v>29</v>
      </c>
      <c r="D11" s="1">
        <v>28</v>
      </c>
      <c r="E11" s="24">
        <v>13</v>
      </c>
      <c r="F11" s="23">
        <v>71</v>
      </c>
      <c r="G11" s="25">
        <v>20</v>
      </c>
      <c r="H11" s="24">
        <v>28</v>
      </c>
      <c r="I11" s="24">
        <v>1</v>
      </c>
      <c r="J11" s="23">
        <v>4</v>
      </c>
      <c r="K11" s="29" t="s">
        <v>1582</v>
      </c>
      <c r="L11" s="1" t="s">
        <v>1583</v>
      </c>
      <c r="M11" s="1" t="s">
        <v>892</v>
      </c>
      <c r="N11" s="1" t="s">
        <v>1662</v>
      </c>
      <c r="O11" s="31">
        <v>219</v>
      </c>
      <c r="P11" s="20">
        <v>245</v>
      </c>
      <c r="Q11" s="30">
        <v>-26</v>
      </c>
      <c r="R11" s="29" t="s">
        <v>107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69</v>
      </c>
      <c r="C14" s="1">
        <v>44</v>
      </c>
      <c r="D14" s="1">
        <v>19</v>
      </c>
      <c r="E14" s="20">
        <v>6</v>
      </c>
      <c r="F14" s="33">
        <v>94</v>
      </c>
      <c r="G14" s="20">
        <v>26</v>
      </c>
      <c r="H14" s="20">
        <v>39</v>
      </c>
      <c r="I14" s="20">
        <v>5</v>
      </c>
      <c r="J14" s="20">
        <v>3</v>
      </c>
      <c r="K14" s="29" t="s">
        <v>1526</v>
      </c>
      <c r="L14" s="1" t="s">
        <v>1663</v>
      </c>
      <c r="M14" s="1" t="s">
        <v>1623</v>
      </c>
      <c r="N14" s="1" t="s">
        <v>1664</v>
      </c>
      <c r="O14" s="31">
        <v>245</v>
      </c>
      <c r="P14" s="20">
        <v>205</v>
      </c>
      <c r="Q14" s="30">
        <v>40</v>
      </c>
      <c r="R14" s="29" t="s">
        <v>104</v>
      </c>
      <c r="S14" s="28" t="s">
        <v>232</v>
      </c>
    </row>
    <row r="15" spans="1:20" x14ac:dyDescent="0.25">
      <c r="A15" s="32" t="s">
        <v>9</v>
      </c>
      <c r="B15" s="1">
        <v>68</v>
      </c>
      <c r="C15" s="1">
        <v>34</v>
      </c>
      <c r="D15" s="1">
        <v>18</v>
      </c>
      <c r="E15" s="20">
        <v>16</v>
      </c>
      <c r="F15" s="30">
        <v>84</v>
      </c>
      <c r="G15" s="20">
        <v>28</v>
      </c>
      <c r="H15" s="20">
        <v>33</v>
      </c>
      <c r="I15" s="20">
        <v>1</v>
      </c>
      <c r="J15" s="20">
        <v>10</v>
      </c>
      <c r="K15" s="29" t="s">
        <v>1460</v>
      </c>
      <c r="L15" s="1" t="s">
        <v>1321</v>
      </c>
      <c r="M15" s="1" t="s">
        <v>1629</v>
      </c>
      <c r="N15" s="1" t="s">
        <v>1630</v>
      </c>
      <c r="O15" s="31">
        <v>235</v>
      </c>
      <c r="P15" s="20">
        <v>210</v>
      </c>
      <c r="Q15" s="30">
        <v>25</v>
      </c>
      <c r="R15" s="29" t="s">
        <v>101</v>
      </c>
      <c r="S15" s="28" t="s">
        <v>222</v>
      </c>
    </row>
    <row r="16" spans="1:20" x14ac:dyDescent="0.25">
      <c r="A16" s="32" t="s">
        <v>23</v>
      </c>
      <c r="B16" s="1">
        <v>68</v>
      </c>
      <c r="C16" s="1">
        <v>36</v>
      </c>
      <c r="D16" s="1">
        <v>21</v>
      </c>
      <c r="E16" s="20">
        <v>11</v>
      </c>
      <c r="F16" s="30">
        <v>83</v>
      </c>
      <c r="G16" s="20">
        <v>19</v>
      </c>
      <c r="H16" s="20">
        <v>30</v>
      </c>
      <c r="I16" s="20">
        <v>6</v>
      </c>
      <c r="J16" s="20">
        <v>1</v>
      </c>
      <c r="K16" s="29" t="s">
        <v>1646</v>
      </c>
      <c r="L16" s="1" t="s">
        <v>1187</v>
      </c>
      <c r="M16" s="1" t="s">
        <v>828</v>
      </c>
      <c r="N16" s="1" t="s">
        <v>1647</v>
      </c>
      <c r="O16" s="31">
        <v>223</v>
      </c>
      <c r="P16" s="20">
        <v>212</v>
      </c>
      <c r="Q16" s="30">
        <v>11</v>
      </c>
      <c r="R16" s="29" t="s">
        <v>109</v>
      </c>
      <c r="S16" s="28" t="s">
        <v>357</v>
      </c>
    </row>
    <row r="17" spans="1:19" x14ac:dyDescent="0.25">
      <c r="A17" s="32" t="s">
        <v>13</v>
      </c>
      <c r="B17" s="1">
        <v>69</v>
      </c>
      <c r="C17" s="1">
        <v>39</v>
      </c>
      <c r="D17" s="1">
        <v>25</v>
      </c>
      <c r="E17" s="20">
        <v>5</v>
      </c>
      <c r="F17" s="30">
        <v>83</v>
      </c>
      <c r="G17" s="20">
        <v>21</v>
      </c>
      <c r="H17" s="20">
        <v>35</v>
      </c>
      <c r="I17" s="20">
        <v>4</v>
      </c>
      <c r="J17" s="20">
        <v>5</v>
      </c>
      <c r="K17" s="29" t="s">
        <v>1488</v>
      </c>
      <c r="L17" s="1" t="s">
        <v>1492</v>
      </c>
      <c r="M17" s="1" t="s">
        <v>1316</v>
      </c>
      <c r="N17" s="1" t="s">
        <v>1398</v>
      </c>
      <c r="O17" s="31">
        <v>202</v>
      </c>
      <c r="P17" s="20">
        <v>195</v>
      </c>
      <c r="Q17" s="30">
        <v>7</v>
      </c>
      <c r="R17" s="29" t="s">
        <v>101</v>
      </c>
      <c r="S17" s="28" t="s">
        <v>232</v>
      </c>
    </row>
    <row r="18" spans="1:19" x14ac:dyDescent="0.25">
      <c r="A18" s="32" t="s">
        <v>10</v>
      </c>
      <c r="B18" s="1">
        <v>68</v>
      </c>
      <c r="C18" s="1">
        <v>33</v>
      </c>
      <c r="D18" s="1">
        <v>23</v>
      </c>
      <c r="E18" s="20">
        <v>12</v>
      </c>
      <c r="F18" s="30">
        <v>78</v>
      </c>
      <c r="G18" s="20">
        <v>11</v>
      </c>
      <c r="H18" s="20">
        <v>24</v>
      </c>
      <c r="I18" s="20">
        <v>9</v>
      </c>
      <c r="J18" s="20">
        <v>4</v>
      </c>
      <c r="K18" s="29" t="s">
        <v>1490</v>
      </c>
      <c r="L18" s="1" t="s">
        <v>1475</v>
      </c>
      <c r="M18" s="1" t="s">
        <v>727</v>
      </c>
      <c r="N18" s="1" t="s">
        <v>1567</v>
      </c>
      <c r="O18" s="31">
        <v>198</v>
      </c>
      <c r="P18" s="20">
        <v>210</v>
      </c>
      <c r="Q18" s="30">
        <v>-12</v>
      </c>
      <c r="R18" s="29" t="s">
        <v>104</v>
      </c>
      <c r="S18" s="28" t="s">
        <v>226</v>
      </c>
    </row>
    <row r="19" spans="1:19" x14ac:dyDescent="0.25">
      <c r="A19" s="32" t="s">
        <v>1</v>
      </c>
      <c r="B19" s="1">
        <v>70</v>
      </c>
      <c r="C19" s="1">
        <v>35</v>
      </c>
      <c r="D19" s="1">
        <v>27</v>
      </c>
      <c r="E19" s="20">
        <v>8</v>
      </c>
      <c r="F19" s="30">
        <v>78</v>
      </c>
      <c r="G19" s="20">
        <v>29</v>
      </c>
      <c r="H19" s="20">
        <v>34</v>
      </c>
      <c r="I19" s="20">
        <v>1</v>
      </c>
      <c r="J19" s="20">
        <v>6</v>
      </c>
      <c r="K19" s="29" t="s">
        <v>1344</v>
      </c>
      <c r="L19" s="1" t="s">
        <v>1536</v>
      </c>
      <c r="M19" s="1" t="s">
        <v>815</v>
      </c>
      <c r="N19" s="1" t="s">
        <v>1667</v>
      </c>
      <c r="O19" s="31">
        <v>218</v>
      </c>
      <c r="P19" s="20">
        <v>205</v>
      </c>
      <c r="Q19" s="30">
        <v>13</v>
      </c>
      <c r="R19" s="29" t="s">
        <v>104</v>
      </c>
      <c r="S19" s="28" t="s">
        <v>225</v>
      </c>
    </row>
    <row r="20" spans="1:19" x14ac:dyDescent="0.25">
      <c r="A20" s="32" t="s">
        <v>14</v>
      </c>
      <c r="B20" s="1">
        <v>69</v>
      </c>
      <c r="C20" s="1">
        <v>35</v>
      </c>
      <c r="D20" s="1">
        <v>32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1665</v>
      </c>
      <c r="M20" s="1" t="s">
        <v>689</v>
      </c>
      <c r="N20" s="1" t="s">
        <v>1666</v>
      </c>
      <c r="O20" s="31">
        <v>187</v>
      </c>
      <c r="P20" s="20">
        <v>209</v>
      </c>
      <c r="Q20" s="30">
        <v>-22</v>
      </c>
      <c r="R20" s="29" t="s">
        <v>101</v>
      </c>
      <c r="S20" s="28" t="s">
        <v>203</v>
      </c>
    </row>
    <row r="21" spans="1:19" ht="15.75" thickBot="1" x14ac:dyDescent="0.3">
      <c r="A21" s="27" t="s">
        <v>12</v>
      </c>
      <c r="B21" s="26">
        <v>69</v>
      </c>
      <c r="C21" s="26">
        <v>28</v>
      </c>
      <c r="D21" s="26">
        <v>33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1648</v>
      </c>
      <c r="M21" s="26" t="s">
        <v>1649</v>
      </c>
      <c r="N21" s="26" t="s">
        <v>1650</v>
      </c>
      <c r="O21" s="25">
        <v>196</v>
      </c>
      <c r="P21" s="24">
        <v>221</v>
      </c>
      <c r="Q21" s="23">
        <v>-25</v>
      </c>
      <c r="R21" s="22" t="s">
        <v>113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68</v>
      </c>
      <c r="C25" s="1">
        <v>45</v>
      </c>
      <c r="D25" s="1">
        <v>13</v>
      </c>
      <c r="E25" s="20">
        <v>10</v>
      </c>
      <c r="F25" s="30">
        <v>100</v>
      </c>
      <c r="G25" s="20">
        <v>37</v>
      </c>
      <c r="H25" s="20">
        <v>42</v>
      </c>
      <c r="I25" s="20">
        <v>3</v>
      </c>
      <c r="J25" s="20">
        <v>6</v>
      </c>
      <c r="K25" s="29" t="s">
        <v>1632</v>
      </c>
      <c r="L25" s="1" t="s">
        <v>1671</v>
      </c>
      <c r="M25" s="1" t="s">
        <v>767</v>
      </c>
      <c r="N25" s="1" t="s">
        <v>1672</v>
      </c>
      <c r="O25" s="31">
        <v>254</v>
      </c>
      <c r="P25" s="20">
        <v>173</v>
      </c>
      <c r="Q25" s="30">
        <v>81</v>
      </c>
      <c r="R25" s="29" t="s">
        <v>99</v>
      </c>
      <c r="S25" s="28" t="s">
        <v>234</v>
      </c>
    </row>
    <row r="26" spans="1:19" x14ac:dyDescent="0.25">
      <c r="A26" s="32" t="s">
        <v>22</v>
      </c>
      <c r="B26" s="1">
        <v>68</v>
      </c>
      <c r="C26" s="1">
        <v>43</v>
      </c>
      <c r="D26" s="1">
        <v>15</v>
      </c>
      <c r="E26" s="20">
        <v>10</v>
      </c>
      <c r="F26" s="30">
        <v>96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1137</v>
      </c>
      <c r="M26" s="1" t="s">
        <v>1634</v>
      </c>
      <c r="N26" s="1" t="s">
        <v>1635</v>
      </c>
      <c r="O26" s="31">
        <v>237</v>
      </c>
      <c r="P26" s="20">
        <v>185</v>
      </c>
      <c r="Q26" s="30">
        <v>52</v>
      </c>
      <c r="R26" s="29" t="s">
        <v>99</v>
      </c>
      <c r="S26" s="28" t="s">
        <v>276</v>
      </c>
    </row>
    <row r="27" spans="1:19" x14ac:dyDescent="0.25">
      <c r="A27" s="32" t="s">
        <v>17</v>
      </c>
      <c r="B27" s="1">
        <v>70</v>
      </c>
      <c r="C27" s="1">
        <v>39</v>
      </c>
      <c r="D27" s="1">
        <v>19</v>
      </c>
      <c r="E27" s="20">
        <v>12</v>
      </c>
      <c r="F27" s="30">
        <v>90</v>
      </c>
      <c r="G27" s="20">
        <v>21</v>
      </c>
      <c r="H27" s="20">
        <v>35</v>
      </c>
      <c r="I27" s="20">
        <v>4</v>
      </c>
      <c r="J27" s="20">
        <v>5</v>
      </c>
      <c r="K27" s="29" t="s">
        <v>1565</v>
      </c>
      <c r="L27" s="1" t="s">
        <v>1456</v>
      </c>
      <c r="M27" s="1" t="s">
        <v>699</v>
      </c>
      <c r="N27" s="1" t="s">
        <v>1652</v>
      </c>
      <c r="O27" s="31">
        <v>231</v>
      </c>
      <c r="P27" s="20">
        <v>201</v>
      </c>
      <c r="Q27" s="30">
        <v>30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70</v>
      </c>
      <c r="C28" s="1">
        <v>36</v>
      </c>
      <c r="D28" s="1">
        <v>28</v>
      </c>
      <c r="E28" s="20">
        <v>6</v>
      </c>
      <c r="F28" s="30">
        <v>78</v>
      </c>
      <c r="G28" s="20">
        <v>28</v>
      </c>
      <c r="H28" s="20">
        <v>36</v>
      </c>
      <c r="I28" s="20">
        <v>0</v>
      </c>
      <c r="J28" s="20">
        <v>0</v>
      </c>
      <c r="K28" s="29" t="s">
        <v>1391</v>
      </c>
      <c r="L28" s="1" t="s">
        <v>1654</v>
      </c>
      <c r="M28" s="1" t="s">
        <v>719</v>
      </c>
      <c r="N28" s="1" t="s">
        <v>1673</v>
      </c>
      <c r="O28" s="31">
        <v>219</v>
      </c>
      <c r="P28" s="20">
        <v>195</v>
      </c>
      <c r="Q28" s="30">
        <v>24</v>
      </c>
      <c r="R28" s="29" t="s">
        <v>101</v>
      </c>
      <c r="S28" s="28" t="s">
        <v>233</v>
      </c>
    </row>
    <row r="29" spans="1:19" x14ac:dyDescent="0.25">
      <c r="A29" s="32" t="s">
        <v>15</v>
      </c>
      <c r="B29" s="1">
        <v>68</v>
      </c>
      <c r="C29" s="1">
        <v>31</v>
      </c>
      <c r="D29" s="1">
        <v>28</v>
      </c>
      <c r="E29" s="20">
        <v>9</v>
      </c>
      <c r="F29" s="30">
        <v>71</v>
      </c>
      <c r="G29" s="20">
        <v>19</v>
      </c>
      <c r="H29" s="20">
        <v>27</v>
      </c>
      <c r="I29" s="20">
        <v>4</v>
      </c>
      <c r="J29" s="20">
        <v>1</v>
      </c>
      <c r="K29" s="29" t="s">
        <v>1480</v>
      </c>
      <c r="L29" s="1" t="s">
        <v>1616</v>
      </c>
      <c r="M29" s="1" t="s">
        <v>766</v>
      </c>
      <c r="N29" s="1" t="s">
        <v>1653</v>
      </c>
      <c r="O29" s="31">
        <v>202</v>
      </c>
      <c r="P29" s="20">
        <v>229</v>
      </c>
      <c r="Q29" s="30">
        <v>-27</v>
      </c>
      <c r="R29" s="29" t="s">
        <v>104</v>
      </c>
      <c r="S29" s="28" t="s">
        <v>218</v>
      </c>
    </row>
    <row r="30" spans="1:19" x14ac:dyDescent="0.25">
      <c r="A30" s="32" t="s">
        <v>0</v>
      </c>
      <c r="B30" s="1">
        <v>68</v>
      </c>
      <c r="C30" s="1">
        <v>28</v>
      </c>
      <c r="D30" s="1">
        <v>29</v>
      </c>
      <c r="E30" s="20">
        <v>11</v>
      </c>
      <c r="F30" s="30">
        <v>67</v>
      </c>
      <c r="G30" s="20">
        <v>22</v>
      </c>
      <c r="H30" s="20">
        <v>27</v>
      </c>
      <c r="I30" s="20">
        <v>1</v>
      </c>
      <c r="J30" s="20">
        <v>3</v>
      </c>
      <c r="K30" s="29" t="s">
        <v>1545</v>
      </c>
      <c r="L30" s="1" t="s">
        <v>1561</v>
      </c>
      <c r="M30" s="1" t="s">
        <v>122</v>
      </c>
      <c r="N30" s="1" t="s">
        <v>1618</v>
      </c>
      <c r="O30" s="31">
        <v>192</v>
      </c>
      <c r="P30" s="20">
        <v>212</v>
      </c>
      <c r="Q30" s="30">
        <v>-20</v>
      </c>
      <c r="R30" s="29" t="s">
        <v>107</v>
      </c>
      <c r="S30" s="28" t="s">
        <v>233</v>
      </c>
    </row>
    <row r="31" spans="1:19" x14ac:dyDescent="0.25">
      <c r="A31" s="32" t="s">
        <v>6</v>
      </c>
      <c r="B31" s="1">
        <v>68</v>
      </c>
      <c r="C31" s="1">
        <v>27</v>
      </c>
      <c r="D31" s="1">
        <v>30</v>
      </c>
      <c r="E31" s="20">
        <v>11</v>
      </c>
      <c r="F31" s="30">
        <v>65</v>
      </c>
      <c r="G31" s="20">
        <v>23</v>
      </c>
      <c r="H31" s="20">
        <v>26</v>
      </c>
      <c r="I31" s="20">
        <v>1</v>
      </c>
      <c r="J31" s="20">
        <v>4</v>
      </c>
      <c r="K31" s="29" t="s">
        <v>1520</v>
      </c>
      <c r="L31" s="1" t="s">
        <v>1636</v>
      </c>
      <c r="M31" s="1" t="s">
        <v>1587</v>
      </c>
      <c r="N31" s="1" t="s">
        <v>1637</v>
      </c>
      <c r="O31" s="31">
        <v>178</v>
      </c>
      <c r="P31" s="20">
        <v>224</v>
      </c>
      <c r="Q31" s="30">
        <v>-46</v>
      </c>
      <c r="R31" s="29" t="s">
        <v>107</v>
      </c>
      <c r="S31" s="28" t="s">
        <v>231</v>
      </c>
    </row>
    <row r="32" spans="1:19" ht="15.75" thickBot="1" x14ac:dyDescent="0.3">
      <c r="A32" s="32" t="s">
        <v>25</v>
      </c>
      <c r="B32" s="1">
        <v>69</v>
      </c>
      <c r="C32" s="1">
        <v>26</v>
      </c>
      <c r="D32" s="1">
        <v>31</v>
      </c>
      <c r="E32" s="20">
        <v>12</v>
      </c>
      <c r="F32" s="23">
        <v>64</v>
      </c>
      <c r="G32" s="20">
        <v>16</v>
      </c>
      <c r="H32" s="20">
        <v>23</v>
      </c>
      <c r="I32" s="20">
        <v>3</v>
      </c>
      <c r="J32" s="20">
        <v>5</v>
      </c>
      <c r="K32" s="29" t="s">
        <v>1668</v>
      </c>
      <c r="L32" s="1" t="s">
        <v>1353</v>
      </c>
      <c r="M32" s="1" t="s">
        <v>1669</v>
      </c>
      <c r="N32" s="1" t="s">
        <v>1670</v>
      </c>
      <c r="O32" s="31">
        <v>181</v>
      </c>
      <c r="P32" s="20">
        <v>222</v>
      </c>
      <c r="Q32" s="30">
        <v>-41</v>
      </c>
      <c r="R32" s="29" t="s">
        <v>101</v>
      </c>
      <c r="S32" s="28" t="s">
        <v>222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69</v>
      </c>
      <c r="C35" s="1">
        <v>38</v>
      </c>
      <c r="D35" s="1">
        <v>27</v>
      </c>
      <c r="E35" s="20">
        <v>4</v>
      </c>
      <c r="F35" s="33">
        <v>80</v>
      </c>
      <c r="G35" s="20">
        <v>15</v>
      </c>
      <c r="H35" s="20">
        <v>30</v>
      </c>
      <c r="I35" s="20">
        <v>8</v>
      </c>
      <c r="J35" s="20">
        <v>0</v>
      </c>
      <c r="K35" s="29" t="s">
        <v>1638</v>
      </c>
      <c r="L35" s="1" t="s">
        <v>1674</v>
      </c>
      <c r="M35" s="1" t="s">
        <v>455</v>
      </c>
      <c r="N35" s="1" t="s">
        <v>1675</v>
      </c>
      <c r="O35" s="31">
        <v>229</v>
      </c>
      <c r="P35" s="20">
        <v>237</v>
      </c>
      <c r="Q35" s="30">
        <v>-8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70</v>
      </c>
      <c r="C36" s="1">
        <v>34</v>
      </c>
      <c r="D36" s="1">
        <v>27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1475</v>
      </c>
      <c r="L36" s="1" t="s">
        <v>1555</v>
      </c>
      <c r="M36" s="1" t="s">
        <v>827</v>
      </c>
      <c r="N36" s="1" t="s">
        <v>1619</v>
      </c>
      <c r="O36" s="31">
        <v>243</v>
      </c>
      <c r="P36" s="20">
        <v>239</v>
      </c>
      <c r="Q36" s="30">
        <v>4</v>
      </c>
      <c r="R36" s="29" t="s">
        <v>101</v>
      </c>
      <c r="S36" s="28" t="s">
        <v>225</v>
      </c>
    </row>
    <row r="37" spans="1:19" x14ac:dyDescent="0.25">
      <c r="A37" s="32" t="s">
        <v>2</v>
      </c>
      <c r="B37" s="1">
        <v>69</v>
      </c>
      <c r="C37" s="1">
        <v>31</v>
      </c>
      <c r="D37" s="1">
        <v>24</v>
      </c>
      <c r="E37" s="20">
        <v>14</v>
      </c>
      <c r="F37" s="30">
        <v>76</v>
      </c>
      <c r="G37" s="20">
        <v>22</v>
      </c>
      <c r="H37" s="20">
        <v>30</v>
      </c>
      <c r="I37" s="20">
        <v>1</v>
      </c>
      <c r="J37" s="20">
        <v>6</v>
      </c>
      <c r="K37" s="29" t="s">
        <v>1659</v>
      </c>
      <c r="L37" s="1" t="s">
        <v>1520</v>
      </c>
      <c r="M37" s="1" t="s">
        <v>565</v>
      </c>
      <c r="N37" s="1" t="s">
        <v>1660</v>
      </c>
      <c r="O37" s="31">
        <v>220</v>
      </c>
      <c r="P37" s="20">
        <v>215</v>
      </c>
      <c r="Q37" s="30">
        <v>5</v>
      </c>
      <c r="R37" s="29" t="s">
        <v>107</v>
      </c>
      <c r="S37" s="28" t="s">
        <v>224</v>
      </c>
    </row>
    <row r="38" spans="1:19" x14ac:dyDescent="0.25">
      <c r="A38" s="32" t="s">
        <v>18</v>
      </c>
      <c r="B38" s="1">
        <v>68</v>
      </c>
      <c r="C38" s="1">
        <v>28</v>
      </c>
      <c r="D38" s="1">
        <v>24</v>
      </c>
      <c r="E38" s="20">
        <v>16</v>
      </c>
      <c r="F38" s="30">
        <v>72</v>
      </c>
      <c r="G38" s="20">
        <v>14</v>
      </c>
      <c r="H38" s="20">
        <v>24</v>
      </c>
      <c r="I38" s="20">
        <v>4</v>
      </c>
      <c r="J38" s="20">
        <v>7</v>
      </c>
      <c r="K38" s="29" t="s">
        <v>1656</v>
      </c>
      <c r="L38" s="1" t="s">
        <v>1602</v>
      </c>
      <c r="M38" s="1" t="s">
        <v>1336</v>
      </c>
      <c r="N38" s="1" t="s">
        <v>1368</v>
      </c>
      <c r="O38" s="31">
        <v>183</v>
      </c>
      <c r="P38" s="20">
        <v>205</v>
      </c>
      <c r="Q38" s="30">
        <v>-22</v>
      </c>
      <c r="R38" s="29" t="s">
        <v>101</v>
      </c>
      <c r="S38" s="28" t="s">
        <v>233</v>
      </c>
    </row>
    <row r="39" spans="1:19" x14ac:dyDescent="0.25">
      <c r="A39" s="32" t="s">
        <v>7</v>
      </c>
      <c r="B39" s="1">
        <v>68</v>
      </c>
      <c r="C39" s="1">
        <v>31</v>
      </c>
      <c r="D39" s="1">
        <v>28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1334</v>
      </c>
      <c r="M39" s="1" t="s">
        <v>678</v>
      </c>
      <c r="N39" s="1" t="s">
        <v>1657</v>
      </c>
      <c r="O39" s="31">
        <v>194</v>
      </c>
      <c r="P39" s="20">
        <v>208</v>
      </c>
      <c r="Q39" s="30">
        <v>-14</v>
      </c>
      <c r="R39" s="29" t="s">
        <v>107</v>
      </c>
      <c r="S39" s="28" t="s">
        <v>200</v>
      </c>
    </row>
    <row r="40" spans="1:19" x14ac:dyDescent="0.25">
      <c r="A40" s="32" t="s">
        <v>8</v>
      </c>
      <c r="B40" s="1">
        <v>67</v>
      </c>
      <c r="C40" s="1">
        <v>32</v>
      </c>
      <c r="D40" s="1">
        <v>29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1304</v>
      </c>
      <c r="L40" s="1" t="s">
        <v>1620</v>
      </c>
      <c r="M40" s="1" t="s">
        <v>649</v>
      </c>
      <c r="N40" s="1" t="s">
        <v>1477</v>
      </c>
      <c r="O40" s="31">
        <v>207</v>
      </c>
      <c r="P40" s="20">
        <v>239</v>
      </c>
      <c r="Q40" s="30">
        <v>-32</v>
      </c>
      <c r="R40" s="29" t="s">
        <v>113</v>
      </c>
      <c r="S40" s="28" t="s">
        <v>218</v>
      </c>
    </row>
    <row r="41" spans="1:19" x14ac:dyDescent="0.25">
      <c r="A41" s="32" t="s">
        <v>27</v>
      </c>
      <c r="B41" s="1">
        <v>69</v>
      </c>
      <c r="C41" s="1">
        <v>28</v>
      </c>
      <c r="D41" s="1">
        <v>34</v>
      </c>
      <c r="E41" s="20">
        <v>7</v>
      </c>
      <c r="F41" s="30">
        <v>63</v>
      </c>
      <c r="G41" s="20">
        <v>20</v>
      </c>
      <c r="H41" s="20">
        <v>25</v>
      </c>
      <c r="I41" s="20">
        <v>3</v>
      </c>
      <c r="J41" s="20">
        <v>3</v>
      </c>
      <c r="K41" s="29" t="s">
        <v>1475</v>
      </c>
      <c r="L41" s="1" t="s">
        <v>1601</v>
      </c>
      <c r="M41" s="1" t="s">
        <v>488</v>
      </c>
      <c r="N41" s="1" t="s">
        <v>1639</v>
      </c>
      <c r="O41" s="31">
        <v>173</v>
      </c>
      <c r="P41" s="20">
        <v>214</v>
      </c>
      <c r="Q41" s="30">
        <v>-41</v>
      </c>
      <c r="R41" s="29" t="s">
        <v>104</v>
      </c>
      <c r="S41" s="28" t="s">
        <v>200</v>
      </c>
    </row>
    <row r="42" spans="1:19" ht="15.75" thickBot="1" x14ac:dyDescent="0.3">
      <c r="A42" s="27" t="s">
        <v>3</v>
      </c>
      <c r="B42" s="26">
        <v>68</v>
      </c>
      <c r="C42" s="26">
        <v>21</v>
      </c>
      <c r="D42" s="26">
        <v>39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1658</v>
      </c>
      <c r="L42" s="26" t="s">
        <v>1450</v>
      </c>
      <c r="M42" s="26" t="s">
        <v>434</v>
      </c>
      <c r="N42" s="26" t="s">
        <v>1581</v>
      </c>
      <c r="O42" s="25">
        <v>178</v>
      </c>
      <c r="P42" s="24">
        <v>254</v>
      </c>
      <c r="Q42" s="23">
        <v>-76</v>
      </c>
      <c r="R42" s="22" t="s">
        <v>101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402E7C2-1595-4673-B14A-802FBC9D99D9}"/>
  </hyperlinks>
  <pageMargins left="0.7" right="0.7" top="0.75" bottom="0.75" header="0.3" footer="0.3"/>
  <pageSetup orientation="portrait" verticalDpi="0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5E8E2-F849-4EF8-BF72-F56F8D2628F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70</v>
      </c>
      <c r="C4" s="40">
        <v>44</v>
      </c>
      <c r="D4" s="40">
        <v>20</v>
      </c>
      <c r="E4" s="38">
        <v>6</v>
      </c>
      <c r="F4" s="33">
        <v>94</v>
      </c>
      <c r="G4" s="39">
        <v>33</v>
      </c>
      <c r="H4" s="38">
        <v>40</v>
      </c>
      <c r="I4" s="38">
        <v>4</v>
      </c>
      <c r="J4" s="33">
        <v>0</v>
      </c>
      <c r="K4" s="37" t="s">
        <v>1313</v>
      </c>
      <c r="L4" s="40" t="s">
        <v>1677</v>
      </c>
      <c r="M4" s="40" t="s">
        <v>865</v>
      </c>
      <c r="N4" s="40" t="s">
        <v>1558</v>
      </c>
      <c r="O4" s="39">
        <v>246</v>
      </c>
      <c r="P4" s="38">
        <v>201</v>
      </c>
      <c r="Q4" s="33">
        <v>45</v>
      </c>
      <c r="R4" s="37" t="s">
        <v>135</v>
      </c>
      <c r="S4" s="36" t="s">
        <v>280</v>
      </c>
    </row>
    <row r="5" spans="1:20" x14ac:dyDescent="0.25">
      <c r="A5" s="32" t="s">
        <v>5</v>
      </c>
      <c r="B5" s="1">
        <v>68</v>
      </c>
      <c r="C5" s="1">
        <v>43</v>
      </c>
      <c r="D5" s="1">
        <v>21</v>
      </c>
      <c r="E5" s="20">
        <v>4</v>
      </c>
      <c r="F5" s="30">
        <v>90</v>
      </c>
      <c r="G5" s="31">
        <v>30</v>
      </c>
      <c r="H5" s="20">
        <v>39</v>
      </c>
      <c r="I5" s="20">
        <v>4</v>
      </c>
      <c r="J5" s="30">
        <v>2</v>
      </c>
      <c r="K5" s="29" t="s">
        <v>1559</v>
      </c>
      <c r="L5" s="1" t="s">
        <v>1682</v>
      </c>
      <c r="M5" s="1" t="s">
        <v>536</v>
      </c>
      <c r="N5" s="1" t="s">
        <v>1560</v>
      </c>
      <c r="O5" s="31">
        <v>248</v>
      </c>
      <c r="P5" s="20">
        <v>188</v>
      </c>
      <c r="Q5" s="30">
        <v>60</v>
      </c>
      <c r="R5" s="29" t="s">
        <v>109</v>
      </c>
      <c r="S5" s="28" t="s">
        <v>202</v>
      </c>
    </row>
    <row r="6" spans="1:20" x14ac:dyDescent="0.25">
      <c r="A6" s="32" t="s">
        <v>29</v>
      </c>
      <c r="B6" s="52">
        <v>70</v>
      </c>
      <c r="C6" s="52">
        <v>39</v>
      </c>
      <c r="D6" s="52">
        <v>23</v>
      </c>
      <c r="E6" s="53">
        <v>8</v>
      </c>
      <c r="F6" s="30">
        <v>86</v>
      </c>
      <c r="G6" s="31">
        <v>27</v>
      </c>
      <c r="H6" s="53">
        <v>36</v>
      </c>
      <c r="I6" s="53">
        <v>3</v>
      </c>
      <c r="J6" s="30">
        <v>3</v>
      </c>
      <c r="K6" s="29" t="s">
        <v>1640</v>
      </c>
      <c r="L6" s="52" t="s">
        <v>1616</v>
      </c>
      <c r="M6" s="52" t="s">
        <v>563</v>
      </c>
      <c r="N6" s="52" t="s">
        <v>1676</v>
      </c>
      <c r="O6" s="31">
        <v>234</v>
      </c>
      <c r="P6" s="53">
        <v>217</v>
      </c>
      <c r="Q6" s="30">
        <v>17</v>
      </c>
      <c r="R6" s="29" t="s">
        <v>104</v>
      </c>
      <c r="S6" s="28" t="s">
        <v>239</v>
      </c>
    </row>
    <row r="7" spans="1:20" x14ac:dyDescent="0.25">
      <c r="A7" s="32" t="s">
        <v>16</v>
      </c>
      <c r="B7" s="1">
        <v>69</v>
      </c>
      <c r="C7" s="1">
        <v>38</v>
      </c>
      <c r="D7" s="1">
        <v>21</v>
      </c>
      <c r="E7" s="20">
        <v>10</v>
      </c>
      <c r="F7" s="30">
        <v>86</v>
      </c>
      <c r="G7" s="31">
        <v>24</v>
      </c>
      <c r="H7" s="20">
        <v>36</v>
      </c>
      <c r="I7" s="20">
        <v>2</v>
      </c>
      <c r="J7" s="30">
        <v>5</v>
      </c>
      <c r="K7" s="29" t="s">
        <v>1679</v>
      </c>
      <c r="L7" s="1" t="s">
        <v>1643</v>
      </c>
      <c r="M7" s="1" t="s">
        <v>740</v>
      </c>
      <c r="N7" s="1" t="s">
        <v>1680</v>
      </c>
      <c r="O7" s="31">
        <v>244</v>
      </c>
      <c r="P7" s="20">
        <v>228</v>
      </c>
      <c r="Q7" s="30">
        <v>16</v>
      </c>
      <c r="R7" s="29" t="s">
        <v>99</v>
      </c>
      <c r="S7" s="28" t="s">
        <v>225</v>
      </c>
    </row>
    <row r="8" spans="1:20" x14ac:dyDescent="0.25">
      <c r="A8" s="32" t="s">
        <v>21</v>
      </c>
      <c r="B8" s="1">
        <v>70</v>
      </c>
      <c r="C8" s="1">
        <v>38</v>
      </c>
      <c r="D8" s="1">
        <v>24</v>
      </c>
      <c r="E8" s="20">
        <v>8</v>
      </c>
      <c r="F8" s="30">
        <v>84</v>
      </c>
      <c r="G8" s="31">
        <v>25</v>
      </c>
      <c r="H8" s="20">
        <v>36</v>
      </c>
      <c r="I8" s="20">
        <v>2</v>
      </c>
      <c r="J8" s="30">
        <v>3</v>
      </c>
      <c r="K8" s="29" t="s">
        <v>1309</v>
      </c>
      <c r="L8" s="1" t="s">
        <v>1455</v>
      </c>
      <c r="M8" s="1" t="s">
        <v>700</v>
      </c>
      <c r="N8" s="1" t="s">
        <v>1678</v>
      </c>
      <c r="O8" s="31">
        <v>205</v>
      </c>
      <c r="P8" s="20">
        <v>208</v>
      </c>
      <c r="Q8" s="30">
        <v>-3</v>
      </c>
      <c r="R8" s="29" t="s">
        <v>101</v>
      </c>
      <c r="S8" s="28" t="s">
        <v>218</v>
      </c>
    </row>
    <row r="9" spans="1:20" x14ac:dyDescent="0.25">
      <c r="A9" s="32" t="s">
        <v>11</v>
      </c>
      <c r="B9" s="1">
        <v>69</v>
      </c>
      <c r="C9" s="1">
        <v>36</v>
      </c>
      <c r="D9" s="1">
        <v>24</v>
      </c>
      <c r="E9" s="20">
        <v>9</v>
      </c>
      <c r="F9" s="30">
        <v>81</v>
      </c>
      <c r="G9" s="31">
        <v>27</v>
      </c>
      <c r="H9" s="20">
        <v>33</v>
      </c>
      <c r="I9" s="20">
        <v>3</v>
      </c>
      <c r="J9" s="30">
        <v>0</v>
      </c>
      <c r="K9" s="29" t="s">
        <v>1473</v>
      </c>
      <c r="L9" s="1" t="s">
        <v>1242</v>
      </c>
      <c r="M9" s="1" t="s">
        <v>660</v>
      </c>
      <c r="N9" s="1" t="s">
        <v>1681</v>
      </c>
      <c r="O9" s="31">
        <v>234</v>
      </c>
      <c r="P9" s="20">
        <v>213</v>
      </c>
      <c r="Q9" s="30">
        <v>21</v>
      </c>
      <c r="R9" s="29" t="s">
        <v>104</v>
      </c>
      <c r="S9" s="28" t="s">
        <v>226</v>
      </c>
    </row>
    <row r="10" spans="1:20" x14ac:dyDescent="0.25">
      <c r="A10" s="32" t="s">
        <v>19</v>
      </c>
      <c r="B10" s="1">
        <v>69</v>
      </c>
      <c r="C10" s="1">
        <v>34</v>
      </c>
      <c r="D10" s="1">
        <v>32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1661</v>
      </c>
      <c r="M10" s="1" t="s">
        <v>477</v>
      </c>
      <c r="N10" s="1" t="s">
        <v>1529</v>
      </c>
      <c r="O10" s="31">
        <v>206</v>
      </c>
      <c r="P10" s="20">
        <v>229</v>
      </c>
      <c r="Q10" s="30">
        <v>-23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71</v>
      </c>
      <c r="C11" s="1">
        <v>29</v>
      </c>
      <c r="D11" s="1">
        <v>29</v>
      </c>
      <c r="E11" s="24">
        <v>13</v>
      </c>
      <c r="F11" s="23">
        <v>71</v>
      </c>
      <c r="G11" s="25">
        <v>20</v>
      </c>
      <c r="H11" s="24">
        <v>28</v>
      </c>
      <c r="I11" s="24">
        <v>1</v>
      </c>
      <c r="J11" s="23">
        <v>4</v>
      </c>
      <c r="K11" s="29" t="s">
        <v>1582</v>
      </c>
      <c r="L11" s="1" t="s">
        <v>1683</v>
      </c>
      <c r="M11" s="1" t="s">
        <v>918</v>
      </c>
      <c r="N11" s="1" t="s">
        <v>1684</v>
      </c>
      <c r="O11" s="31">
        <v>221</v>
      </c>
      <c r="P11" s="20">
        <v>250</v>
      </c>
      <c r="Q11" s="30">
        <v>-29</v>
      </c>
      <c r="R11" s="29" t="s">
        <v>113</v>
      </c>
      <c r="S11" s="28" t="s">
        <v>235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69</v>
      </c>
      <c r="C14" s="1">
        <v>44</v>
      </c>
      <c r="D14" s="1">
        <v>19</v>
      </c>
      <c r="E14" s="20">
        <v>6</v>
      </c>
      <c r="F14" s="33">
        <v>94</v>
      </c>
      <c r="G14" s="20">
        <v>26</v>
      </c>
      <c r="H14" s="20">
        <v>39</v>
      </c>
      <c r="I14" s="20">
        <v>5</v>
      </c>
      <c r="J14" s="20">
        <v>3</v>
      </c>
      <c r="K14" s="29" t="s">
        <v>1526</v>
      </c>
      <c r="L14" s="1" t="s">
        <v>1663</v>
      </c>
      <c r="M14" s="1" t="s">
        <v>1623</v>
      </c>
      <c r="N14" s="1" t="s">
        <v>1664</v>
      </c>
      <c r="O14" s="31">
        <v>245</v>
      </c>
      <c r="P14" s="20">
        <v>205</v>
      </c>
      <c r="Q14" s="30">
        <v>40</v>
      </c>
      <c r="R14" s="29" t="s">
        <v>104</v>
      </c>
      <c r="S14" s="28" t="s">
        <v>232</v>
      </c>
    </row>
    <row r="15" spans="1:20" x14ac:dyDescent="0.25">
      <c r="A15" s="32" t="s">
        <v>9</v>
      </c>
      <c r="B15" s="1">
        <v>69</v>
      </c>
      <c r="C15" s="1">
        <v>35</v>
      </c>
      <c r="D15" s="1">
        <v>18</v>
      </c>
      <c r="E15" s="20">
        <v>16</v>
      </c>
      <c r="F15" s="30">
        <v>86</v>
      </c>
      <c r="G15" s="20">
        <v>27</v>
      </c>
      <c r="H15" s="20">
        <v>33</v>
      </c>
      <c r="I15" s="20">
        <v>2</v>
      </c>
      <c r="J15" s="20">
        <v>10</v>
      </c>
      <c r="K15" s="29" t="s">
        <v>1688</v>
      </c>
      <c r="L15" s="1" t="s">
        <v>1321</v>
      </c>
      <c r="M15" s="1" t="s">
        <v>1629</v>
      </c>
      <c r="N15" s="1" t="s">
        <v>1630</v>
      </c>
      <c r="O15" s="31">
        <v>240</v>
      </c>
      <c r="P15" s="20">
        <v>214</v>
      </c>
      <c r="Q15" s="30">
        <v>26</v>
      </c>
      <c r="R15" s="29" t="s">
        <v>99</v>
      </c>
      <c r="S15" s="28" t="s">
        <v>222</v>
      </c>
    </row>
    <row r="16" spans="1:20" x14ac:dyDescent="0.25">
      <c r="A16" s="32" t="s">
        <v>23</v>
      </c>
      <c r="B16" s="1">
        <v>69</v>
      </c>
      <c r="C16" s="1">
        <v>37</v>
      </c>
      <c r="D16" s="1">
        <v>21</v>
      </c>
      <c r="E16" s="20">
        <v>11</v>
      </c>
      <c r="F16" s="30">
        <v>85</v>
      </c>
      <c r="G16" s="20">
        <v>20</v>
      </c>
      <c r="H16" s="20">
        <v>31</v>
      </c>
      <c r="I16" s="20">
        <v>6</v>
      </c>
      <c r="J16" s="20">
        <v>1</v>
      </c>
      <c r="K16" s="29" t="s">
        <v>1685</v>
      </c>
      <c r="L16" s="1" t="s">
        <v>1187</v>
      </c>
      <c r="M16" s="1" t="s">
        <v>828</v>
      </c>
      <c r="N16" s="1" t="s">
        <v>1647</v>
      </c>
      <c r="O16" s="31">
        <v>228</v>
      </c>
      <c r="P16" s="20">
        <v>214</v>
      </c>
      <c r="Q16" s="30">
        <v>14</v>
      </c>
      <c r="R16" s="29" t="s">
        <v>135</v>
      </c>
      <c r="S16" s="28" t="s">
        <v>357</v>
      </c>
    </row>
    <row r="17" spans="1:19" x14ac:dyDescent="0.25">
      <c r="A17" s="32" t="s">
        <v>13</v>
      </c>
      <c r="B17" s="1">
        <v>70</v>
      </c>
      <c r="C17" s="1">
        <v>39</v>
      </c>
      <c r="D17" s="1">
        <v>26</v>
      </c>
      <c r="E17" s="20">
        <v>5</v>
      </c>
      <c r="F17" s="30">
        <v>83</v>
      </c>
      <c r="G17" s="20">
        <v>21</v>
      </c>
      <c r="H17" s="20">
        <v>35</v>
      </c>
      <c r="I17" s="20">
        <v>4</v>
      </c>
      <c r="J17" s="20">
        <v>5</v>
      </c>
      <c r="K17" s="29" t="s">
        <v>1488</v>
      </c>
      <c r="L17" s="1" t="s">
        <v>1686</v>
      </c>
      <c r="M17" s="1" t="s">
        <v>1316</v>
      </c>
      <c r="N17" s="1" t="s">
        <v>1687</v>
      </c>
      <c r="O17" s="31">
        <v>205</v>
      </c>
      <c r="P17" s="20">
        <v>202</v>
      </c>
      <c r="Q17" s="30">
        <v>3</v>
      </c>
      <c r="R17" s="29" t="s">
        <v>107</v>
      </c>
      <c r="S17" s="28" t="s">
        <v>202</v>
      </c>
    </row>
    <row r="18" spans="1:19" x14ac:dyDescent="0.25">
      <c r="A18" s="32" t="s">
        <v>10</v>
      </c>
      <c r="B18" s="1">
        <v>69</v>
      </c>
      <c r="C18" s="1">
        <v>34</v>
      </c>
      <c r="D18" s="1">
        <v>23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1490</v>
      </c>
      <c r="L18" s="1" t="s">
        <v>1213</v>
      </c>
      <c r="M18" s="1" t="s">
        <v>727</v>
      </c>
      <c r="N18" s="1" t="s">
        <v>1567</v>
      </c>
      <c r="O18" s="31">
        <v>202</v>
      </c>
      <c r="P18" s="20">
        <v>211</v>
      </c>
      <c r="Q18" s="30">
        <v>-9</v>
      </c>
      <c r="R18" s="29" t="s">
        <v>109</v>
      </c>
      <c r="S18" s="28" t="s">
        <v>226</v>
      </c>
    </row>
    <row r="19" spans="1:19" x14ac:dyDescent="0.25">
      <c r="A19" s="32" t="s">
        <v>1</v>
      </c>
      <c r="B19" s="52">
        <v>70</v>
      </c>
      <c r="C19" s="52">
        <v>35</v>
      </c>
      <c r="D19" s="52">
        <v>27</v>
      </c>
      <c r="E19" s="53">
        <v>8</v>
      </c>
      <c r="F19" s="30">
        <v>78</v>
      </c>
      <c r="G19" s="53">
        <v>29</v>
      </c>
      <c r="H19" s="53">
        <v>34</v>
      </c>
      <c r="I19" s="53">
        <v>1</v>
      </c>
      <c r="J19" s="53">
        <v>6</v>
      </c>
      <c r="K19" s="29" t="s">
        <v>1344</v>
      </c>
      <c r="L19" s="52" t="s">
        <v>1536</v>
      </c>
      <c r="M19" s="52" t="s">
        <v>815</v>
      </c>
      <c r="N19" s="52" t="s">
        <v>1667</v>
      </c>
      <c r="O19" s="31">
        <v>218</v>
      </c>
      <c r="P19" s="53">
        <v>205</v>
      </c>
      <c r="Q19" s="30">
        <v>13</v>
      </c>
      <c r="R19" s="29" t="s">
        <v>104</v>
      </c>
      <c r="S19" s="28" t="s">
        <v>225</v>
      </c>
    </row>
    <row r="20" spans="1:19" x14ac:dyDescent="0.25">
      <c r="A20" s="32" t="s">
        <v>14</v>
      </c>
      <c r="B20" s="1">
        <v>69</v>
      </c>
      <c r="C20" s="1">
        <v>35</v>
      </c>
      <c r="D20" s="1">
        <v>32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1665</v>
      </c>
      <c r="M20" s="1" t="s">
        <v>689</v>
      </c>
      <c r="N20" s="1" t="s">
        <v>1666</v>
      </c>
      <c r="O20" s="31">
        <v>187</v>
      </c>
      <c r="P20" s="20">
        <v>209</v>
      </c>
      <c r="Q20" s="30">
        <v>-22</v>
      </c>
      <c r="R20" s="29" t="s">
        <v>101</v>
      </c>
      <c r="S20" s="28" t="s">
        <v>203</v>
      </c>
    </row>
    <row r="21" spans="1:19" ht="15.75" thickBot="1" x14ac:dyDescent="0.3">
      <c r="A21" s="27" t="s">
        <v>12</v>
      </c>
      <c r="B21" s="26">
        <v>69</v>
      </c>
      <c r="C21" s="26">
        <v>28</v>
      </c>
      <c r="D21" s="26">
        <v>33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1648</v>
      </c>
      <c r="M21" s="26" t="s">
        <v>1649</v>
      </c>
      <c r="N21" s="26" t="s">
        <v>1650</v>
      </c>
      <c r="O21" s="25">
        <v>196</v>
      </c>
      <c r="P21" s="24">
        <v>221</v>
      </c>
      <c r="Q21" s="23">
        <v>-25</v>
      </c>
      <c r="R21" s="22" t="s">
        <v>113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68</v>
      </c>
      <c r="C25" s="1">
        <v>45</v>
      </c>
      <c r="D25" s="1">
        <v>13</v>
      </c>
      <c r="E25" s="20">
        <v>10</v>
      </c>
      <c r="F25" s="30">
        <v>100</v>
      </c>
      <c r="G25" s="20">
        <v>37</v>
      </c>
      <c r="H25" s="20">
        <v>42</v>
      </c>
      <c r="I25" s="20">
        <v>3</v>
      </c>
      <c r="J25" s="20">
        <v>6</v>
      </c>
      <c r="K25" s="29" t="s">
        <v>1632</v>
      </c>
      <c r="L25" s="1" t="s">
        <v>1671</v>
      </c>
      <c r="M25" s="1" t="s">
        <v>767</v>
      </c>
      <c r="N25" s="1" t="s">
        <v>1672</v>
      </c>
      <c r="O25" s="31">
        <v>254</v>
      </c>
      <c r="P25" s="20">
        <v>173</v>
      </c>
      <c r="Q25" s="30">
        <v>81</v>
      </c>
      <c r="R25" s="29" t="s">
        <v>99</v>
      </c>
      <c r="S25" s="28" t="s">
        <v>234</v>
      </c>
    </row>
    <row r="26" spans="1:19" x14ac:dyDescent="0.25">
      <c r="A26" s="32" t="s">
        <v>22</v>
      </c>
      <c r="B26" s="1">
        <v>69</v>
      </c>
      <c r="C26" s="1">
        <v>43</v>
      </c>
      <c r="D26" s="1">
        <v>15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1689</v>
      </c>
      <c r="M26" s="1" t="s">
        <v>1690</v>
      </c>
      <c r="N26" s="1" t="s">
        <v>1691</v>
      </c>
      <c r="O26" s="31">
        <v>238</v>
      </c>
      <c r="P26" s="20">
        <v>187</v>
      </c>
      <c r="Q26" s="30">
        <v>51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71</v>
      </c>
      <c r="C27" s="1">
        <v>40</v>
      </c>
      <c r="D27" s="1">
        <v>19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1456</v>
      </c>
      <c r="M27" s="1" t="s">
        <v>804</v>
      </c>
      <c r="N27" s="1" t="s">
        <v>1692</v>
      </c>
      <c r="O27" s="31">
        <v>233</v>
      </c>
      <c r="P27" s="20">
        <v>202</v>
      </c>
      <c r="Q27" s="30">
        <v>31</v>
      </c>
      <c r="R27" s="29" t="s">
        <v>99</v>
      </c>
      <c r="S27" s="28" t="s">
        <v>233</v>
      </c>
    </row>
    <row r="28" spans="1:19" x14ac:dyDescent="0.25">
      <c r="A28" s="32" t="s">
        <v>95</v>
      </c>
      <c r="B28" s="1">
        <v>70</v>
      </c>
      <c r="C28" s="1">
        <v>36</v>
      </c>
      <c r="D28" s="1">
        <v>28</v>
      </c>
      <c r="E28" s="20">
        <v>6</v>
      </c>
      <c r="F28" s="30">
        <v>78</v>
      </c>
      <c r="G28" s="20">
        <v>28</v>
      </c>
      <c r="H28" s="20">
        <v>36</v>
      </c>
      <c r="I28" s="20">
        <v>0</v>
      </c>
      <c r="J28" s="20">
        <v>0</v>
      </c>
      <c r="K28" s="29" t="s">
        <v>1391</v>
      </c>
      <c r="L28" s="1" t="s">
        <v>1654</v>
      </c>
      <c r="M28" s="1" t="s">
        <v>719</v>
      </c>
      <c r="N28" s="1" t="s">
        <v>1673</v>
      </c>
      <c r="O28" s="31">
        <v>219</v>
      </c>
      <c r="P28" s="20">
        <v>195</v>
      </c>
      <c r="Q28" s="30">
        <v>24</v>
      </c>
      <c r="R28" s="29" t="s">
        <v>101</v>
      </c>
      <c r="S28" s="28" t="s">
        <v>233</v>
      </c>
    </row>
    <row r="29" spans="1:19" x14ac:dyDescent="0.25">
      <c r="A29" s="32" t="s">
        <v>15</v>
      </c>
      <c r="B29" s="1">
        <v>69</v>
      </c>
      <c r="C29" s="1">
        <v>32</v>
      </c>
      <c r="D29" s="1">
        <v>28</v>
      </c>
      <c r="E29" s="20">
        <v>9</v>
      </c>
      <c r="F29" s="30">
        <v>73</v>
      </c>
      <c r="G29" s="20">
        <v>20</v>
      </c>
      <c r="H29" s="20">
        <v>28</v>
      </c>
      <c r="I29" s="20">
        <v>4</v>
      </c>
      <c r="J29" s="20">
        <v>1</v>
      </c>
      <c r="K29" s="29" t="s">
        <v>1693</v>
      </c>
      <c r="L29" s="1" t="s">
        <v>1616</v>
      </c>
      <c r="M29" s="1" t="s">
        <v>766</v>
      </c>
      <c r="N29" s="1" t="s">
        <v>1694</v>
      </c>
      <c r="O29" s="31">
        <v>206</v>
      </c>
      <c r="P29" s="20">
        <v>230</v>
      </c>
      <c r="Q29" s="30">
        <v>-24</v>
      </c>
      <c r="R29" s="29" t="s">
        <v>109</v>
      </c>
      <c r="S29" s="28" t="s">
        <v>225</v>
      </c>
    </row>
    <row r="30" spans="1:19" x14ac:dyDescent="0.25">
      <c r="A30" s="32" t="s">
        <v>0</v>
      </c>
      <c r="B30" s="1">
        <v>69</v>
      </c>
      <c r="C30" s="1">
        <v>28</v>
      </c>
      <c r="D30" s="1">
        <v>29</v>
      </c>
      <c r="E30" s="20">
        <v>12</v>
      </c>
      <c r="F30" s="30">
        <v>68</v>
      </c>
      <c r="G30" s="20">
        <v>22</v>
      </c>
      <c r="H30" s="20">
        <v>27</v>
      </c>
      <c r="I30" s="20">
        <v>1</v>
      </c>
      <c r="J30" s="20">
        <v>4</v>
      </c>
      <c r="K30" s="29" t="s">
        <v>1545</v>
      </c>
      <c r="L30" s="1" t="s">
        <v>1697</v>
      </c>
      <c r="M30" s="1" t="s">
        <v>122</v>
      </c>
      <c r="N30" s="1" t="s">
        <v>1618</v>
      </c>
      <c r="O30" s="31">
        <v>196</v>
      </c>
      <c r="P30" s="20">
        <v>217</v>
      </c>
      <c r="Q30" s="30">
        <v>-21</v>
      </c>
      <c r="R30" s="29" t="s">
        <v>113</v>
      </c>
      <c r="S30" s="28" t="s">
        <v>233</v>
      </c>
    </row>
    <row r="31" spans="1:19" x14ac:dyDescent="0.25">
      <c r="A31" s="32" t="s">
        <v>6</v>
      </c>
      <c r="B31" s="1">
        <v>69</v>
      </c>
      <c r="C31" s="1">
        <v>28</v>
      </c>
      <c r="D31" s="1">
        <v>30</v>
      </c>
      <c r="E31" s="20">
        <v>11</v>
      </c>
      <c r="F31" s="30">
        <v>67</v>
      </c>
      <c r="G31" s="20">
        <v>24</v>
      </c>
      <c r="H31" s="20">
        <v>27</v>
      </c>
      <c r="I31" s="20">
        <v>1</v>
      </c>
      <c r="J31" s="20">
        <v>4</v>
      </c>
      <c r="K31" s="29" t="s">
        <v>1520</v>
      </c>
      <c r="L31" s="1" t="s">
        <v>1695</v>
      </c>
      <c r="M31" s="1" t="s">
        <v>1587</v>
      </c>
      <c r="N31" s="1" t="s">
        <v>1696</v>
      </c>
      <c r="O31" s="31">
        <v>181</v>
      </c>
      <c r="P31" s="20">
        <v>225</v>
      </c>
      <c r="Q31" s="30">
        <v>-44</v>
      </c>
      <c r="R31" s="29" t="s">
        <v>99</v>
      </c>
      <c r="S31" s="28" t="s">
        <v>290</v>
      </c>
    </row>
    <row r="32" spans="1:19" ht="15.75" thickBot="1" x14ac:dyDescent="0.3">
      <c r="A32" s="32" t="s">
        <v>25</v>
      </c>
      <c r="B32" s="1">
        <v>69</v>
      </c>
      <c r="C32" s="1">
        <v>26</v>
      </c>
      <c r="D32" s="1">
        <v>31</v>
      </c>
      <c r="E32" s="20">
        <v>12</v>
      </c>
      <c r="F32" s="23">
        <v>64</v>
      </c>
      <c r="G32" s="20">
        <v>16</v>
      </c>
      <c r="H32" s="20">
        <v>23</v>
      </c>
      <c r="I32" s="20">
        <v>3</v>
      </c>
      <c r="J32" s="20">
        <v>5</v>
      </c>
      <c r="K32" s="29" t="s">
        <v>1668</v>
      </c>
      <c r="L32" s="1" t="s">
        <v>1353</v>
      </c>
      <c r="M32" s="1" t="s">
        <v>1669</v>
      </c>
      <c r="N32" s="1" t="s">
        <v>1670</v>
      </c>
      <c r="O32" s="31">
        <v>181</v>
      </c>
      <c r="P32" s="20">
        <v>222</v>
      </c>
      <c r="Q32" s="30">
        <v>-41</v>
      </c>
      <c r="R32" s="29" t="s">
        <v>101</v>
      </c>
      <c r="S32" s="28" t="s">
        <v>222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69</v>
      </c>
      <c r="C35" s="1">
        <v>38</v>
      </c>
      <c r="D35" s="1">
        <v>27</v>
      </c>
      <c r="E35" s="20">
        <v>4</v>
      </c>
      <c r="F35" s="33">
        <v>80</v>
      </c>
      <c r="G35" s="20">
        <v>15</v>
      </c>
      <c r="H35" s="20">
        <v>30</v>
      </c>
      <c r="I35" s="20">
        <v>8</v>
      </c>
      <c r="J35" s="20">
        <v>0</v>
      </c>
      <c r="K35" s="29" t="s">
        <v>1638</v>
      </c>
      <c r="L35" s="1" t="s">
        <v>1674</v>
      </c>
      <c r="M35" s="1" t="s">
        <v>455</v>
      </c>
      <c r="N35" s="1" t="s">
        <v>1675</v>
      </c>
      <c r="O35" s="31">
        <v>229</v>
      </c>
      <c r="P35" s="20">
        <v>237</v>
      </c>
      <c r="Q35" s="30">
        <v>-8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71</v>
      </c>
      <c r="C36" s="1">
        <v>34</v>
      </c>
      <c r="D36" s="1">
        <v>28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1242</v>
      </c>
      <c r="L36" s="1" t="s">
        <v>1555</v>
      </c>
      <c r="M36" s="1" t="s">
        <v>827</v>
      </c>
      <c r="N36" s="1" t="s">
        <v>1619</v>
      </c>
      <c r="O36" s="31">
        <v>245</v>
      </c>
      <c r="P36" s="20">
        <v>244</v>
      </c>
      <c r="Q36" s="30">
        <v>1</v>
      </c>
      <c r="R36" s="29" t="s">
        <v>107</v>
      </c>
      <c r="S36" s="28" t="s">
        <v>225</v>
      </c>
    </row>
    <row r="37" spans="1:19" x14ac:dyDescent="0.25">
      <c r="A37" s="32" t="s">
        <v>2</v>
      </c>
      <c r="B37" s="52">
        <v>70</v>
      </c>
      <c r="C37" s="52">
        <v>31</v>
      </c>
      <c r="D37" s="52">
        <v>25</v>
      </c>
      <c r="E37" s="53">
        <v>14</v>
      </c>
      <c r="F37" s="30">
        <v>76</v>
      </c>
      <c r="G37" s="53">
        <v>22</v>
      </c>
      <c r="H37" s="53">
        <v>30</v>
      </c>
      <c r="I37" s="53">
        <v>1</v>
      </c>
      <c r="J37" s="53">
        <v>6</v>
      </c>
      <c r="K37" s="29" t="s">
        <v>1659</v>
      </c>
      <c r="L37" s="52" t="s">
        <v>1702</v>
      </c>
      <c r="M37" s="52" t="s">
        <v>565</v>
      </c>
      <c r="N37" s="52" t="s">
        <v>1703</v>
      </c>
      <c r="O37" s="31">
        <v>221</v>
      </c>
      <c r="P37" s="53">
        <v>219</v>
      </c>
      <c r="Q37" s="30">
        <v>2</v>
      </c>
      <c r="R37" s="29" t="s">
        <v>113</v>
      </c>
      <c r="S37" s="28" t="s">
        <v>224</v>
      </c>
    </row>
    <row r="38" spans="1:19" x14ac:dyDescent="0.25">
      <c r="A38" s="32" t="s">
        <v>18</v>
      </c>
      <c r="B38" s="1">
        <v>69</v>
      </c>
      <c r="C38" s="1">
        <v>28</v>
      </c>
      <c r="D38" s="1">
        <v>25</v>
      </c>
      <c r="E38" s="20">
        <v>16</v>
      </c>
      <c r="F38" s="30">
        <v>72</v>
      </c>
      <c r="G38" s="20">
        <v>14</v>
      </c>
      <c r="H38" s="20">
        <v>24</v>
      </c>
      <c r="I38" s="20">
        <v>4</v>
      </c>
      <c r="J38" s="20">
        <v>7</v>
      </c>
      <c r="K38" s="29" t="s">
        <v>1698</v>
      </c>
      <c r="L38" s="1" t="s">
        <v>1602</v>
      </c>
      <c r="M38" s="1" t="s">
        <v>1336</v>
      </c>
      <c r="N38" s="1" t="s">
        <v>1368</v>
      </c>
      <c r="O38" s="31">
        <v>184</v>
      </c>
      <c r="P38" s="20">
        <v>209</v>
      </c>
      <c r="Q38" s="30">
        <v>-25</v>
      </c>
      <c r="R38" s="29" t="s">
        <v>107</v>
      </c>
      <c r="S38" s="28" t="s">
        <v>218</v>
      </c>
    </row>
    <row r="39" spans="1:19" x14ac:dyDescent="0.25">
      <c r="A39" s="32" t="s">
        <v>7</v>
      </c>
      <c r="B39" s="1">
        <v>69</v>
      </c>
      <c r="C39" s="1">
        <v>31</v>
      </c>
      <c r="D39" s="1">
        <v>29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1699</v>
      </c>
      <c r="M39" s="1" t="s">
        <v>678</v>
      </c>
      <c r="N39" s="1" t="s">
        <v>1657</v>
      </c>
      <c r="O39" s="31">
        <v>196</v>
      </c>
      <c r="P39" s="20">
        <v>213</v>
      </c>
      <c r="Q39" s="30">
        <v>-17</v>
      </c>
      <c r="R39" s="29" t="s">
        <v>113</v>
      </c>
      <c r="S39" s="28" t="s">
        <v>224</v>
      </c>
    </row>
    <row r="40" spans="1:19" x14ac:dyDescent="0.25">
      <c r="A40" s="32" t="s">
        <v>8</v>
      </c>
      <c r="B40" s="1">
        <v>68</v>
      </c>
      <c r="C40" s="1">
        <v>32</v>
      </c>
      <c r="D40" s="1">
        <v>30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1620</v>
      </c>
      <c r="M40" s="1" t="s">
        <v>649</v>
      </c>
      <c r="N40" s="1" t="s">
        <v>1477</v>
      </c>
      <c r="O40" s="31">
        <v>208</v>
      </c>
      <c r="P40" s="20">
        <v>243</v>
      </c>
      <c r="Q40" s="30">
        <v>-35</v>
      </c>
      <c r="R40" s="29" t="s">
        <v>133</v>
      </c>
      <c r="S40" s="28" t="s">
        <v>215</v>
      </c>
    </row>
    <row r="41" spans="1:19" x14ac:dyDescent="0.25">
      <c r="A41" s="32" t="s">
        <v>27</v>
      </c>
      <c r="B41" s="1">
        <v>69</v>
      </c>
      <c r="C41" s="1">
        <v>28</v>
      </c>
      <c r="D41" s="1">
        <v>34</v>
      </c>
      <c r="E41" s="20">
        <v>7</v>
      </c>
      <c r="F41" s="30">
        <v>63</v>
      </c>
      <c r="G41" s="20">
        <v>20</v>
      </c>
      <c r="H41" s="20">
        <v>25</v>
      </c>
      <c r="I41" s="20">
        <v>3</v>
      </c>
      <c r="J41" s="20">
        <v>3</v>
      </c>
      <c r="K41" s="29" t="s">
        <v>1475</v>
      </c>
      <c r="L41" s="1" t="s">
        <v>1601</v>
      </c>
      <c r="M41" s="1" t="s">
        <v>488</v>
      </c>
      <c r="N41" s="1" t="s">
        <v>1639</v>
      </c>
      <c r="O41" s="31">
        <v>173</v>
      </c>
      <c r="P41" s="20">
        <v>214</v>
      </c>
      <c r="Q41" s="30">
        <v>-41</v>
      </c>
      <c r="R41" s="29" t="s">
        <v>104</v>
      </c>
      <c r="S41" s="28" t="s">
        <v>200</v>
      </c>
    </row>
    <row r="42" spans="1:19" ht="15.75" thickBot="1" x14ac:dyDescent="0.3">
      <c r="A42" s="27" t="s">
        <v>3</v>
      </c>
      <c r="B42" s="26">
        <v>69</v>
      </c>
      <c r="C42" s="26">
        <v>21</v>
      </c>
      <c r="D42" s="26">
        <v>40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1700</v>
      </c>
      <c r="L42" s="26" t="s">
        <v>1450</v>
      </c>
      <c r="M42" s="26" t="s">
        <v>434</v>
      </c>
      <c r="N42" s="26" t="s">
        <v>1701</v>
      </c>
      <c r="O42" s="25">
        <v>179</v>
      </c>
      <c r="P42" s="24">
        <v>257</v>
      </c>
      <c r="Q42" s="23">
        <v>-78</v>
      </c>
      <c r="R42" s="22" t="s">
        <v>107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84F82C-4004-4962-A91E-D402151E5045}"/>
  </hyperlinks>
  <pageMargins left="0.7" right="0.7" top="0.75" bottom="0.75" header="0.3" footer="0.3"/>
  <pageSetup orientation="portrait" verticalDpi="0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F6A4B-090B-4A40-AC08-1C16EC85EADC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28</v>
      </c>
      <c r="B4" s="40">
        <v>70</v>
      </c>
      <c r="C4" s="40">
        <v>44</v>
      </c>
      <c r="D4" s="40">
        <v>20</v>
      </c>
      <c r="E4" s="38">
        <v>6</v>
      </c>
      <c r="F4" s="33">
        <v>94</v>
      </c>
      <c r="G4" s="39">
        <v>33</v>
      </c>
      <c r="H4" s="38">
        <v>40</v>
      </c>
      <c r="I4" s="38">
        <v>4</v>
      </c>
      <c r="J4" s="33">
        <v>0</v>
      </c>
      <c r="K4" s="37" t="s">
        <v>1313</v>
      </c>
      <c r="L4" s="40" t="s">
        <v>1677</v>
      </c>
      <c r="M4" s="40" t="s">
        <v>865</v>
      </c>
      <c r="N4" s="40" t="s">
        <v>1558</v>
      </c>
      <c r="O4" s="39">
        <v>246</v>
      </c>
      <c r="P4" s="38">
        <v>201</v>
      </c>
      <c r="Q4" s="33">
        <v>45</v>
      </c>
      <c r="R4" s="37" t="s">
        <v>135</v>
      </c>
      <c r="S4" s="36" t="s">
        <v>280</v>
      </c>
    </row>
    <row r="5" spans="1:20" x14ac:dyDescent="0.25">
      <c r="A5" s="32" t="s">
        <v>5</v>
      </c>
      <c r="B5" s="1">
        <v>68</v>
      </c>
      <c r="C5" s="1">
        <v>43</v>
      </c>
      <c r="D5" s="1">
        <v>21</v>
      </c>
      <c r="E5" s="20">
        <v>4</v>
      </c>
      <c r="F5" s="30">
        <v>90</v>
      </c>
      <c r="G5" s="31">
        <v>30</v>
      </c>
      <c r="H5" s="20">
        <v>39</v>
      </c>
      <c r="I5" s="20">
        <v>4</v>
      </c>
      <c r="J5" s="30">
        <v>2</v>
      </c>
      <c r="K5" s="29" t="s">
        <v>1559</v>
      </c>
      <c r="L5" s="1" t="s">
        <v>1682</v>
      </c>
      <c r="M5" s="1" t="s">
        <v>536</v>
      </c>
      <c r="N5" s="1" t="s">
        <v>1560</v>
      </c>
      <c r="O5" s="31">
        <v>248</v>
      </c>
      <c r="P5" s="20">
        <v>188</v>
      </c>
      <c r="Q5" s="30">
        <v>60</v>
      </c>
      <c r="R5" s="29" t="s">
        <v>109</v>
      </c>
      <c r="S5" s="28" t="s">
        <v>202</v>
      </c>
    </row>
    <row r="6" spans="1:20" x14ac:dyDescent="0.25">
      <c r="A6" s="32" t="s">
        <v>29</v>
      </c>
      <c r="B6" s="52">
        <v>70</v>
      </c>
      <c r="C6" s="52">
        <v>39</v>
      </c>
      <c r="D6" s="52">
        <v>23</v>
      </c>
      <c r="E6" s="53">
        <v>8</v>
      </c>
      <c r="F6" s="30">
        <v>86</v>
      </c>
      <c r="G6" s="31">
        <v>27</v>
      </c>
      <c r="H6" s="53">
        <v>36</v>
      </c>
      <c r="I6" s="53">
        <v>3</v>
      </c>
      <c r="J6" s="30">
        <v>3</v>
      </c>
      <c r="K6" s="29" t="s">
        <v>1640</v>
      </c>
      <c r="L6" s="52" t="s">
        <v>1616</v>
      </c>
      <c r="M6" s="52" t="s">
        <v>563</v>
      </c>
      <c r="N6" s="52" t="s">
        <v>1676</v>
      </c>
      <c r="O6" s="31">
        <v>234</v>
      </c>
      <c r="P6" s="53">
        <v>217</v>
      </c>
      <c r="Q6" s="30">
        <v>17</v>
      </c>
      <c r="R6" s="29" t="s">
        <v>104</v>
      </c>
      <c r="S6" s="28" t="s">
        <v>239</v>
      </c>
    </row>
    <row r="7" spans="1:20" x14ac:dyDescent="0.25">
      <c r="A7" s="32" t="s">
        <v>16</v>
      </c>
      <c r="B7" s="1">
        <v>69</v>
      </c>
      <c r="C7" s="1">
        <v>38</v>
      </c>
      <c r="D7" s="1">
        <v>21</v>
      </c>
      <c r="E7" s="20">
        <v>10</v>
      </c>
      <c r="F7" s="30">
        <v>86</v>
      </c>
      <c r="G7" s="31">
        <v>24</v>
      </c>
      <c r="H7" s="20">
        <v>36</v>
      </c>
      <c r="I7" s="20">
        <v>2</v>
      </c>
      <c r="J7" s="30">
        <v>5</v>
      </c>
      <c r="K7" s="29" t="s">
        <v>1679</v>
      </c>
      <c r="L7" s="1" t="s">
        <v>1643</v>
      </c>
      <c r="M7" s="1" t="s">
        <v>740</v>
      </c>
      <c r="N7" s="1" t="s">
        <v>1680</v>
      </c>
      <c r="O7" s="31">
        <v>244</v>
      </c>
      <c r="P7" s="20">
        <v>228</v>
      </c>
      <c r="Q7" s="30">
        <v>16</v>
      </c>
      <c r="R7" s="29" t="s">
        <v>99</v>
      </c>
      <c r="S7" s="28" t="s">
        <v>225</v>
      </c>
    </row>
    <row r="8" spans="1:20" x14ac:dyDescent="0.25">
      <c r="A8" s="32" t="s">
        <v>21</v>
      </c>
      <c r="B8" s="1">
        <v>70</v>
      </c>
      <c r="C8" s="1">
        <v>38</v>
      </c>
      <c r="D8" s="1">
        <v>24</v>
      </c>
      <c r="E8" s="20">
        <v>8</v>
      </c>
      <c r="F8" s="30">
        <v>84</v>
      </c>
      <c r="G8" s="31">
        <v>25</v>
      </c>
      <c r="H8" s="20">
        <v>36</v>
      </c>
      <c r="I8" s="20">
        <v>2</v>
      </c>
      <c r="J8" s="30">
        <v>3</v>
      </c>
      <c r="K8" s="29" t="s">
        <v>1309</v>
      </c>
      <c r="L8" s="1" t="s">
        <v>1455</v>
      </c>
      <c r="M8" s="1" t="s">
        <v>700</v>
      </c>
      <c r="N8" s="1" t="s">
        <v>1678</v>
      </c>
      <c r="O8" s="31">
        <v>205</v>
      </c>
      <c r="P8" s="20">
        <v>208</v>
      </c>
      <c r="Q8" s="30">
        <v>-3</v>
      </c>
      <c r="R8" s="29" t="s">
        <v>101</v>
      </c>
      <c r="S8" s="28" t="s">
        <v>218</v>
      </c>
    </row>
    <row r="9" spans="1:20" x14ac:dyDescent="0.25">
      <c r="A9" s="32" t="s">
        <v>11</v>
      </c>
      <c r="B9" s="1">
        <v>69</v>
      </c>
      <c r="C9" s="1">
        <v>36</v>
      </c>
      <c r="D9" s="1">
        <v>24</v>
      </c>
      <c r="E9" s="20">
        <v>9</v>
      </c>
      <c r="F9" s="30">
        <v>81</v>
      </c>
      <c r="G9" s="31">
        <v>27</v>
      </c>
      <c r="H9" s="20">
        <v>33</v>
      </c>
      <c r="I9" s="20">
        <v>3</v>
      </c>
      <c r="J9" s="30">
        <v>0</v>
      </c>
      <c r="K9" s="29" t="s">
        <v>1473</v>
      </c>
      <c r="L9" s="1" t="s">
        <v>1242</v>
      </c>
      <c r="M9" s="1" t="s">
        <v>660</v>
      </c>
      <c r="N9" s="1" t="s">
        <v>1681</v>
      </c>
      <c r="O9" s="31">
        <v>234</v>
      </c>
      <c r="P9" s="20">
        <v>213</v>
      </c>
      <c r="Q9" s="30">
        <v>21</v>
      </c>
      <c r="R9" s="29" t="s">
        <v>104</v>
      </c>
      <c r="S9" s="28" t="s">
        <v>226</v>
      </c>
    </row>
    <row r="10" spans="1:20" x14ac:dyDescent="0.25">
      <c r="A10" s="32" t="s">
        <v>19</v>
      </c>
      <c r="B10" s="1">
        <v>69</v>
      </c>
      <c r="C10" s="1">
        <v>34</v>
      </c>
      <c r="D10" s="1">
        <v>32</v>
      </c>
      <c r="E10" s="20">
        <v>3</v>
      </c>
      <c r="F10" s="30">
        <v>71</v>
      </c>
      <c r="G10" s="31">
        <v>23</v>
      </c>
      <c r="H10" s="20">
        <v>30</v>
      </c>
      <c r="I10" s="20">
        <v>4</v>
      </c>
      <c r="J10" s="30">
        <v>1</v>
      </c>
      <c r="K10" s="29" t="s">
        <v>1480</v>
      </c>
      <c r="L10" s="1" t="s">
        <v>1661</v>
      </c>
      <c r="M10" s="1" t="s">
        <v>477</v>
      </c>
      <c r="N10" s="1" t="s">
        <v>1529</v>
      </c>
      <c r="O10" s="31">
        <v>206</v>
      </c>
      <c r="P10" s="20">
        <v>229</v>
      </c>
      <c r="Q10" s="30">
        <v>-23</v>
      </c>
      <c r="R10" s="29" t="s">
        <v>101</v>
      </c>
      <c r="S10" s="28" t="s">
        <v>200</v>
      </c>
    </row>
    <row r="11" spans="1:20" ht="15.75" thickBot="1" x14ac:dyDescent="0.3">
      <c r="A11" s="32" t="s">
        <v>4</v>
      </c>
      <c r="B11" s="1">
        <v>71</v>
      </c>
      <c r="C11" s="1">
        <v>29</v>
      </c>
      <c r="D11" s="1">
        <v>29</v>
      </c>
      <c r="E11" s="24">
        <v>13</v>
      </c>
      <c r="F11" s="23">
        <v>71</v>
      </c>
      <c r="G11" s="25">
        <v>20</v>
      </c>
      <c r="H11" s="24">
        <v>28</v>
      </c>
      <c r="I11" s="24">
        <v>1</v>
      </c>
      <c r="J11" s="23">
        <v>4</v>
      </c>
      <c r="K11" s="29" t="s">
        <v>1582</v>
      </c>
      <c r="L11" s="1" t="s">
        <v>1683</v>
      </c>
      <c r="M11" s="1" t="s">
        <v>918</v>
      </c>
      <c r="N11" s="1" t="s">
        <v>1684</v>
      </c>
      <c r="O11" s="31">
        <v>221</v>
      </c>
      <c r="P11" s="20">
        <v>250</v>
      </c>
      <c r="Q11" s="30">
        <v>-29</v>
      </c>
      <c r="R11" s="29" t="s">
        <v>113</v>
      </c>
      <c r="S11" s="28" t="s">
        <v>235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69</v>
      </c>
      <c r="C14" s="1">
        <v>44</v>
      </c>
      <c r="D14" s="1">
        <v>19</v>
      </c>
      <c r="E14" s="20">
        <v>6</v>
      </c>
      <c r="F14" s="33">
        <v>94</v>
      </c>
      <c r="G14" s="20">
        <v>26</v>
      </c>
      <c r="H14" s="20">
        <v>39</v>
      </c>
      <c r="I14" s="20">
        <v>5</v>
      </c>
      <c r="J14" s="20">
        <v>3</v>
      </c>
      <c r="K14" s="29" t="s">
        <v>1526</v>
      </c>
      <c r="L14" s="1" t="s">
        <v>1663</v>
      </c>
      <c r="M14" s="1" t="s">
        <v>1623</v>
      </c>
      <c r="N14" s="1" t="s">
        <v>1664</v>
      </c>
      <c r="O14" s="31">
        <v>245</v>
      </c>
      <c r="P14" s="20">
        <v>205</v>
      </c>
      <c r="Q14" s="30">
        <v>40</v>
      </c>
      <c r="R14" s="29" t="s">
        <v>104</v>
      </c>
      <c r="S14" s="28" t="s">
        <v>232</v>
      </c>
    </row>
    <row r="15" spans="1:20" x14ac:dyDescent="0.25">
      <c r="A15" s="32" t="s">
        <v>9</v>
      </c>
      <c r="B15" s="1">
        <v>69</v>
      </c>
      <c r="C15" s="1">
        <v>35</v>
      </c>
      <c r="D15" s="1">
        <v>18</v>
      </c>
      <c r="E15" s="20">
        <v>16</v>
      </c>
      <c r="F15" s="30">
        <v>86</v>
      </c>
      <c r="G15" s="20">
        <v>27</v>
      </c>
      <c r="H15" s="20">
        <v>33</v>
      </c>
      <c r="I15" s="20">
        <v>2</v>
      </c>
      <c r="J15" s="20">
        <v>10</v>
      </c>
      <c r="K15" s="29" t="s">
        <v>1688</v>
      </c>
      <c r="L15" s="1" t="s">
        <v>1321</v>
      </c>
      <c r="M15" s="1" t="s">
        <v>1629</v>
      </c>
      <c r="N15" s="1" t="s">
        <v>1630</v>
      </c>
      <c r="O15" s="31">
        <v>240</v>
      </c>
      <c r="P15" s="20">
        <v>214</v>
      </c>
      <c r="Q15" s="30">
        <v>26</v>
      </c>
      <c r="R15" s="29" t="s">
        <v>99</v>
      </c>
      <c r="S15" s="28" t="s">
        <v>222</v>
      </c>
    </row>
    <row r="16" spans="1:20" x14ac:dyDescent="0.25">
      <c r="A16" s="32" t="s">
        <v>23</v>
      </c>
      <c r="B16" s="1">
        <v>69</v>
      </c>
      <c r="C16" s="1">
        <v>37</v>
      </c>
      <c r="D16" s="1">
        <v>21</v>
      </c>
      <c r="E16" s="20">
        <v>11</v>
      </c>
      <c r="F16" s="30">
        <v>85</v>
      </c>
      <c r="G16" s="20">
        <v>20</v>
      </c>
      <c r="H16" s="20">
        <v>31</v>
      </c>
      <c r="I16" s="20">
        <v>6</v>
      </c>
      <c r="J16" s="20">
        <v>1</v>
      </c>
      <c r="K16" s="29" t="s">
        <v>1685</v>
      </c>
      <c r="L16" s="1" t="s">
        <v>1187</v>
      </c>
      <c r="M16" s="1" t="s">
        <v>828</v>
      </c>
      <c r="N16" s="1" t="s">
        <v>1647</v>
      </c>
      <c r="O16" s="31">
        <v>228</v>
      </c>
      <c r="P16" s="20">
        <v>214</v>
      </c>
      <c r="Q16" s="30">
        <v>14</v>
      </c>
      <c r="R16" s="29" t="s">
        <v>135</v>
      </c>
      <c r="S16" s="28" t="s">
        <v>357</v>
      </c>
    </row>
    <row r="17" spans="1:19" x14ac:dyDescent="0.25">
      <c r="A17" s="32" t="s">
        <v>13</v>
      </c>
      <c r="B17" s="1">
        <v>70</v>
      </c>
      <c r="C17" s="1">
        <v>39</v>
      </c>
      <c r="D17" s="1">
        <v>26</v>
      </c>
      <c r="E17" s="20">
        <v>5</v>
      </c>
      <c r="F17" s="30">
        <v>83</v>
      </c>
      <c r="G17" s="20">
        <v>21</v>
      </c>
      <c r="H17" s="20">
        <v>35</v>
      </c>
      <c r="I17" s="20">
        <v>4</v>
      </c>
      <c r="J17" s="20">
        <v>5</v>
      </c>
      <c r="K17" s="29" t="s">
        <v>1488</v>
      </c>
      <c r="L17" s="1" t="s">
        <v>1686</v>
      </c>
      <c r="M17" s="1" t="s">
        <v>1316</v>
      </c>
      <c r="N17" s="1" t="s">
        <v>1687</v>
      </c>
      <c r="O17" s="31">
        <v>205</v>
      </c>
      <c r="P17" s="20">
        <v>202</v>
      </c>
      <c r="Q17" s="30">
        <v>3</v>
      </c>
      <c r="R17" s="29" t="s">
        <v>107</v>
      </c>
      <c r="S17" s="28" t="s">
        <v>202</v>
      </c>
    </row>
    <row r="18" spans="1:19" x14ac:dyDescent="0.25">
      <c r="A18" s="32" t="s">
        <v>10</v>
      </c>
      <c r="B18" s="1">
        <v>69</v>
      </c>
      <c r="C18" s="1">
        <v>34</v>
      </c>
      <c r="D18" s="1">
        <v>23</v>
      </c>
      <c r="E18" s="20">
        <v>12</v>
      </c>
      <c r="F18" s="30">
        <v>80</v>
      </c>
      <c r="G18" s="20">
        <v>12</v>
      </c>
      <c r="H18" s="20">
        <v>25</v>
      </c>
      <c r="I18" s="20">
        <v>9</v>
      </c>
      <c r="J18" s="20">
        <v>4</v>
      </c>
      <c r="K18" s="29" t="s">
        <v>1490</v>
      </c>
      <c r="L18" s="1" t="s">
        <v>1213</v>
      </c>
      <c r="M18" s="1" t="s">
        <v>727</v>
      </c>
      <c r="N18" s="1" t="s">
        <v>1567</v>
      </c>
      <c r="O18" s="31">
        <v>202</v>
      </c>
      <c r="P18" s="20">
        <v>211</v>
      </c>
      <c r="Q18" s="30">
        <v>-9</v>
      </c>
      <c r="R18" s="29" t="s">
        <v>109</v>
      </c>
      <c r="S18" s="28" t="s">
        <v>226</v>
      </c>
    </row>
    <row r="19" spans="1:19" x14ac:dyDescent="0.25">
      <c r="A19" s="32" t="s">
        <v>1</v>
      </c>
      <c r="B19" s="52">
        <v>70</v>
      </c>
      <c r="C19" s="52">
        <v>35</v>
      </c>
      <c r="D19" s="52">
        <v>27</v>
      </c>
      <c r="E19" s="53">
        <v>8</v>
      </c>
      <c r="F19" s="30">
        <v>78</v>
      </c>
      <c r="G19" s="53">
        <v>29</v>
      </c>
      <c r="H19" s="53">
        <v>34</v>
      </c>
      <c r="I19" s="53">
        <v>1</v>
      </c>
      <c r="J19" s="53">
        <v>6</v>
      </c>
      <c r="K19" s="29" t="s">
        <v>1344</v>
      </c>
      <c r="L19" s="52" t="s">
        <v>1536</v>
      </c>
      <c r="M19" s="52" t="s">
        <v>815</v>
      </c>
      <c r="N19" s="52" t="s">
        <v>1667</v>
      </c>
      <c r="O19" s="31">
        <v>218</v>
      </c>
      <c r="P19" s="53">
        <v>205</v>
      </c>
      <c r="Q19" s="30">
        <v>13</v>
      </c>
      <c r="R19" s="29" t="s">
        <v>104</v>
      </c>
      <c r="S19" s="28" t="s">
        <v>225</v>
      </c>
    </row>
    <row r="20" spans="1:19" x14ac:dyDescent="0.25">
      <c r="A20" s="32" t="s">
        <v>14</v>
      </c>
      <c r="B20" s="1">
        <v>69</v>
      </c>
      <c r="C20" s="1">
        <v>35</v>
      </c>
      <c r="D20" s="1">
        <v>32</v>
      </c>
      <c r="E20" s="20">
        <v>2</v>
      </c>
      <c r="F20" s="30">
        <v>72</v>
      </c>
      <c r="G20" s="20">
        <v>19</v>
      </c>
      <c r="H20" s="20">
        <v>31</v>
      </c>
      <c r="I20" s="20">
        <v>4</v>
      </c>
      <c r="J20" s="20">
        <v>0</v>
      </c>
      <c r="K20" s="29" t="s">
        <v>1566</v>
      </c>
      <c r="L20" s="1" t="s">
        <v>1665</v>
      </c>
      <c r="M20" s="1" t="s">
        <v>689</v>
      </c>
      <c r="N20" s="1" t="s">
        <v>1666</v>
      </c>
      <c r="O20" s="31">
        <v>187</v>
      </c>
      <c r="P20" s="20">
        <v>209</v>
      </c>
      <c r="Q20" s="30">
        <v>-22</v>
      </c>
      <c r="R20" s="29" t="s">
        <v>101</v>
      </c>
      <c r="S20" s="28" t="s">
        <v>203</v>
      </c>
    </row>
    <row r="21" spans="1:19" ht="15.75" thickBot="1" x14ac:dyDescent="0.3">
      <c r="A21" s="27" t="s">
        <v>12</v>
      </c>
      <c r="B21" s="26">
        <v>69</v>
      </c>
      <c r="C21" s="26">
        <v>28</v>
      </c>
      <c r="D21" s="26">
        <v>33</v>
      </c>
      <c r="E21" s="24">
        <v>8</v>
      </c>
      <c r="F21" s="23">
        <v>64</v>
      </c>
      <c r="G21" s="24">
        <v>16</v>
      </c>
      <c r="H21" s="24">
        <v>25</v>
      </c>
      <c r="I21" s="24">
        <v>3</v>
      </c>
      <c r="J21" s="24">
        <v>0</v>
      </c>
      <c r="K21" s="22" t="s">
        <v>1627</v>
      </c>
      <c r="L21" s="26" t="s">
        <v>1648</v>
      </c>
      <c r="M21" s="26" t="s">
        <v>1649</v>
      </c>
      <c r="N21" s="26" t="s">
        <v>1650</v>
      </c>
      <c r="O21" s="25">
        <v>196</v>
      </c>
      <c r="P21" s="24">
        <v>221</v>
      </c>
      <c r="Q21" s="23">
        <v>-25</v>
      </c>
      <c r="R21" s="22" t="s">
        <v>113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68</v>
      </c>
      <c r="C25" s="1">
        <v>45</v>
      </c>
      <c r="D25" s="1">
        <v>13</v>
      </c>
      <c r="E25" s="20">
        <v>10</v>
      </c>
      <c r="F25" s="30">
        <v>100</v>
      </c>
      <c r="G25" s="20">
        <v>37</v>
      </c>
      <c r="H25" s="20">
        <v>42</v>
      </c>
      <c r="I25" s="20">
        <v>3</v>
      </c>
      <c r="J25" s="20">
        <v>6</v>
      </c>
      <c r="K25" s="29" t="s">
        <v>1632</v>
      </c>
      <c r="L25" s="1" t="s">
        <v>1671</v>
      </c>
      <c r="M25" s="1" t="s">
        <v>767</v>
      </c>
      <c r="N25" s="1" t="s">
        <v>1672</v>
      </c>
      <c r="O25" s="31">
        <v>254</v>
      </c>
      <c r="P25" s="20">
        <v>173</v>
      </c>
      <c r="Q25" s="30">
        <v>81</v>
      </c>
      <c r="R25" s="29" t="s">
        <v>99</v>
      </c>
      <c r="S25" s="28" t="s">
        <v>234</v>
      </c>
    </row>
    <row r="26" spans="1:19" x14ac:dyDescent="0.25">
      <c r="A26" s="32" t="s">
        <v>22</v>
      </c>
      <c r="B26" s="1">
        <v>69</v>
      </c>
      <c r="C26" s="1">
        <v>43</v>
      </c>
      <c r="D26" s="1">
        <v>15</v>
      </c>
      <c r="E26" s="20">
        <v>11</v>
      </c>
      <c r="F26" s="30">
        <v>97</v>
      </c>
      <c r="G26" s="20">
        <v>28</v>
      </c>
      <c r="H26" s="20">
        <v>38</v>
      </c>
      <c r="I26" s="20">
        <v>5</v>
      </c>
      <c r="J26" s="20">
        <v>4</v>
      </c>
      <c r="K26" s="29" t="s">
        <v>1597</v>
      </c>
      <c r="L26" s="1" t="s">
        <v>1689</v>
      </c>
      <c r="M26" s="1" t="s">
        <v>1690</v>
      </c>
      <c r="N26" s="1" t="s">
        <v>1691</v>
      </c>
      <c r="O26" s="31">
        <v>238</v>
      </c>
      <c r="P26" s="20">
        <v>187</v>
      </c>
      <c r="Q26" s="30">
        <v>51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71</v>
      </c>
      <c r="C27" s="1">
        <v>40</v>
      </c>
      <c r="D27" s="1">
        <v>19</v>
      </c>
      <c r="E27" s="20">
        <v>12</v>
      </c>
      <c r="F27" s="30">
        <v>92</v>
      </c>
      <c r="G27" s="20">
        <v>21</v>
      </c>
      <c r="H27" s="20">
        <v>36</v>
      </c>
      <c r="I27" s="20">
        <v>4</v>
      </c>
      <c r="J27" s="20">
        <v>5</v>
      </c>
      <c r="K27" s="29" t="s">
        <v>1612</v>
      </c>
      <c r="L27" s="1" t="s">
        <v>1456</v>
      </c>
      <c r="M27" s="1" t="s">
        <v>804</v>
      </c>
      <c r="N27" s="1" t="s">
        <v>1692</v>
      </c>
      <c r="O27" s="31">
        <v>233</v>
      </c>
      <c r="P27" s="20">
        <v>202</v>
      </c>
      <c r="Q27" s="30">
        <v>31</v>
      </c>
      <c r="R27" s="29" t="s">
        <v>99</v>
      </c>
      <c r="S27" s="28" t="s">
        <v>233</v>
      </c>
    </row>
    <row r="28" spans="1:19" x14ac:dyDescent="0.25">
      <c r="A28" s="32" t="s">
        <v>95</v>
      </c>
      <c r="B28" s="1">
        <v>70</v>
      </c>
      <c r="C28" s="1">
        <v>36</v>
      </c>
      <c r="D28" s="1">
        <v>28</v>
      </c>
      <c r="E28" s="20">
        <v>6</v>
      </c>
      <c r="F28" s="30">
        <v>78</v>
      </c>
      <c r="G28" s="20">
        <v>28</v>
      </c>
      <c r="H28" s="20">
        <v>36</v>
      </c>
      <c r="I28" s="20">
        <v>0</v>
      </c>
      <c r="J28" s="20">
        <v>0</v>
      </c>
      <c r="K28" s="29" t="s">
        <v>1391</v>
      </c>
      <c r="L28" s="1" t="s">
        <v>1654</v>
      </c>
      <c r="M28" s="1" t="s">
        <v>719</v>
      </c>
      <c r="N28" s="1" t="s">
        <v>1673</v>
      </c>
      <c r="O28" s="31">
        <v>219</v>
      </c>
      <c r="P28" s="20">
        <v>195</v>
      </c>
      <c r="Q28" s="30">
        <v>24</v>
      </c>
      <c r="R28" s="29" t="s">
        <v>101</v>
      </c>
      <c r="S28" s="28" t="s">
        <v>233</v>
      </c>
    </row>
    <row r="29" spans="1:19" x14ac:dyDescent="0.25">
      <c r="A29" s="32" t="s">
        <v>15</v>
      </c>
      <c r="B29" s="1">
        <v>69</v>
      </c>
      <c r="C29" s="1">
        <v>32</v>
      </c>
      <c r="D29" s="1">
        <v>28</v>
      </c>
      <c r="E29" s="20">
        <v>9</v>
      </c>
      <c r="F29" s="30">
        <v>73</v>
      </c>
      <c r="G29" s="20">
        <v>20</v>
      </c>
      <c r="H29" s="20">
        <v>28</v>
      </c>
      <c r="I29" s="20">
        <v>4</v>
      </c>
      <c r="J29" s="20">
        <v>1</v>
      </c>
      <c r="K29" s="29" t="s">
        <v>1693</v>
      </c>
      <c r="L29" s="1" t="s">
        <v>1616</v>
      </c>
      <c r="M29" s="1" t="s">
        <v>766</v>
      </c>
      <c r="N29" s="1" t="s">
        <v>1694</v>
      </c>
      <c r="O29" s="31">
        <v>206</v>
      </c>
      <c r="P29" s="20">
        <v>230</v>
      </c>
      <c r="Q29" s="30">
        <v>-24</v>
      </c>
      <c r="R29" s="29" t="s">
        <v>109</v>
      </c>
      <c r="S29" s="28" t="s">
        <v>225</v>
      </c>
    </row>
    <row r="30" spans="1:19" x14ac:dyDescent="0.25">
      <c r="A30" s="32" t="s">
        <v>0</v>
      </c>
      <c r="B30" s="1">
        <v>69</v>
      </c>
      <c r="C30" s="1">
        <v>28</v>
      </c>
      <c r="D30" s="1">
        <v>29</v>
      </c>
      <c r="E30" s="20">
        <v>12</v>
      </c>
      <c r="F30" s="30">
        <v>68</v>
      </c>
      <c r="G30" s="20">
        <v>22</v>
      </c>
      <c r="H30" s="20">
        <v>27</v>
      </c>
      <c r="I30" s="20">
        <v>1</v>
      </c>
      <c r="J30" s="20">
        <v>4</v>
      </c>
      <c r="K30" s="29" t="s">
        <v>1545</v>
      </c>
      <c r="L30" s="1" t="s">
        <v>1697</v>
      </c>
      <c r="M30" s="1" t="s">
        <v>122</v>
      </c>
      <c r="N30" s="1" t="s">
        <v>1618</v>
      </c>
      <c r="O30" s="31">
        <v>196</v>
      </c>
      <c r="P30" s="20">
        <v>217</v>
      </c>
      <c r="Q30" s="30">
        <v>-21</v>
      </c>
      <c r="R30" s="29" t="s">
        <v>113</v>
      </c>
      <c r="S30" s="28" t="s">
        <v>233</v>
      </c>
    </row>
    <row r="31" spans="1:19" x14ac:dyDescent="0.25">
      <c r="A31" s="32" t="s">
        <v>6</v>
      </c>
      <c r="B31" s="1">
        <v>69</v>
      </c>
      <c r="C31" s="1">
        <v>28</v>
      </c>
      <c r="D31" s="1">
        <v>30</v>
      </c>
      <c r="E31" s="20">
        <v>11</v>
      </c>
      <c r="F31" s="30">
        <v>67</v>
      </c>
      <c r="G31" s="20">
        <v>24</v>
      </c>
      <c r="H31" s="20">
        <v>27</v>
      </c>
      <c r="I31" s="20">
        <v>1</v>
      </c>
      <c r="J31" s="20">
        <v>4</v>
      </c>
      <c r="K31" s="29" t="s">
        <v>1520</v>
      </c>
      <c r="L31" s="1" t="s">
        <v>1695</v>
      </c>
      <c r="M31" s="1" t="s">
        <v>1587</v>
      </c>
      <c r="N31" s="1" t="s">
        <v>1696</v>
      </c>
      <c r="O31" s="31">
        <v>181</v>
      </c>
      <c r="P31" s="20">
        <v>225</v>
      </c>
      <c r="Q31" s="30">
        <v>-44</v>
      </c>
      <c r="R31" s="29" t="s">
        <v>99</v>
      </c>
      <c r="S31" s="28" t="s">
        <v>290</v>
      </c>
    </row>
    <row r="32" spans="1:19" ht="15.75" thickBot="1" x14ac:dyDescent="0.3">
      <c r="A32" s="32" t="s">
        <v>25</v>
      </c>
      <c r="B32" s="1">
        <v>69</v>
      </c>
      <c r="C32" s="1">
        <v>26</v>
      </c>
      <c r="D32" s="1">
        <v>31</v>
      </c>
      <c r="E32" s="20">
        <v>12</v>
      </c>
      <c r="F32" s="23">
        <v>64</v>
      </c>
      <c r="G32" s="20">
        <v>16</v>
      </c>
      <c r="H32" s="20">
        <v>23</v>
      </c>
      <c r="I32" s="20">
        <v>3</v>
      </c>
      <c r="J32" s="20">
        <v>5</v>
      </c>
      <c r="K32" s="29" t="s">
        <v>1668</v>
      </c>
      <c r="L32" s="1" t="s">
        <v>1353</v>
      </c>
      <c r="M32" s="1" t="s">
        <v>1669</v>
      </c>
      <c r="N32" s="1" t="s">
        <v>1670</v>
      </c>
      <c r="O32" s="31">
        <v>181</v>
      </c>
      <c r="P32" s="20">
        <v>222</v>
      </c>
      <c r="Q32" s="30">
        <v>-41</v>
      </c>
      <c r="R32" s="29" t="s">
        <v>101</v>
      </c>
      <c r="S32" s="28" t="s">
        <v>222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69</v>
      </c>
      <c r="C35" s="1">
        <v>38</v>
      </c>
      <c r="D35" s="1">
        <v>27</v>
      </c>
      <c r="E35" s="20">
        <v>4</v>
      </c>
      <c r="F35" s="33">
        <v>80</v>
      </c>
      <c r="G35" s="20">
        <v>15</v>
      </c>
      <c r="H35" s="20">
        <v>30</v>
      </c>
      <c r="I35" s="20">
        <v>8</v>
      </c>
      <c r="J35" s="20">
        <v>0</v>
      </c>
      <c r="K35" s="29" t="s">
        <v>1638</v>
      </c>
      <c r="L35" s="1" t="s">
        <v>1674</v>
      </c>
      <c r="M35" s="1" t="s">
        <v>455</v>
      </c>
      <c r="N35" s="1" t="s">
        <v>1675</v>
      </c>
      <c r="O35" s="31">
        <v>229</v>
      </c>
      <c r="P35" s="20">
        <v>237</v>
      </c>
      <c r="Q35" s="30">
        <v>-8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71</v>
      </c>
      <c r="C36" s="1">
        <v>34</v>
      </c>
      <c r="D36" s="1">
        <v>28</v>
      </c>
      <c r="E36" s="20">
        <v>9</v>
      </c>
      <c r="F36" s="30">
        <v>77</v>
      </c>
      <c r="G36" s="20">
        <v>26</v>
      </c>
      <c r="H36" s="20">
        <v>34</v>
      </c>
      <c r="I36" s="20">
        <v>0</v>
      </c>
      <c r="J36" s="20">
        <v>3</v>
      </c>
      <c r="K36" s="29" t="s">
        <v>1242</v>
      </c>
      <c r="L36" s="1" t="s">
        <v>1555</v>
      </c>
      <c r="M36" s="1" t="s">
        <v>827</v>
      </c>
      <c r="N36" s="1" t="s">
        <v>1619</v>
      </c>
      <c r="O36" s="31">
        <v>245</v>
      </c>
      <c r="P36" s="20">
        <v>244</v>
      </c>
      <c r="Q36" s="30">
        <v>1</v>
      </c>
      <c r="R36" s="29" t="s">
        <v>107</v>
      </c>
      <c r="S36" s="28" t="s">
        <v>225</v>
      </c>
    </row>
    <row r="37" spans="1:19" x14ac:dyDescent="0.25">
      <c r="A37" s="32" t="s">
        <v>2</v>
      </c>
      <c r="B37" s="52">
        <v>70</v>
      </c>
      <c r="C37" s="52">
        <v>31</v>
      </c>
      <c r="D37" s="52">
        <v>25</v>
      </c>
      <c r="E37" s="53">
        <v>14</v>
      </c>
      <c r="F37" s="30">
        <v>76</v>
      </c>
      <c r="G37" s="53">
        <v>22</v>
      </c>
      <c r="H37" s="53">
        <v>30</v>
      </c>
      <c r="I37" s="53">
        <v>1</v>
      </c>
      <c r="J37" s="53">
        <v>6</v>
      </c>
      <c r="K37" s="29" t="s">
        <v>1659</v>
      </c>
      <c r="L37" s="52" t="s">
        <v>1702</v>
      </c>
      <c r="M37" s="52" t="s">
        <v>565</v>
      </c>
      <c r="N37" s="52" t="s">
        <v>1703</v>
      </c>
      <c r="O37" s="31">
        <v>221</v>
      </c>
      <c r="P37" s="53">
        <v>219</v>
      </c>
      <c r="Q37" s="30">
        <v>2</v>
      </c>
      <c r="R37" s="29" t="s">
        <v>113</v>
      </c>
      <c r="S37" s="28" t="s">
        <v>224</v>
      </c>
    </row>
    <row r="38" spans="1:19" x14ac:dyDescent="0.25">
      <c r="A38" s="32" t="s">
        <v>18</v>
      </c>
      <c r="B38" s="1">
        <v>69</v>
      </c>
      <c r="C38" s="1">
        <v>28</v>
      </c>
      <c r="D38" s="1">
        <v>25</v>
      </c>
      <c r="E38" s="20">
        <v>16</v>
      </c>
      <c r="F38" s="30">
        <v>72</v>
      </c>
      <c r="G38" s="20">
        <v>14</v>
      </c>
      <c r="H38" s="20">
        <v>24</v>
      </c>
      <c r="I38" s="20">
        <v>4</v>
      </c>
      <c r="J38" s="20">
        <v>7</v>
      </c>
      <c r="K38" s="29" t="s">
        <v>1698</v>
      </c>
      <c r="L38" s="1" t="s">
        <v>1602</v>
      </c>
      <c r="M38" s="1" t="s">
        <v>1336</v>
      </c>
      <c r="N38" s="1" t="s">
        <v>1368</v>
      </c>
      <c r="O38" s="31">
        <v>184</v>
      </c>
      <c r="P38" s="20">
        <v>209</v>
      </c>
      <c r="Q38" s="30">
        <v>-25</v>
      </c>
      <c r="R38" s="29" t="s">
        <v>107</v>
      </c>
      <c r="S38" s="28" t="s">
        <v>218</v>
      </c>
    </row>
    <row r="39" spans="1:19" x14ac:dyDescent="0.25">
      <c r="A39" s="32" t="s">
        <v>7</v>
      </c>
      <c r="B39" s="1">
        <v>69</v>
      </c>
      <c r="C39" s="1">
        <v>31</v>
      </c>
      <c r="D39" s="1">
        <v>29</v>
      </c>
      <c r="E39" s="20">
        <v>9</v>
      </c>
      <c r="F39" s="30">
        <v>71</v>
      </c>
      <c r="G39" s="20">
        <v>24</v>
      </c>
      <c r="H39" s="20">
        <v>30</v>
      </c>
      <c r="I39" s="20">
        <v>1</v>
      </c>
      <c r="J39" s="20">
        <v>4</v>
      </c>
      <c r="K39" s="29" t="s">
        <v>1621</v>
      </c>
      <c r="L39" s="1" t="s">
        <v>1699</v>
      </c>
      <c r="M39" s="1" t="s">
        <v>678</v>
      </c>
      <c r="N39" s="1" t="s">
        <v>1657</v>
      </c>
      <c r="O39" s="31">
        <v>196</v>
      </c>
      <c r="P39" s="20">
        <v>213</v>
      </c>
      <c r="Q39" s="30">
        <v>-17</v>
      </c>
      <c r="R39" s="29" t="s">
        <v>113</v>
      </c>
      <c r="S39" s="28" t="s">
        <v>224</v>
      </c>
    </row>
    <row r="40" spans="1:19" x14ac:dyDescent="0.25">
      <c r="A40" s="32" t="s">
        <v>8</v>
      </c>
      <c r="B40" s="1">
        <v>68</v>
      </c>
      <c r="C40" s="1">
        <v>32</v>
      </c>
      <c r="D40" s="1">
        <v>30</v>
      </c>
      <c r="E40" s="20">
        <v>6</v>
      </c>
      <c r="F40" s="30">
        <v>70</v>
      </c>
      <c r="G40" s="20">
        <v>18</v>
      </c>
      <c r="H40" s="20">
        <v>30</v>
      </c>
      <c r="I40" s="20">
        <v>2</v>
      </c>
      <c r="J40" s="20">
        <v>1</v>
      </c>
      <c r="K40" s="29" t="s">
        <v>1411</v>
      </c>
      <c r="L40" s="1" t="s">
        <v>1620</v>
      </c>
      <c r="M40" s="1" t="s">
        <v>649</v>
      </c>
      <c r="N40" s="1" t="s">
        <v>1477</v>
      </c>
      <c r="O40" s="31">
        <v>208</v>
      </c>
      <c r="P40" s="20">
        <v>243</v>
      </c>
      <c r="Q40" s="30">
        <v>-35</v>
      </c>
      <c r="R40" s="29" t="s">
        <v>133</v>
      </c>
      <c r="S40" s="28" t="s">
        <v>215</v>
      </c>
    </row>
    <row r="41" spans="1:19" x14ac:dyDescent="0.25">
      <c r="A41" s="32" t="s">
        <v>27</v>
      </c>
      <c r="B41" s="1">
        <v>69</v>
      </c>
      <c r="C41" s="1">
        <v>28</v>
      </c>
      <c r="D41" s="1">
        <v>34</v>
      </c>
      <c r="E41" s="20">
        <v>7</v>
      </c>
      <c r="F41" s="30">
        <v>63</v>
      </c>
      <c r="G41" s="20">
        <v>20</v>
      </c>
      <c r="H41" s="20">
        <v>25</v>
      </c>
      <c r="I41" s="20">
        <v>3</v>
      </c>
      <c r="J41" s="20">
        <v>3</v>
      </c>
      <c r="K41" s="29" t="s">
        <v>1475</v>
      </c>
      <c r="L41" s="1" t="s">
        <v>1601</v>
      </c>
      <c r="M41" s="1" t="s">
        <v>488</v>
      </c>
      <c r="N41" s="1" t="s">
        <v>1639</v>
      </c>
      <c r="O41" s="31">
        <v>173</v>
      </c>
      <c r="P41" s="20">
        <v>214</v>
      </c>
      <c r="Q41" s="30">
        <v>-41</v>
      </c>
      <c r="R41" s="29" t="s">
        <v>104</v>
      </c>
      <c r="S41" s="28" t="s">
        <v>200</v>
      </c>
    </row>
    <row r="42" spans="1:19" ht="15.75" thickBot="1" x14ac:dyDescent="0.3">
      <c r="A42" s="27" t="s">
        <v>3</v>
      </c>
      <c r="B42" s="26">
        <v>69</v>
      </c>
      <c r="C42" s="26">
        <v>21</v>
      </c>
      <c r="D42" s="26">
        <v>40</v>
      </c>
      <c r="E42" s="24">
        <v>8</v>
      </c>
      <c r="F42" s="23">
        <v>50</v>
      </c>
      <c r="G42" s="24">
        <v>9</v>
      </c>
      <c r="H42" s="24">
        <v>16</v>
      </c>
      <c r="I42" s="24">
        <v>5</v>
      </c>
      <c r="J42" s="24">
        <v>2</v>
      </c>
      <c r="K42" s="22" t="s">
        <v>1700</v>
      </c>
      <c r="L42" s="26" t="s">
        <v>1450</v>
      </c>
      <c r="M42" s="26" t="s">
        <v>434</v>
      </c>
      <c r="N42" s="26" t="s">
        <v>1701</v>
      </c>
      <c r="O42" s="25">
        <v>179</v>
      </c>
      <c r="P42" s="24">
        <v>257</v>
      </c>
      <c r="Q42" s="23">
        <v>-78</v>
      </c>
      <c r="R42" s="22" t="s">
        <v>107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8A7A318-EEF6-4980-90C5-ED8E02690EE9}"/>
  </hyperlinks>
  <pageMargins left="0.7" right="0.7" top="0.75" bottom="0.75" header="0.3" footer="0.3"/>
  <pageSetup orientation="portrait" verticalDpi="0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70</v>
      </c>
      <c r="C4" s="40">
        <f>Boston_Bruins!$I$84</f>
        <v>39</v>
      </c>
      <c r="D4" s="40">
        <f>Boston_Bruins!$J$84</f>
        <v>23</v>
      </c>
      <c r="E4" s="38">
        <f>Boston_Bruins!$L$84</f>
        <v>8</v>
      </c>
      <c r="F4" s="33">
        <f t="shared" ref="F4:F11" si="0">(C4*2)+E4</f>
        <v>86</v>
      </c>
      <c r="G4" s="39">
        <f>C4-(Boston_Bruins!$K$84+I4)</f>
        <v>27</v>
      </c>
      <c r="H4" s="38">
        <f t="shared" ref="H4:H11" si="1">C4-I4</f>
        <v>36</v>
      </c>
      <c r="I4" s="38">
        <f>Boston_Bruins!$M$84</f>
        <v>3</v>
      </c>
      <c r="J4" s="33">
        <f>Boston_Bruins!$N$84</f>
        <v>3</v>
      </c>
      <c r="K4" s="37" t="str">
        <f>Boston_Bruins!$O$85</f>
        <v>26-9-2</v>
      </c>
      <c r="L4" s="40" t="str">
        <f>Boston_Bruins!$R$85</f>
        <v>13-14-6</v>
      </c>
      <c r="M4" s="40" t="str">
        <f>Boston_Bruins!$U$85</f>
        <v>10-8-3</v>
      </c>
      <c r="N4" s="40" t="str">
        <f>Boston_Bruins!$X$85</f>
        <v>23-11-6</v>
      </c>
      <c r="O4" s="39">
        <f>Boston_Bruins!$E$85</f>
        <v>234</v>
      </c>
      <c r="P4" s="38">
        <f>Boston_Bruins!$F$85</f>
        <v>217</v>
      </c>
      <c r="Q4" s="33">
        <f t="shared" ref="Q4:Q11" si="2">O4-P4</f>
        <v>17</v>
      </c>
      <c r="R4" s="37" t="str">
        <f>Boston_Bruins!$AA$85</f>
        <v>W2</v>
      </c>
      <c r="S4" s="36" t="str">
        <f>Boston_Bruins!$AD$85</f>
        <v>5-2-3</v>
      </c>
    </row>
    <row r="5" spans="1:20" x14ac:dyDescent="0.25">
      <c r="A5" s="32" t="s">
        <v>28</v>
      </c>
      <c r="B5" s="1">
        <f>Buffalo_Sabres!$D$86</f>
        <v>70</v>
      </c>
      <c r="C5" s="1">
        <f>Buffalo_Sabres!$I$84</f>
        <v>44</v>
      </c>
      <c r="D5" s="1">
        <f>Buffalo_Sabres!$J$84</f>
        <v>20</v>
      </c>
      <c r="E5" s="20">
        <f>Buffalo_Sabres!$L$84</f>
        <v>6</v>
      </c>
      <c r="F5" s="30">
        <f t="shared" si="0"/>
        <v>94</v>
      </c>
      <c r="G5" s="31">
        <f>C5-(Buffalo_Sabres!$K$84+I5)</f>
        <v>33</v>
      </c>
      <c r="H5" s="20">
        <f t="shared" si="1"/>
        <v>40</v>
      </c>
      <c r="I5" s="20">
        <f>Buffalo_Sabres!$M$84</f>
        <v>4</v>
      </c>
      <c r="J5" s="30">
        <f>Buffalo_Sabres!$N$84</f>
        <v>0</v>
      </c>
      <c r="K5" s="29" t="str">
        <f>Buffalo_Sabres!$O$85</f>
        <v>22-9-3</v>
      </c>
      <c r="L5" s="1" t="str">
        <f>Buffalo_Sabres!$R$85</f>
        <v>22-11-3</v>
      </c>
      <c r="M5" s="1" t="str">
        <f>Buffalo_Sabres!$U$85</f>
        <v>15-4-3</v>
      </c>
      <c r="N5" s="1" t="str">
        <f>Buffalo_Sabres!$X$85</f>
        <v>25-13-4</v>
      </c>
      <c r="O5" s="31">
        <f>Buffalo_Sabres!$E$85</f>
        <v>246</v>
      </c>
      <c r="P5" s="20">
        <f>Buffalo_Sabres!$F$85</f>
        <v>201</v>
      </c>
      <c r="Q5" s="30">
        <f t="shared" si="2"/>
        <v>45</v>
      </c>
      <c r="R5" s="29" t="str">
        <f>Buffalo_Sabres!$AA$85</f>
        <v>W4</v>
      </c>
      <c r="S5" s="28" t="str">
        <f>Buffalo_Sabres!$AD$85</f>
        <v>9-1-0</v>
      </c>
    </row>
    <row r="6" spans="1:20" x14ac:dyDescent="0.25">
      <c r="A6" s="32" t="s">
        <v>21</v>
      </c>
      <c r="B6" s="1">
        <f>Detroit_Red_Wings!$D$86</f>
        <v>70</v>
      </c>
      <c r="C6" s="1">
        <f>Detroit_Red_Wings!$I$84</f>
        <v>38</v>
      </c>
      <c r="D6" s="1">
        <f>Detroit_Red_Wings!$J$84</f>
        <v>24</v>
      </c>
      <c r="E6" s="20">
        <f>Detroit_Red_Wings!$L$84</f>
        <v>8</v>
      </c>
      <c r="F6" s="30">
        <f t="shared" si="0"/>
        <v>84</v>
      </c>
      <c r="G6" s="31">
        <f>C6-(Detroit_Red_Wings!$K$84+I6)</f>
        <v>25</v>
      </c>
      <c r="H6" s="20">
        <f t="shared" si="1"/>
        <v>36</v>
      </c>
      <c r="I6" s="20">
        <f>Detroit_Red_Wings!$M$84</f>
        <v>2</v>
      </c>
      <c r="J6" s="30">
        <f>Detroit_Red_Wings!$N$84</f>
        <v>3</v>
      </c>
      <c r="K6" s="29" t="str">
        <f>Detroit_Red_Wings!$O$85</f>
        <v>20-12-3</v>
      </c>
      <c r="L6" s="1" t="str">
        <f>Detroit_Red_Wings!$R$85</f>
        <v>18-12-5</v>
      </c>
      <c r="M6" s="1" t="str">
        <f>Detroit_Red_Wings!$U$85</f>
        <v>12-8-2</v>
      </c>
      <c r="N6" s="1" t="str">
        <f>Detroit_Red_Wings!$X$85</f>
        <v>19-15-5</v>
      </c>
      <c r="O6" s="31">
        <f>Detroit_Red_Wings!$E$85</f>
        <v>205</v>
      </c>
      <c r="P6" s="20">
        <f>Detroit_Red_Wings!$F$85</f>
        <v>208</v>
      </c>
      <c r="Q6" s="30">
        <f t="shared" si="2"/>
        <v>-3</v>
      </c>
      <c r="R6" s="29" t="str">
        <f>Detroit_Red_Wings!$AA$85</f>
        <v>L1</v>
      </c>
      <c r="S6" s="28" t="str">
        <f>Detroit_Red_Wings!$AD$85</f>
        <v>4-4-2</v>
      </c>
    </row>
    <row r="7" spans="1:20" x14ac:dyDescent="0.25">
      <c r="A7" s="32" t="s">
        <v>19</v>
      </c>
      <c r="B7" s="1">
        <f>Florida_Panthers!$D$86</f>
        <v>69</v>
      </c>
      <c r="C7" s="1">
        <f>Florida_Panthers!$I$84</f>
        <v>34</v>
      </c>
      <c r="D7" s="1">
        <f>Florida_Panthers!$J$84</f>
        <v>32</v>
      </c>
      <c r="E7" s="20">
        <f>Florida_Panthers!$L$84</f>
        <v>3</v>
      </c>
      <c r="F7" s="30">
        <f t="shared" si="0"/>
        <v>71</v>
      </c>
      <c r="G7" s="31">
        <f>C7-(Florida_Panthers!$K$84+I7)</f>
        <v>23</v>
      </c>
      <c r="H7" s="20">
        <f t="shared" si="1"/>
        <v>30</v>
      </c>
      <c r="I7" s="20">
        <f>Florida_Panthers!$M$84</f>
        <v>4</v>
      </c>
      <c r="J7" s="30">
        <f>Florida_Panthers!$N$84</f>
        <v>1</v>
      </c>
      <c r="K7" s="29" t="str">
        <f>Florida_Panthers!$O$85</f>
        <v>18-14-3</v>
      </c>
      <c r="L7" s="1" t="str">
        <f>Florida_Panthers!$R$85</f>
        <v>16-18-0</v>
      </c>
      <c r="M7" s="1" t="str">
        <f>Florida_Panthers!$U$85</f>
        <v>9-10-1</v>
      </c>
      <c r="N7" s="1" t="str">
        <f>Florida_Panthers!$X$85</f>
        <v>19-19-1</v>
      </c>
      <c r="O7" s="31">
        <f>Florida_Panthers!$E$85</f>
        <v>206</v>
      </c>
      <c r="P7" s="20">
        <f>Florida_Panthers!$F$85</f>
        <v>229</v>
      </c>
      <c r="Q7" s="30">
        <f t="shared" si="2"/>
        <v>-23</v>
      </c>
      <c r="R7" s="29" t="str">
        <f>Florida_Panthers!$AA$85</f>
        <v>L1</v>
      </c>
      <c r="S7" s="28" t="str">
        <f>Florida_Panthers!$AD$85</f>
        <v>4-6-0</v>
      </c>
    </row>
    <row r="8" spans="1:20" x14ac:dyDescent="0.25">
      <c r="A8" s="32" t="s">
        <v>16</v>
      </c>
      <c r="B8" s="1">
        <f>Montreal_Canadiens!$D$86</f>
        <v>69</v>
      </c>
      <c r="C8" s="1">
        <f>Montreal_Canadiens!$I$84</f>
        <v>38</v>
      </c>
      <c r="D8" s="1">
        <f>Montreal_Canadiens!$J$84</f>
        <v>21</v>
      </c>
      <c r="E8" s="20">
        <f>Montreal_Canadiens!$L$84</f>
        <v>10</v>
      </c>
      <c r="F8" s="30">
        <f t="shared" si="0"/>
        <v>86</v>
      </c>
      <c r="G8" s="31">
        <f>C8-(Montreal_Canadiens!$K$84+I8)</f>
        <v>24</v>
      </c>
      <c r="H8" s="20">
        <f t="shared" si="1"/>
        <v>36</v>
      </c>
      <c r="I8" s="20">
        <f>Montreal_Canadiens!$M$84</f>
        <v>2</v>
      </c>
      <c r="J8" s="30">
        <f>Montreal_Canadiens!$N$84</f>
        <v>5</v>
      </c>
      <c r="K8" s="29" t="str">
        <f>Montreal_Canadiens!$O$85</f>
        <v>20-13-2</v>
      </c>
      <c r="L8" s="1" t="str">
        <f>Montreal_Canadiens!$R$85</f>
        <v>18-8-8</v>
      </c>
      <c r="M8" s="1" t="str">
        <f>Montreal_Canadiens!$U$85</f>
        <v>13-9-1</v>
      </c>
      <c r="N8" s="1" t="str">
        <f>Montreal_Canadiens!$X$85</f>
        <v>18-12-8</v>
      </c>
      <c r="O8" s="31">
        <f>Montreal_Canadiens!$E$85</f>
        <v>244</v>
      </c>
      <c r="P8" s="20">
        <f>Montreal_Canadiens!$F$85</f>
        <v>228</v>
      </c>
      <c r="Q8" s="30">
        <f t="shared" si="2"/>
        <v>16</v>
      </c>
      <c r="R8" s="29" t="str">
        <f>Montreal_Canadiens!$AA$85</f>
        <v>W1</v>
      </c>
      <c r="S8" s="28" t="str">
        <f>Montreal_Canadiens!$AD$85</f>
        <v>5-4-1</v>
      </c>
    </row>
    <row r="9" spans="1:20" x14ac:dyDescent="0.25">
      <c r="A9" s="32" t="s">
        <v>11</v>
      </c>
      <c r="B9" s="1">
        <f>Ottawa_Senators!$D$86</f>
        <v>69</v>
      </c>
      <c r="C9" s="1">
        <f>Ottawa_Senators!$I$84</f>
        <v>36</v>
      </c>
      <c r="D9" s="1">
        <f>Ottawa_Senators!$J$84</f>
        <v>24</v>
      </c>
      <c r="E9" s="20">
        <f>Ottawa_Senators!$L$84</f>
        <v>9</v>
      </c>
      <c r="F9" s="30">
        <f t="shared" si="0"/>
        <v>81</v>
      </c>
      <c r="G9" s="31">
        <f>C9-(Ottawa_Senators!$K$84+I9)</f>
        <v>27</v>
      </c>
      <c r="H9" s="20">
        <f t="shared" si="1"/>
        <v>33</v>
      </c>
      <c r="I9" s="20">
        <f>Ottawa_Senators!$M$84</f>
        <v>3</v>
      </c>
      <c r="J9" s="30">
        <f>Ottawa_Senators!$N$84</f>
        <v>0</v>
      </c>
      <c r="K9" s="29" t="str">
        <f>Ottawa_Senators!$O$85</f>
        <v>18-11-5</v>
      </c>
      <c r="L9" s="1" t="str">
        <f>Ottawa_Senators!$R$85</f>
        <v>18-13-4</v>
      </c>
      <c r="M9" s="1" t="str">
        <f>Ottawa_Senators!$U$85</f>
        <v>7-6-6</v>
      </c>
      <c r="N9" s="1" t="str">
        <f>Ottawa_Senators!$X$85</f>
        <v>19-13-6</v>
      </c>
      <c r="O9" s="31">
        <f>Ottawa_Senators!$E$85</f>
        <v>234</v>
      </c>
      <c r="P9" s="20">
        <f>Ottawa_Senators!$F$85</f>
        <v>213</v>
      </c>
      <c r="Q9" s="30">
        <f t="shared" si="2"/>
        <v>21</v>
      </c>
      <c r="R9" s="29" t="str">
        <f>Ottawa_Senators!$AA$85</f>
        <v>W2</v>
      </c>
      <c r="S9" s="28" t="str">
        <f>Ottawa_Senators!$AD$85</f>
        <v>7-2-1</v>
      </c>
    </row>
    <row r="10" spans="1:20" x14ac:dyDescent="0.25">
      <c r="A10" s="32" t="s">
        <v>5</v>
      </c>
      <c r="B10" s="1">
        <f>Tampa_Bay_Lightning!$D$86</f>
        <v>68</v>
      </c>
      <c r="C10" s="1">
        <f>Tampa_Bay_Lightning!$I$84</f>
        <v>43</v>
      </c>
      <c r="D10" s="1">
        <f>Tampa_Bay_Lightning!$J$84</f>
        <v>21</v>
      </c>
      <c r="E10" s="20">
        <f>Tampa_Bay_Lightning!$L$84</f>
        <v>4</v>
      </c>
      <c r="F10" s="30">
        <f t="shared" si="0"/>
        <v>90</v>
      </c>
      <c r="G10" s="31">
        <f>C10-(Tampa_Bay_Lightning!$K$84+I10)</f>
        <v>30</v>
      </c>
      <c r="H10" s="20">
        <f t="shared" si="1"/>
        <v>39</v>
      </c>
      <c r="I10" s="20">
        <f>Tampa_Bay_Lightning!$M$84</f>
        <v>4</v>
      </c>
      <c r="J10" s="30">
        <f>Tampa_Bay_Lightning!$N$84</f>
        <v>2</v>
      </c>
      <c r="K10" s="29" t="str">
        <f>Tampa_Bay_Lightning!$O$85</f>
        <v>20-12-0</v>
      </c>
      <c r="L10" s="1" t="str">
        <f>Tampa_Bay_Lightning!$R$85</f>
        <v>23-9-4</v>
      </c>
      <c r="M10" s="1" t="str">
        <f>Tampa_Bay_Lightning!$U$85</f>
        <v>12-5-1</v>
      </c>
      <c r="N10" s="1" t="str">
        <f>Tampa_Bay_Lightning!$X$85</f>
        <v>22-15-3</v>
      </c>
      <c r="O10" s="31">
        <f>Tampa_Bay_Lightning!$E$85</f>
        <v>248</v>
      </c>
      <c r="P10" s="20">
        <f>Tampa_Bay_Lightning!$F$85</f>
        <v>188</v>
      </c>
      <c r="Q10" s="30">
        <f t="shared" si="2"/>
        <v>60</v>
      </c>
      <c r="R10" s="29" t="str">
        <f>Tampa_Bay_Lightning!$AA$85</f>
        <v>W3</v>
      </c>
      <c r="S10" s="28" t="str">
        <f>Tampa_Bay_Lightning!$AD$85</f>
        <v>5-5-0</v>
      </c>
    </row>
    <row r="11" spans="1:20" ht="15.75" thickBot="1" x14ac:dyDescent="0.3">
      <c r="A11" s="32" t="s">
        <v>4</v>
      </c>
      <c r="B11" s="1">
        <f>Toronto_Maple_Leafs!$D$86</f>
        <v>71</v>
      </c>
      <c r="C11" s="1">
        <f>Toronto_Maple_Leafs!$I$84</f>
        <v>29</v>
      </c>
      <c r="D11" s="1">
        <f>Toronto_Maple_Leafs!$J$84</f>
        <v>29</v>
      </c>
      <c r="E11" s="24">
        <f>Toronto_Maple_Leafs!$L$84</f>
        <v>13</v>
      </c>
      <c r="F11" s="23">
        <f t="shared" si="0"/>
        <v>71</v>
      </c>
      <c r="G11" s="25">
        <f>C11-(Toronto_Maple_Leafs!$K$84+I11)</f>
        <v>20</v>
      </c>
      <c r="H11" s="24">
        <f t="shared" si="1"/>
        <v>28</v>
      </c>
      <c r="I11" s="24">
        <f>Toronto_Maple_Leafs!$M$84</f>
        <v>1</v>
      </c>
      <c r="J11" s="23">
        <f>Toronto_Maple_Leafs!$N$84</f>
        <v>4</v>
      </c>
      <c r="K11" s="29" t="str">
        <f>Toronto_Maple_Leafs!$O$85</f>
        <v>17-12-8</v>
      </c>
      <c r="L11" s="1" t="str">
        <f>Toronto_Maple_Leafs!$R$85</f>
        <v>12-17-5</v>
      </c>
      <c r="M11" s="1" t="str">
        <f>Toronto_Maple_Leafs!$U$85</f>
        <v>6-13-4</v>
      </c>
      <c r="N11" s="1" t="str">
        <f>Toronto_Maple_Leafs!$X$85</f>
        <v>15-20-9</v>
      </c>
      <c r="O11" s="31">
        <f>Toronto_Maple_Leafs!$E$85</f>
        <v>221</v>
      </c>
      <c r="P11" s="20">
        <f>Toronto_Maple_Leafs!$F$85</f>
        <v>250</v>
      </c>
      <c r="Q11" s="30">
        <f t="shared" si="2"/>
        <v>-29</v>
      </c>
      <c r="R11" s="29" t="str">
        <f>Toronto_Maple_Leafs!$AA$85</f>
        <v>L3</v>
      </c>
      <c r="S11" s="28" t="str">
        <f>Toronto_Maple_Leafs!$AD$85</f>
        <v>2-5-3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69</v>
      </c>
      <c r="C14" s="1">
        <f>Carolina_Hurricanes!$I$84</f>
        <v>44</v>
      </c>
      <c r="D14" s="1">
        <f>Carolina_Hurricanes!$J$84</f>
        <v>19</v>
      </c>
      <c r="E14" s="20">
        <f>Carolina_Hurricanes!$L$84</f>
        <v>6</v>
      </c>
      <c r="F14" s="33">
        <f t="shared" ref="F14:F21" si="3">(C14*2)+E14</f>
        <v>94</v>
      </c>
      <c r="G14" s="20">
        <f>C14-(Carolina_Hurricanes!$K$84+I14)</f>
        <v>26</v>
      </c>
      <c r="H14" s="20">
        <f t="shared" ref="H14:H21" si="4">C14-I14</f>
        <v>39</v>
      </c>
      <c r="I14" s="20">
        <f>Carolina_Hurricanes!$M$84</f>
        <v>5</v>
      </c>
      <c r="J14" s="20">
        <f>Carolina_Hurricanes!$N$84</f>
        <v>3</v>
      </c>
      <c r="K14" s="29" t="str">
        <f>Carolina_Hurricanes!$O$85</f>
        <v>25-9-2</v>
      </c>
      <c r="L14" s="1" t="str">
        <f>Carolina_Hurricanes!$R$85</f>
        <v>19-10-4</v>
      </c>
      <c r="M14" s="1" t="str">
        <f>Carolina_Hurricanes!$U$85</f>
        <v>14-4-1</v>
      </c>
      <c r="N14" s="1" t="str">
        <f>Carolina_Hurricanes!$X$85</f>
        <v>26-10-3</v>
      </c>
      <c r="O14" s="31">
        <f>Carolina_Hurricanes!$E$85</f>
        <v>245</v>
      </c>
      <c r="P14" s="20">
        <f>Carolina_Hurricanes!$F$85</f>
        <v>205</v>
      </c>
      <c r="Q14" s="30">
        <f t="shared" ref="Q14:Q21" si="5">O14-P14</f>
        <v>40</v>
      </c>
      <c r="R14" s="29" t="str">
        <f>Carolina_Hurricanes!$AA$85</f>
        <v>W2</v>
      </c>
      <c r="S14" s="28" t="str">
        <f>Carolina_Hurricanes!$AD$85</f>
        <v>6-4-0</v>
      </c>
    </row>
    <row r="15" spans="1:20" x14ac:dyDescent="0.25">
      <c r="A15" s="32" t="s">
        <v>23</v>
      </c>
      <c r="B15" s="1">
        <f>Columbus_Blue_Jackets!$D$86</f>
        <v>69</v>
      </c>
      <c r="C15" s="1">
        <f>Columbus_Blue_Jackets!$I$84</f>
        <v>37</v>
      </c>
      <c r="D15" s="1">
        <f>Columbus_Blue_Jackets!$J$84</f>
        <v>21</v>
      </c>
      <c r="E15" s="20">
        <f>Columbus_Blue_Jackets!$L$84</f>
        <v>11</v>
      </c>
      <c r="F15" s="30">
        <f t="shared" si="3"/>
        <v>85</v>
      </c>
      <c r="G15" s="20">
        <f>C15-(Columbus_Blue_Jackets!$K$84+I15)</f>
        <v>20</v>
      </c>
      <c r="H15" s="20">
        <f t="shared" si="4"/>
        <v>31</v>
      </c>
      <c r="I15" s="20">
        <f>Columbus_Blue_Jackets!$M$84</f>
        <v>6</v>
      </c>
      <c r="J15" s="20">
        <f>Columbus_Blue_Jackets!$N$84</f>
        <v>1</v>
      </c>
      <c r="K15" s="29" t="str">
        <f>Columbus_Blue_Jackets!$O$85</f>
        <v>20-8-7</v>
      </c>
      <c r="L15" s="1" t="str">
        <f>Columbus_Blue_Jackets!$R$85</f>
        <v>17-13-4</v>
      </c>
      <c r="M15" s="1" t="str">
        <f>Columbus_Blue_Jackets!$U$85</f>
        <v>10-7-4</v>
      </c>
      <c r="N15" s="1" t="str">
        <f>Columbus_Blue_Jackets!$X$85</f>
        <v>21-10-8</v>
      </c>
      <c r="O15" s="31">
        <f>Columbus_Blue_Jackets!$E$85</f>
        <v>228</v>
      </c>
      <c r="P15" s="20">
        <f>Columbus_Blue_Jackets!$F$85</f>
        <v>214</v>
      </c>
      <c r="Q15" s="30">
        <f t="shared" si="5"/>
        <v>14</v>
      </c>
      <c r="R15" s="29" t="str">
        <f>Columbus_Blue_Jackets!$AA$85</f>
        <v>W4</v>
      </c>
      <c r="S15" s="28" t="str">
        <f>Columbus_Blue_Jackets!$AD$85</f>
        <v>7-0-3</v>
      </c>
    </row>
    <row r="16" spans="1:20" x14ac:dyDescent="0.25">
      <c r="A16" s="32" t="s">
        <v>14</v>
      </c>
      <c r="B16" s="1">
        <f>New_Jersey_Devils!$D$86</f>
        <v>69</v>
      </c>
      <c r="C16" s="1">
        <f>New_Jersey_Devils!$I$84</f>
        <v>35</v>
      </c>
      <c r="D16" s="1">
        <f>New_Jersey_Devils!$J$84</f>
        <v>32</v>
      </c>
      <c r="E16" s="20">
        <f>New_Jersey_Devils!$L$84</f>
        <v>2</v>
      </c>
      <c r="F16" s="30">
        <f t="shared" si="3"/>
        <v>72</v>
      </c>
      <c r="G16" s="20">
        <f>C16-(New_Jersey_Devils!$K$84+I16)</f>
        <v>19</v>
      </c>
      <c r="H16" s="20">
        <f t="shared" si="4"/>
        <v>31</v>
      </c>
      <c r="I16" s="20">
        <f>New_Jersey_Devils!$M$84</f>
        <v>4</v>
      </c>
      <c r="J16" s="20">
        <f>New_Jersey_Devils!$N$84</f>
        <v>0</v>
      </c>
      <c r="K16" s="29" t="str">
        <f>New_Jersey_Devils!$O$85</f>
        <v>18-15-2</v>
      </c>
      <c r="L16" s="1" t="str">
        <f>New_Jersey_Devils!$R$85</f>
        <v>17-17-0</v>
      </c>
      <c r="M16" s="1" t="str">
        <f>New_Jersey_Devils!$U$85</f>
        <v>6-13-2</v>
      </c>
      <c r="N16" s="1" t="str">
        <f>New_Jersey_Devils!$X$85</f>
        <v>16-22-2</v>
      </c>
      <c r="O16" s="31">
        <f>New_Jersey_Devils!$E$85</f>
        <v>187</v>
      </c>
      <c r="P16" s="20">
        <f>New_Jersey_Devils!$F$85</f>
        <v>209</v>
      </c>
      <c r="Q16" s="30">
        <f t="shared" si="5"/>
        <v>-22</v>
      </c>
      <c r="R16" s="29" t="str">
        <f>New_Jersey_Devils!$AA$85</f>
        <v>L1</v>
      </c>
      <c r="S16" s="28" t="str">
        <f>New_Jersey_Devils!$AD$85</f>
        <v>7-3-0</v>
      </c>
    </row>
    <row r="17" spans="1:19" x14ac:dyDescent="0.25">
      <c r="A17" s="32" t="s">
        <v>13</v>
      </c>
      <c r="B17" s="1">
        <f>New_York_Islanders!$D$86</f>
        <v>70</v>
      </c>
      <c r="C17" s="1">
        <f>New_York_Islanders!$I$84</f>
        <v>39</v>
      </c>
      <c r="D17" s="1">
        <f>New_York_Islanders!$J$84</f>
        <v>26</v>
      </c>
      <c r="E17" s="20">
        <f>New_York_Islanders!$L$84</f>
        <v>5</v>
      </c>
      <c r="F17" s="30">
        <f t="shared" si="3"/>
        <v>83</v>
      </c>
      <c r="G17" s="20">
        <f>C17-(New_York_Islanders!$K$84+I17)</f>
        <v>21</v>
      </c>
      <c r="H17" s="20">
        <f t="shared" si="4"/>
        <v>35</v>
      </c>
      <c r="I17" s="20">
        <f>New_York_Islanders!$M$84</f>
        <v>4</v>
      </c>
      <c r="J17" s="20">
        <f>New_York_Islanders!$N$84</f>
        <v>5</v>
      </c>
      <c r="K17" s="29" t="str">
        <f>New_York_Islanders!$O$85</f>
        <v>18-11-2</v>
      </c>
      <c r="L17" s="1" t="str">
        <f>New_York_Islanders!$R$85</f>
        <v>21-15-3</v>
      </c>
      <c r="M17" s="1" t="str">
        <f>New_York_Islanders!$U$85</f>
        <v>13-6-2</v>
      </c>
      <c r="N17" s="1" t="str">
        <f>New_York_Islanders!$X$85</f>
        <v>23-13-4</v>
      </c>
      <c r="O17" s="31">
        <f>New_York_Islanders!$E$85</f>
        <v>205</v>
      </c>
      <c r="P17" s="20">
        <f>New_York_Islanders!$F$85</f>
        <v>202</v>
      </c>
      <c r="Q17" s="30">
        <f t="shared" si="5"/>
        <v>3</v>
      </c>
      <c r="R17" s="29" t="str">
        <f>New_York_Islanders!$AA$85</f>
        <v>L2</v>
      </c>
      <c r="S17" s="28" t="str">
        <f>New_York_Islanders!$AD$85</f>
        <v>5-5-0</v>
      </c>
    </row>
    <row r="18" spans="1:19" x14ac:dyDescent="0.25">
      <c r="A18" s="32" t="s">
        <v>12</v>
      </c>
      <c r="B18" s="1">
        <f>New_York_Rangers!$D$86</f>
        <v>69</v>
      </c>
      <c r="C18" s="1">
        <f>New_York_Rangers!$I$84</f>
        <v>28</v>
      </c>
      <c r="D18" s="1">
        <f>New_York_Rangers!$J$84</f>
        <v>33</v>
      </c>
      <c r="E18" s="20">
        <f>New_York_Rangers!$L$84</f>
        <v>8</v>
      </c>
      <c r="F18" s="30">
        <f t="shared" si="3"/>
        <v>64</v>
      </c>
      <c r="G18" s="20">
        <f>C18-(New_York_Rangers!$K$84+I18)</f>
        <v>16</v>
      </c>
      <c r="H18" s="20">
        <f t="shared" si="4"/>
        <v>25</v>
      </c>
      <c r="I18" s="20">
        <f>New_York_Rangers!$M$84</f>
        <v>3</v>
      </c>
      <c r="J18" s="20">
        <f>New_York_Rangers!$N$84</f>
        <v>0</v>
      </c>
      <c r="K18" s="29" t="str">
        <f>New_York_Rangers!$O$85</f>
        <v>10-17-6</v>
      </c>
      <c r="L18" s="1" t="str">
        <f>New_York_Rangers!$R$85</f>
        <v>18-16-2</v>
      </c>
      <c r="M18" s="1" t="str">
        <f>New_York_Rangers!$U$85</f>
        <v>8-13-3</v>
      </c>
      <c r="N18" s="1" t="str">
        <f>New_York_Rangers!$X$85</f>
        <v>18-18-4</v>
      </c>
      <c r="O18" s="31">
        <f>New_York_Rangers!$E$85</f>
        <v>196</v>
      </c>
      <c r="P18" s="20">
        <f>New_York_Rangers!$F$85</f>
        <v>221</v>
      </c>
      <c r="Q18" s="30">
        <f t="shared" si="5"/>
        <v>-25</v>
      </c>
      <c r="R18" s="29" t="str">
        <f>New_York_Rangers!$AA$85</f>
        <v>L3</v>
      </c>
      <c r="S18" s="28" t="str">
        <f>New_York_Rangers!$AD$85</f>
        <v>5-4-1</v>
      </c>
    </row>
    <row r="19" spans="1:19" x14ac:dyDescent="0.25">
      <c r="A19" s="32" t="s">
        <v>10</v>
      </c>
      <c r="B19" s="1">
        <f>Philadelphia_Flyers!$D$86</f>
        <v>69</v>
      </c>
      <c r="C19" s="1">
        <f>Philadelphia_Flyers!$I$84</f>
        <v>34</v>
      </c>
      <c r="D19" s="1">
        <f>Philadelphia_Flyers!$J$84</f>
        <v>23</v>
      </c>
      <c r="E19" s="20">
        <f>Philadelphia_Flyers!$L$84</f>
        <v>12</v>
      </c>
      <c r="F19" s="30">
        <f t="shared" si="3"/>
        <v>80</v>
      </c>
      <c r="G19" s="20">
        <f>C19-(Philadelphia_Flyers!$K$84+I19)</f>
        <v>12</v>
      </c>
      <c r="H19" s="20">
        <f t="shared" si="4"/>
        <v>25</v>
      </c>
      <c r="I19" s="20">
        <f>Philadelphia_Flyers!$M$84</f>
        <v>9</v>
      </c>
      <c r="J19" s="20">
        <f>Philadelphia_Flyers!$N$84</f>
        <v>4</v>
      </c>
      <c r="K19" s="29" t="str">
        <f>Philadelphia_Flyers!$O$85</f>
        <v>15-11-8</v>
      </c>
      <c r="L19" s="1" t="str">
        <f>Philadelphia_Flyers!$R$85</f>
        <v>19-12-4</v>
      </c>
      <c r="M19" s="1" t="str">
        <f>Philadelphia_Flyers!$U$85</f>
        <v>9-7-5</v>
      </c>
      <c r="N19" s="1" t="str">
        <f>Philadelphia_Flyers!$X$85</f>
        <v>16-16-8</v>
      </c>
      <c r="O19" s="31">
        <f>Philadelphia_Flyers!$E$85</f>
        <v>202</v>
      </c>
      <c r="P19" s="20">
        <f>Philadelphia_Flyers!$F$85</f>
        <v>211</v>
      </c>
      <c r="Q19" s="30">
        <f t="shared" si="5"/>
        <v>-9</v>
      </c>
      <c r="R19" s="29" t="str">
        <f>Philadelphia_Flyers!$AA$85</f>
        <v>W3</v>
      </c>
      <c r="S19" s="28" t="str">
        <f>Philadelphia_Flyers!$AD$85</f>
        <v>7-2-1</v>
      </c>
    </row>
    <row r="20" spans="1:19" x14ac:dyDescent="0.25">
      <c r="A20" s="32" t="s">
        <v>9</v>
      </c>
      <c r="B20" s="1">
        <f>Pittsburgh_Penguins!$D$86</f>
        <v>69</v>
      </c>
      <c r="C20" s="1">
        <f>Pittsburgh_Penguins!$I$84</f>
        <v>35</v>
      </c>
      <c r="D20" s="1">
        <f>Pittsburgh_Penguins!$J$84</f>
        <v>18</v>
      </c>
      <c r="E20" s="20">
        <f>Pittsburgh_Penguins!$L$84</f>
        <v>16</v>
      </c>
      <c r="F20" s="30">
        <f t="shared" si="3"/>
        <v>86</v>
      </c>
      <c r="G20" s="20">
        <f>C20-(Pittsburgh_Penguins!$K$84+I20)</f>
        <v>27</v>
      </c>
      <c r="H20" s="20">
        <f t="shared" si="4"/>
        <v>33</v>
      </c>
      <c r="I20" s="20">
        <f>Pittsburgh_Penguins!$M$84</f>
        <v>2</v>
      </c>
      <c r="J20" s="20">
        <f>Pittsburgh_Penguins!$N$84</f>
        <v>10</v>
      </c>
      <c r="K20" s="29" t="str">
        <f>Pittsburgh_Penguins!$O$85</f>
        <v>17-9-9</v>
      </c>
      <c r="L20" s="1" t="str">
        <f>Pittsburgh_Penguins!$R$85</f>
        <v>18-9-7</v>
      </c>
      <c r="M20" s="1" t="str">
        <f>Pittsburgh_Penguins!$U$85</f>
        <v>11-1-9</v>
      </c>
      <c r="N20" s="1" t="str">
        <f>Pittsburgh_Penguins!$X$85</f>
        <v>19-11-10</v>
      </c>
      <c r="O20" s="31">
        <f>Pittsburgh_Penguins!$E$85</f>
        <v>240</v>
      </c>
      <c r="P20" s="20">
        <f>Pittsburgh_Penguins!$F$85</f>
        <v>214</v>
      </c>
      <c r="Q20" s="30">
        <f t="shared" si="5"/>
        <v>26</v>
      </c>
      <c r="R20" s="29" t="str">
        <f>Pittsburgh_Penguins!$AA$85</f>
        <v>W1</v>
      </c>
      <c r="S20" s="28" t="str">
        <f>Pittsburgh_Penguins!$AD$85</f>
        <v>4-3-3</v>
      </c>
    </row>
    <row r="21" spans="1:19" ht="15.75" thickBot="1" x14ac:dyDescent="0.3">
      <c r="A21" s="27" t="s">
        <v>1</v>
      </c>
      <c r="B21" s="26">
        <f>Washington_Capitals!$D$86</f>
        <v>70</v>
      </c>
      <c r="C21" s="26">
        <f>Washington_Capitals!$I$84</f>
        <v>35</v>
      </c>
      <c r="D21" s="26">
        <f>Washington_Capitals!$J$84</f>
        <v>27</v>
      </c>
      <c r="E21" s="24">
        <f>Washington_Capitals!$L$84</f>
        <v>8</v>
      </c>
      <c r="F21" s="23">
        <f t="shared" si="3"/>
        <v>78</v>
      </c>
      <c r="G21" s="24">
        <f>C21-(Washington_Capitals!$K$84+I21)</f>
        <v>29</v>
      </c>
      <c r="H21" s="24">
        <f t="shared" si="4"/>
        <v>34</v>
      </c>
      <c r="I21" s="24">
        <f>Washington_Capitals!$M$84</f>
        <v>1</v>
      </c>
      <c r="J21" s="24">
        <f>Washington_Capitals!$N$84</f>
        <v>6</v>
      </c>
      <c r="K21" s="22" t="str">
        <f>Washington_Capitals!$O$85</f>
        <v>22-11-4</v>
      </c>
      <c r="L21" s="26" t="str">
        <f>Washington_Capitals!$R$85</f>
        <v>13-16-4</v>
      </c>
      <c r="M21" s="26" t="str">
        <f>Washington_Capitals!$U$85</f>
        <v>13-5-2</v>
      </c>
      <c r="N21" s="26" t="str">
        <f>Washington_Capitals!$X$85</f>
        <v>21-16-5</v>
      </c>
      <c r="O21" s="25">
        <f>Washington_Capitals!$E$85</f>
        <v>218</v>
      </c>
      <c r="P21" s="24">
        <f>Washington_Capitals!$F$85</f>
        <v>205</v>
      </c>
      <c r="Q21" s="23">
        <f t="shared" si="5"/>
        <v>13</v>
      </c>
      <c r="R21" s="22" t="str">
        <f>Washington_Capitals!$AA$85</f>
        <v>W2</v>
      </c>
      <c r="S21" s="21" t="str">
        <f>Washington_Capitals!$AD$85</f>
        <v>5-4-1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69</v>
      </c>
      <c r="C25" s="1">
        <f>Chicago_Blackhawks!$I$84</f>
        <v>26</v>
      </c>
      <c r="D25" s="1">
        <f>Chicago_Blackhawks!$J$84</f>
        <v>31</v>
      </c>
      <c r="E25" s="20">
        <f>Chicago_Blackhawks!$L$84</f>
        <v>12</v>
      </c>
      <c r="F25" s="30">
        <f t="shared" ref="F25:F31" si="6">(C25*2)+E25</f>
        <v>64</v>
      </c>
      <c r="G25" s="20">
        <f>C25-(Chicago_Blackhawks!$K$84+I25)</f>
        <v>16</v>
      </c>
      <c r="H25" s="20">
        <f t="shared" ref="H25:H31" si="7">C25-I25</f>
        <v>23</v>
      </c>
      <c r="I25" s="20">
        <f>Chicago_Blackhawks!$M$84</f>
        <v>3</v>
      </c>
      <c r="J25" s="20">
        <f>Chicago_Blackhawks!$N$84</f>
        <v>5</v>
      </c>
      <c r="K25" s="29" t="str">
        <f>Chicago_Blackhawks!$O$85</f>
        <v>13-16-6</v>
      </c>
      <c r="L25" s="1" t="str">
        <f>Chicago_Blackhawks!$R$85</f>
        <v>13-15-6</v>
      </c>
      <c r="M25" s="1" t="str">
        <f>Chicago_Blackhawks!$U$85</f>
        <v>11-7-5</v>
      </c>
      <c r="N25" s="1" t="str">
        <f>Chicago_Blackhawks!$X$85</f>
        <v>19-16-8</v>
      </c>
      <c r="O25" s="31">
        <f>Chicago_Blackhawks!$E$85</f>
        <v>181</v>
      </c>
      <c r="P25" s="20">
        <f>Chicago_Blackhawks!$F$85</f>
        <v>222</v>
      </c>
      <c r="Q25" s="30">
        <f t="shared" ref="Q25:Q31" si="8">O25-P25</f>
        <v>-41</v>
      </c>
      <c r="R25" s="29" t="str">
        <f>Chicago_Blackhawks!$AA$85</f>
        <v>L1</v>
      </c>
      <c r="S25" s="28" t="str">
        <f>Chicago_Blackhawks!$AD$85</f>
        <v>4-3-3</v>
      </c>
    </row>
    <row r="26" spans="1:19" x14ac:dyDescent="0.25">
      <c r="A26" s="32" t="s">
        <v>24</v>
      </c>
      <c r="B26" s="1">
        <f>Colorado_Avalanche!$D$86</f>
        <v>68</v>
      </c>
      <c r="C26" s="1">
        <f>Colorado_Avalanche!$I$84</f>
        <v>45</v>
      </c>
      <c r="D26" s="1">
        <f>Colorado_Avalanche!$J$84</f>
        <v>13</v>
      </c>
      <c r="E26" s="20">
        <f>Colorado_Avalanche!$L$84</f>
        <v>10</v>
      </c>
      <c r="F26" s="30">
        <f t="shared" si="6"/>
        <v>100</v>
      </c>
      <c r="G26" s="20">
        <f>C26-(Colorado_Avalanche!$K$84+I26)</f>
        <v>37</v>
      </c>
      <c r="H26" s="20">
        <f t="shared" si="7"/>
        <v>42</v>
      </c>
      <c r="I26" s="20">
        <f>Colorado_Avalanche!$M$84</f>
        <v>3</v>
      </c>
      <c r="J26" s="20">
        <f>Colorado_Avalanche!$N$84</f>
        <v>6</v>
      </c>
      <c r="K26" s="29" t="str">
        <f>Colorado_Avalanche!$O$85</f>
        <v>23-6-5</v>
      </c>
      <c r="L26" s="1" t="str">
        <f>Colorado_Avalanche!$R$85</f>
        <v>22-7-5</v>
      </c>
      <c r="M26" s="1" t="str">
        <f>Colorado_Avalanche!$U$85</f>
        <v>13-3-5</v>
      </c>
      <c r="N26" s="1" t="str">
        <f>Colorado_Avalanche!$X$85</f>
        <v>27-4-7</v>
      </c>
      <c r="O26" s="31">
        <f>Colorado_Avalanche!$E$85</f>
        <v>254</v>
      </c>
      <c r="P26" s="20">
        <f>Colorado_Avalanche!$F$85</f>
        <v>173</v>
      </c>
      <c r="Q26" s="30">
        <f t="shared" si="8"/>
        <v>81</v>
      </c>
      <c r="R26" s="29" t="str">
        <f>Colorado_Avalanche!$AA$85</f>
        <v>W1</v>
      </c>
      <c r="S26" s="28" t="str">
        <f>Colorado_Avalanche!$AD$85</f>
        <v>6-3-1</v>
      </c>
    </row>
    <row r="27" spans="1:19" x14ac:dyDescent="0.25">
      <c r="A27" s="32" t="s">
        <v>22</v>
      </c>
      <c r="B27" s="1">
        <f>Dallas_Stars!$D$86</f>
        <v>69</v>
      </c>
      <c r="C27" s="1">
        <f>Dallas_Stars!$I$84</f>
        <v>43</v>
      </c>
      <c r="D27" s="1">
        <f>Dallas_Stars!$J$84</f>
        <v>15</v>
      </c>
      <c r="E27" s="20">
        <f>Dallas_Stars!$L$84</f>
        <v>11</v>
      </c>
      <c r="F27" s="30">
        <f t="shared" si="6"/>
        <v>97</v>
      </c>
      <c r="G27" s="20">
        <f>C27-(Dallas_Stars!$K$84+I27)</f>
        <v>28</v>
      </c>
      <c r="H27" s="20">
        <f t="shared" si="7"/>
        <v>38</v>
      </c>
      <c r="I27" s="20">
        <f>Dallas_Stars!$M$84</f>
        <v>5</v>
      </c>
      <c r="J27" s="20">
        <f>Dallas_Stars!$N$84</f>
        <v>4</v>
      </c>
      <c r="K27" s="29" t="str">
        <f>Dallas_Stars!$O$85</f>
        <v>22-8-4</v>
      </c>
      <c r="L27" s="1" t="str">
        <f>Dallas_Stars!$R$85</f>
        <v>21-7-7</v>
      </c>
      <c r="M27" s="1" t="str">
        <f>Dallas_Stars!$U$85</f>
        <v>15-5-3</v>
      </c>
      <c r="N27" s="1" t="str">
        <f>Dallas_Stars!$X$85</f>
        <v>31-8-6</v>
      </c>
      <c r="O27" s="31">
        <f>Dallas_Stars!$E$85</f>
        <v>238</v>
      </c>
      <c r="P27" s="20">
        <f>Dallas_Stars!$F$85</f>
        <v>187</v>
      </c>
      <c r="Q27" s="30">
        <f t="shared" si="8"/>
        <v>51</v>
      </c>
      <c r="R27" s="29" t="str">
        <f>Dallas_Stars!$AA$85</f>
        <v>L1</v>
      </c>
      <c r="S27" s="28" t="str">
        <f>Dallas_Stars!$AD$85</f>
        <v>7-1-2</v>
      </c>
    </row>
    <row r="28" spans="1:19" x14ac:dyDescent="0.25">
      <c r="A28" s="32" t="s">
        <v>17</v>
      </c>
      <c r="B28" s="1">
        <f>Minnesota_Wild!$D$86</f>
        <v>71</v>
      </c>
      <c r="C28" s="1">
        <f>Minnesota_Wild!$I$84</f>
        <v>40</v>
      </c>
      <c r="D28" s="1">
        <f>Minnesota_Wild!$J$84</f>
        <v>19</v>
      </c>
      <c r="E28" s="20">
        <f>Minnesota_Wild!$L$84</f>
        <v>12</v>
      </c>
      <c r="F28" s="30">
        <f t="shared" si="6"/>
        <v>92</v>
      </c>
      <c r="G28" s="20">
        <f>C28-(Minnesota_Wild!$K$84+I28)</f>
        <v>21</v>
      </c>
      <c r="H28" s="20">
        <f t="shared" si="7"/>
        <v>36</v>
      </c>
      <c r="I28" s="20">
        <f>Minnesota_Wild!$M$84</f>
        <v>4</v>
      </c>
      <c r="J28" s="20">
        <f>Minnesota_Wild!$N$84</f>
        <v>5</v>
      </c>
      <c r="K28" s="29" t="str">
        <f>Minnesota_Wild!$O$85</f>
        <v>20-10-8</v>
      </c>
      <c r="L28" s="1" t="str">
        <f>Minnesota_Wild!$R$85</f>
        <v>20-9-4</v>
      </c>
      <c r="M28" s="1" t="str">
        <f>Minnesota_Wild!$U$85</f>
        <v>13-7-3</v>
      </c>
      <c r="N28" s="1" t="str">
        <f>Minnesota_Wild!$X$85</f>
        <v>27-10-7</v>
      </c>
      <c r="O28" s="31">
        <f>Minnesota_Wild!$E$85</f>
        <v>233</v>
      </c>
      <c r="P28" s="20">
        <f>Minnesota_Wild!$F$85</f>
        <v>202</v>
      </c>
      <c r="Q28" s="30">
        <f t="shared" si="8"/>
        <v>31</v>
      </c>
      <c r="R28" s="29" t="str">
        <f>Minnesota_Wild!$AA$85</f>
        <v>W1</v>
      </c>
      <c r="S28" s="28" t="str">
        <f>Minnesota_Wild!$AD$85</f>
        <v>5-3-2</v>
      </c>
    </row>
    <row r="29" spans="1:19" x14ac:dyDescent="0.25">
      <c r="A29" s="32" t="s">
        <v>15</v>
      </c>
      <c r="B29" s="1">
        <f>Nashville_Predators!$D$86</f>
        <v>69</v>
      </c>
      <c r="C29" s="1">
        <f>Nashville_Predators!$I$84</f>
        <v>32</v>
      </c>
      <c r="D29" s="1">
        <f>Nashville_Predators!$J$84</f>
        <v>28</v>
      </c>
      <c r="E29" s="20">
        <f>Nashville_Predators!$L$84</f>
        <v>9</v>
      </c>
      <c r="F29" s="30">
        <f t="shared" si="6"/>
        <v>73</v>
      </c>
      <c r="G29" s="20">
        <f>C29-(Nashville_Predators!$K$84+I29)</f>
        <v>20</v>
      </c>
      <c r="H29" s="20">
        <f t="shared" si="7"/>
        <v>28</v>
      </c>
      <c r="I29" s="20">
        <f>Nashville_Predators!$M$84</f>
        <v>4</v>
      </c>
      <c r="J29" s="20">
        <f>Nashville_Predators!$N$84</f>
        <v>1</v>
      </c>
      <c r="K29" s="29" t="str">
        <f>Nashville_Predators!$O$85</f>
        <v>19-14-3</v>
      </c>
      <c r="L29" s="1" t="str">
        <f>Nashville_Predators!$R$85</f>
        <v>13-14-6</v>
      </c>
      <c r="M29" s="1" t="str">
        <f>Nashville_Predators!$U$85</f>
        <v>10-9-4</v>
      </c>
      <c r="N29" s="1" t="str">
        <f>Nashville_Predators!$X$85</f>
        <v>20-14-6</v>
      </c>
      <c r="O29" s="31">
        <f>Nashville_Predators!$E$85</f>
        <v>206</v>
      </c>
      <c r="P29" s="20">
        <f>Nashville_Predators!$F$85</f>
        <v>230</v>
      </c>
      <c r="Q29" s="30">
        <f t="shared" si="8"/>
        <v>-24</v>
      </c>
      <c r="R29" s="29" t="str">
        <f>Nashville_Predators!$AA$85</f>
        <v>W3</v>
      </c>
      <c r="S29" s="28" t="str">
        <f>Nashville_Predators!$AD$85</f>
        <v>5-4-1</v>
      </c>
    </row>
    <row r="30" spans="1:19" x14ac:dyDescent="0.25">
      <c r="A30" s="32" t="s">
        <v>6</v>
      </c>
      <c r="B30" s="1">
        <f>St_Louis_Blues!$D$86</f>
        <v>69</v>
      </c>
      <c r="C30" s="1">
        <f>St_Louis_Blues!$I$84</f>
        <v>28</v>
      </c>
      <c r="D30" s="1">
        <f>St_Louis_Blues!$J$84</f>
        <v>30</v>
      </c>
      <c r="E30" s="20">
        <f>St_Louis_Blues!$L$84</f>
        <v>11</v>
      </c>
      <c r="F30" s="30">
        <f t="shared" si="6"/>
        <v>67</v>
      </c>
      <c r="G30" s="20">
        <f>C30-(St_Louis_Blues!$K$84+I30)</f>
        <v>24</v>
      </c>
      <c r="H30" s="20">
        <f t="shared" si="7"/>
        <v>27</v>
      </c>
      <c r="I30" s="20">
        <f>St_Louis_Blues!$M$84</f>
        <v>1</v>
      </c>
      <c r="J30" s="20">
        <f>St_Louis_Blues!$N$84</f>
        <v>4</v>
      </c>
      <c r="K30" s="29" t="str">
        <f>St_Louis_Blues!$O$85</f>
        <v>15-12-7</v>
      </c>
      <c r="L30" s="1" t="str">
        <f>St_Louis_Blues!$R$85</f>
        <v>13-18-4</v>
      </c>
      <c r="M30" s="1" t="str">
        <f>St_Louis_Blues!$U$85</f>
        <v>6-14-0</v>
      </c>
      <c r="N30" s="1" t="str">
        <f>St_Louis_Blues!$X$85</f>
        <v>17-18-5</v>
      </c>
      <c r="O30" s="31">
        <f>St_Louis_Blues!$E$85</f>
        <v>181</v>
      </c>
      <c r="P30" s="20">
        <f>St_Louis_Blues!$F$85</f>
        <v>225</v>
      </c>
      <c r="Q30" s="30">
        <f t="shared" si="8"/>
        <v>-44</v>
      </c>
      <c r="R30" s="29" t="str">
        <f>St_Louis_Blues!$AA$85</f>
        <v>W1</v>
      </c>
      <c r="S30" s="28" t="str">
        <f>St_Louis_Blues!$AD$85</f>
        <v>7-1-2</v>
      </c>
    </row>
    <row r="31" spans="1:19" x14ac:dyDescent="0.25">
      <c r="A31" s="32" t="s">
        <v>95</v>
      </c>
      <c r="B31" s="1">
        <f>Utah_Mammoth!$D$86</f>
        <v>70</v>
      </c>
      <c r="C31" s="1">
        <f>Utah_Mammoth!$I$84</f>
        <v>36</v>
      </c>
      <c r="D31" s="1">
        <f>Utah_Mammoth!$J$84</f>
        <v>28</v>
      </c>
      <c r="E31" s="20">
        <f>Utah_Mammoth!$L$84</f>
        <v>6</v>
      </c>
      <c r="F31" s="30">
        <f t="shared" si="6"/>
        <v>78</v>
      </c>
      <c r="G31" s="20">
        <f>C31-(Utah_Mammoth!$K$84+I31)</f>
        <v>28</v>
      </c>
      <c r="H31" s="20">
        <f t="shared" si="7"/>
        <v>36</v>
      </c>
      <c r="I31" s="20">
        <f>Utah_Mammoth!$M$84</f>
        <v>0</v>
      </c>
      <c r="J31" s="20">
        <f>Utah_Mammoth!$N$84</f>
        <v>0</v>
      </c>
      <c r="K31" s="29" t="str">
        <f>Utah_Mammoth!$O$85</f>
        <v>18-12-3</v>
      </c>
      <c r="L31" s="1" t="str">
        <f>Utah_Mammoth!$R$85</f>
        <v>18-16-3</v>
      </c>
      <c r="M31" s="1" t="str">
        <f>Utah_Mammoth!$U$85</f>
        <v>11-10-2</v>
      </c>
      <c r="N31" s="1" t="str">
        <f>Utah_Mammoth!$X$85</f>
        <v>20-16-4</v>
      </c>
      <c r="O31" s="31">
        <f>Utah_Mammoth!$E$85</f>
        <v>219</v>
      </c>
      <c r="P31" s="20">
        <f>Utah_Mammoth!$F$85</f>
        <v>195</v>
      </c>
      <c r="Q31" s="30">
        <f t="shared" si="8"/>
        <v>24</v>
      </c>
      <c r="R31" s="29" t="str">
        <f>Utah_Mammoth!$AA$85</f>
        <v>L1</v>
      </c>
      <c r="S31" s="28" t="str">
        <f>Utah_Mammoth!$AD$85</f>
        <v>5-3-2</v>
      </c>
    </row>
    <row r="32" spans="1:19" ht="15.75" thickBot="1" x14ac:dyDescent="0.3">
      <c r="A32" s="32" t="s">
        <v>0</v>
      </c>
      <c r="B32" s="1">
        <f>Winnipeg_Jets!$D$86</f>
        <v>69</v>
      </c>
      <c r="C32" s="1">
        <f>Winnipeg_Jets!$I$84</f>
        <v>28</v>
      </c>
      <c r="D32" s="1">
        <f>Winnipeg_Jets!$J$84</f>
        <v>29</v>
      </c>
      <c r="E32" s="20">
        <f>Winnipeg_Jets!$L$84</f>
        <v>12</v>
      </c>
      <c r="F32" s="23">
        <f t="shared" ref="F32" si="9">(C32*2)+E32</f>
        <v>68</v>
      </c>
      <c r="G32" s="20">
        <f>C32-(Winnipeg_Jets!$K$84+I32)</f>
        <v>22</v>
      </c>
      <c r="H32" s="20">
        <f t="shared" ref="H32" si="10">C32-I32</f>
        <v>27</v>
      </c>
      <c r="I32" s="20">
        <f>Winnipeg_Jets!$M$84</f>
        <v>1</v>
      </c>
      <c r="J32" s="20">
        <f>Winnipeg_Jets!$N$84</f>
        <v>4</v>
      </c>
      <c r="K32" s="29" t="str">
        <f>Winnipeg_Jets!$O$85</f>
        <v>17-13-6</v>
      </c>
      <c r="L32" s="1" t="str">
        <f>Winnipeg_Jets!$R$85</f>
        <v>11-16-6</v>
      </c>
      <c r="M32" s="1" t="str">
        <f>Winnipeg_Jets!$U$85</f>
        <v>1-1-1</v>
      </c>
      <c r="N32" s="1" t="str">
        <f>Winnipeg_Jets!$X$85</f>
        <v>17-16-7</v>
      </c>
      <c r="O32" s="31">
        <f>Winnipeg_Jets!$E$85</f>
        <v>196</v>
      </c>
      <c r="P32" s="20">
        <f>Winnipeg_Jets!$F$85</f>
        <v>217</v>
      </c>
      <c r="Q32" s="30">
        <f t="shared" ref="Q32" si="11">O32-P32</f>
        <v>-21</v>
      </c>
      <c r="R32" s="29" t="str">
        <f>Winnipeg_Jets!$AA$85</f>
        <v>L3</v>
      </c>
      <c r="S32" s="28" t="str">
        <f>Winnipeg_Jets!$AD$85</f>
        <v>5-3-2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69</v>
      </c>
      <c r="C35" s="1">
        <f>Anaheim_Ducks!$I$84</f>
        <v>38</v>
      </c>
      <c r="D35" s="1">
        <f>Anaheim_Ducks!$J$84</f>
        <v>27</v>
      </c>
      <c r="E35" s="20">
        <f>Anaheim_Ducks!$L$84</f>
        <v>4</v>
      </c>
      <c r="F35" s="33">
        <f t="shared" ref="F35:F42" si="12">(C35*2)+E35</f>
        <v>80</v>
      </c>
      <c r="G35" s="20">
        <f>C35-(Anaheim_Ducks!$K$84+I35)</f>
        <v>15</v>
      </c>
      <c r="H35" s="20">
        <f t="shared" ref="H35:H42" si="13">C35-I35</f>
        <v>30</v>
      </c>
      <c r="I35" s="20">
        <f>Anaheim_Ducks!$M$84</f>
        <v>8</v>
      </c>
      <c r="J35" s="20">
        <f>Anaheim_Ducks!$N$84</f>
        <v>0</v>
      </c>
      <c r="K35" s="29" t="str">
        <f>Anaheim_Ducks!$O$85</f>
        <v>22-10-2</v>
      </c>
      <c r="L35" s="1" t="str">
        <f>Anaheim_Ducks!$R$85</f>
        <v>16-17-2</v>
      </c>
      <c r="M35" s="1" t="str">
        <f>Anaheim_Ducks!$U$85</f>
        <v>12-7-0</v>
      </c>
      <c r="N35" s="1" t="str">
        <f>Anaheim_Ducks!$X$85</f>
        <v>23-15-1</v>
      </c>
      <c r="O35" s="31">
        <f>Anaheim_Ducks!$E$85</f>
        <v>229</v>
      </c>
      <c r="P35" s="20">
        <f>Anaheim_Ducks!$F$85</f>
        <v>237</v>
      </c>
      <c r="Q35" s="30">
        <f t="shared" ref="Q35:Q42" si="14">O35-P35</f>
        <v>-8</v>
      </c>
      <c r="R35" s="29" t="str">
        <f>Anaheim_Ducks!$AA$85</f>
        <v>W1</v>
      </c>
      <c r="S35" s="28" t="str">
        <f>Anaheim_Ducks!$AD$85</f>
        <v>5-4-1</v>
      </c>
    </row>
    <row r="36" spans="1:19" x14ac:dyDescent="0.25">
      <c r="A36" s="32" t="s">
        <v>27</v>
      </c>
      <c r="B36" s="1">
        <f>Calgary_Flames!$D$86</f>
        <v>69</v>
      </c>
      <c r="C36" s="1">
        <f>Calgary_Flames!$I$84</f>
        <v>28</v>
      </c>
      <c r="D36" s="1">
        <f>Calgary_Flames!$J$84</f>
        <v>34</v>
      </c>
      <c r="E36" s="20">
        <f>Calgary_Flames!$L$84</f>
        <v>7</v>
      </c>
      <c r="F36" s="30">
        <f t="shared" si="12"/>
        <v>63</v>
      </c>
      <c r="G36" s="20">
        <f>C36-(Calgary_Flames!$K$84+I36)</f>
        <v>20</v>
      </c>
      <c r="H36" s="20">
        <f t="shared" si="13"/>
        <v>25</v>
      </c>
      <c r="I36" s="20">
        <f>Calgary_Flames!$M$84</f>
        <v>3</v>
      </c>
      <c r="J36" s="20">
        <f>Calgary_Flames!$N$84</f>
        <v>3</v>
      </c>
      <c r="K36" s="29" t="str">
        <f>Calgary_Flames!$O$85</f>
        <v>18-12-4</v>
      </c>
      <c r="L36" s="1" t="str">
        <f>Calgary_Flames!$R$85</f>
        <v>10-22-3</v>
      </c>
      <c r="M36" s="1" t="str">
        <f>Calgary_Flames!$U$85</f>
        <v>10-7-2</v>
      </c>
      <c r="N36" s="1" t="str">
        <f>Calgary_Flames!$X$85</f>
        <v>15-20-3</v>
      </c>
      <c r="O36" s="31">
        <f>Calgary_Flames!$E$85</f>
        <v>173</v>
      </c>
      <c r="P36" s="20">
        <f>Calgary_Flames!$F$85</f>
        <v>214</v>
      </c>
      <c r="Q36" s="30">
        <f t="shared" si="14"/>
        <v>-41</v>
      </c>
      <c r="R36" s="29" t="str">
        <f>Calgary_Flames!$AA$85</f>
        <v>W2</v>
      </c>
      <c r="S36" s="28" t="str">
        <f>Calgary_Flames!$AD$85</f>
        <v>4-6-0</v>
      </c>
    </row>
    <row r="37" spans="1:19" x14ac:dyDescent="0.25">
      <c r="A37" s="32" t="s">
        <v>20</v>
      </c>
      <c r="B37" s="1">
        <f>Edmonton_Oilers!$D$86</f>
        <v>71</v>
      </c>
      <c r="C37" s="1">
        <f>Edmonton_Oilers!$I$84</f>
        <v>34</v>
      </c>
      <c r="D37" s="1">
        <f>Edmonton_Oilers!$J$84</f>
        <v>28</v>
      </c>
      <c r="E37" s="20">
        <f>Edmonton_Oilers!$L$84</f>
        <v>9</v>
      </c>
      <c r="F37" s="30">
        <f t="shared" si="12"/>
        <v>77</v>
      </c>
      <c r="G37" s="20">
        <f>C37-(Edmonton_Oilers!$K$84+I37)</f>
        <v>26</v>
      </c>
      <c r="H37" s="20">
        <f t="shared" si="13"/>
        <v>34</v>
      </c>
      <c r="I37" s="20">
        <f>Edmonton_Oilers!$M$84</f>
        <v>0</v>
      </c>
      <c r="J37" s="20">
        <f>Edmonton_Oilers!$N$84</f>
        <v>3</v>
      </c>
      <c r="K37" s="29" t="str">
        <f>Edmonton_Oilers!$O$85</f>
        <v>18-13-4</v>
      </c>
      <c r="L37" s="1" t="str">
        <f>Edmonton_Oilers!$R$85</f>
        <v>16-15-5</v>
      </c>
      <c r="M37" s="1" t="str">
        <f>Edmonton_Oilers!$U$85</f>
        <v>11-5-3</v>
      </c>
      <c r="N37" s="1" t="str">
        <f>Edmonton_Oilers!$X$85</f>
        <v>21-12-6</v>
      </c>
      <c r="O37" s="31">
        <f>Edmonton_Oilers!$E$85</f>
        <v>245</v>
      </c>
      <c r="P37" s="20">
        <f>Edmonton_Oilers!$F$85</f>
        <v>244</v>
      </c>
      <c r="Q37" s="30">
        <f t="shared" si="14"/>
        <v>1</v>
      </c>
      <c r="R37" s="29" t="str">
        <f>Edmonton_Oilers!$AA$85</f>
        <v>L2</v>
      </c>
      <c r="S37" s="28" t="str">
        <f>Edmonton_Oilers!$AD$85</f>
        <v>5-4-1</v>
      </c>
    </row>
    <row r="38" spans="1:19" x14ac:dyDescent="0.25">
      <c r="A38" s="32" t="s">
        <v>18</v>
      </c>
      <c r="B38" s="1">
        <f>Los_Angeles_Kings!$D$86</f>
        <v>69</v>
      </c>
      <c r="C38" s="1">
        <f>Los_Angeles_Kings!$I$84</f>
        <v>28</v>
      </c>
      <c r="D38" s="1">
        <f>Los_Angeles_Kings!$J$84</f>
        <v>25</v>
      </c>
      <c r="E38" s="20">
        <f>Los_Angeles_Kings!$L$84</f>
        <v>16</v>
      </c>
      <c r="F38" s="30">
        <f t="shared" si="12"/>
        <v>72</v>
      </c>
      <c r="G38" s="20">
        <f>C38-(Los_Angeles_Kings!$K$84+I38)</f>
        <v>14</v>
      </c>
      <c r="H38" s="20">
        <f t="shared" si="13"/>
        <v>24</v>
      </c>
      <c r="I38" s="20">
        <f>Los_Angeles_Kings!$M$84</f>
        <v>4</v>
      </c>
      <c r="J38" s="20">
        <f>Los_Angeles_Kings!$N$84</f>
        <v>7</v>
      </c>
      <c r="K38" s="29" t="str">
        <f>Los_Angeles_Kings!$O$85</f>
        <v>10-16-8</v>
      </c>
      <c r="L38" s="1" t="str">
        <f>Los_Angeles_Kings!$R$85</f>
        <v>18-9-8</v>
      </c>
      <c r="M38" s="1" t="str">
        <f>Los_Angeles_Kings!$U$85</f>
        <v>6-5-8</v>
      </c>
      <c r="N38" s="1" t="str">
        <f>Los_Angeles_Kings!$X$85</f>
        <v>15-13-10</v>
      </c>
      <c r="O38" s="31">
        <f>Los_Angeles_Kings!$E$85</f>
        <v>184</v>
      </c>
      <c r="P38" s="20">
        <f>Los_Angeles_Kings!$F$85</f>
        <v>209</v>
      </c>
      <c r="Q38" s="30">
        <f t="shared" si="14"/>
        <v>-25</v>
      </c>
      <c r="R38" s="29" t="str">
        <f>Los_Angeles_Kings!$AA$85</f>
        <v>L2</v>
      </c>
      <c r="S38" s="28" t="str">
        <f>Los_Angeles_Kings!$AD$85</f>
        <v>4-4-2</v>
      </c>
    </row>
    <row r="39" spans="1:19" x14ac:dyDescent="0.25">
      <c r="A39" s="32" t="s">
        <v>8</v>
      </c>
      <c r="B39" s="1">
        <f>San_Jose_Sharks!$D$86</f>
        <v>68</v>
      </c>
      <c r="C39" s="1">
        <f>San_Jose_Sharks!$I$84</f>
        <v>32</v>
      </c>
      <c r="D39" s="1">
        <f>San_Jose_Sharks!$J$84</f>
        <v>30</v>
      </c>
      <c r="E39" s="20">
        <f>San_Jose_Sharks!$L$84</f>
        <v>6</v>
      </c>
      <c r="F39" s="30">
        <f t="shared" si="12"/>
        <v>70</v>
      </c>
      <c r="G39" s="20">
        <f>C39-(San_Jose_Sharks!$K$84+I39)</f>
        <v>18</v>
      </c>
      <c r="H39" s="20">
        <f t="shared" si="13"/>
        <v>30</v>
      </c>
      <c r="I39" s="20">
        <f>San_Jose_Sharks!$M$84</f>
        <v>2</v>
      </c>
      <c r="J39" s="20">
        <f>San_Jose_Sharks!$N$84</f>
        <v>1</v>
      </c>
      <c r="K39" s="29" t="str">
        <f>San_Jose_Sharks!$O$85</f>
        <v>17-12-5</v>
      </c>
      <c r="L39" s="1" t="str">
        <f>San_Jose_Sharks!$R$85</f>
        <v>15-18-1</v>
      </c>
      <c r="M39" s="1" t="str">
        <f>San_Jose_Sharks!$U$85</f>
        <v>9-10-3</v>
      </c>
      <c r="N39" s="1" t="str">
        <f>San_Jose_Sharks!$X$85</f>
        <v>18-16-4</v>
      </c>
      <c r="O39" s="31">
        <f>San_Jose_Sharks!$E$85</f>
        <v>208</v>
      </c>
      <c r="P39" s="20">
        <f>San_Jose_Sharks!$F$85</f>
        <v>243</v>
      </c>
      <c r="Q39" s="30">
        <f t="shared" si="14"/>
        <v>-35</v>
      </c>
      <c r="R39" s="29" t="str">
        <f>San_Jose_Sharks!$AA$85</f>
        <v>L4</v>
      </c>
      <c r="S39" s="28" t="str">
        <f>San_Jose_Sharks!$AD$85</f>
        <v>3-5-2</v>
      </c>
    </row>
    <row r="40" spans="1:19" x14ac:dyDescent="0.25">
      <c r="A40" s="32" t="s">
        <v>7</v>
      </c>
      <c r="B40" s="1">
        <f>Seattle_Kraken!$D$86</f>
        <v>69</v>
      </c>
      <c r="C40" s="1">
        <f>Seattle_Kraken!$I$84</f>
        <v>31</v>
      </c>
      <c r="D40" s="1">
        <f>Seattle_Kraken!$J$84</f>
        <v>29</v>
      </c>
      <c r="E40" s="20">
        <f>Seattle_Kraken!$L$84</f>
        <v>9</v>
      </c>
      <c r="F40" s="30">
        <f t="shared" si="12"/>
        <v>71</v>
      </c>
      <c r="G40" s="20">
        <f>C40-(Seattle_Kraken!$K$84+I40)</f>
        <v>24</v>
      </c>
      <c r="H40" s="20">
        <f t="shared" si="13"/>
        <v>30</v>
      </c>
      <c r="I40" s="20">
        <f>Seattle_Kraken!$M$84</f>
        <v>1</v>
      </c>
      <c r="J40" s="20">
        <f>Seattle_Kraken!$N$84</f>
        <v>4</v>
      </c>
      <c r="K40" s="29" t="str">
        <f>Seattle_Kraken!$O$85</f>
        <v>17-14-5</v>
      </c>
      <c r="L40" s="1" t="str">
        <f>Seattle_Kraken!$R$85</f>
        <v>14-15-4</v>
      </c>
      <c r="M40" s="1" t="str">
        <f>Seattle_Kraken!$U$85</f>
        <v>14-6-1</v>
      </c>
      <c r="N40" s="1" t="str">
        <f>Seattle_Kraken!$X$85</f>
        <v>20-18-2</v>
      </c>
      <c r="O40" s="31">
        <f>Seattle_Kraken!$E$85</f>
        <v>196</v>
      </c>
      <c r="P40" s="20">
        <f>Seattle_Kraken!$F$85</f>
        <v>213</v>
      </c>
      <c r="Q40" s="30">
        <f t="shared" si="14"/>
        <v>-17</v>
      </c>
      <c r="R40" s="29" t="str">
        <f>Seattle_Kraken!$AA$85</f>
        <v>L3</v>
      </c>
      <c r="S40" s="28" t="str">
        <f>Seattle_Kraken!$AD$85</f>
        <v>3-7-0</v>
      </c>
    </row>
    <row r="41" spans="1:19" x14ac:dyDescent="0.25">
      <c r="A41" s="32" t="s">
        <v>3</v>
      </c>
      <c r="B41" s="1">
        <f>Vancouver_Canucks!$D$86</f>
        <v>69</v>
      </c>
      <c r="C41" s="1">
        <f>Vancouver_Canucks!$I$84</f>
        <v>21</v>
      </c>
      <c r="D41" s="1">
        <f>Vancouver_Canucks!$J$84</f>
        <v>40</v>
      </c>
      <c r="E41" s="20">
        <f>Vancouver_Canucks!$L$84</f>
        <v>8</v>
      </c>
      <c r="F41" s="30">
        <f t="shared" si="12"/>
        <v>50</v>
      </c>
      <c r="G41" s="20">
        <f>C41-(Vancouver_Canucks!$K$84+I41)</f>
        <v>9</v>
      </c>
      <c r="H41" s="20">
        <f t="shared" si="13"/>
        <v>16</v>
      </c>
      <c r="I41" s="20">
        <f>Vancouver_Canucks!$M$84</f>
        <v>5</v>
      </c>
      <c r="J41" s="20">
        <f>Vancouver_Canucks!$N$84</f>
        <v>2</v>
      </c>
      <c r="K41" s="29" t="str">
        <f>Vancouver_Canucks!$O$85</f>
        <v>8-23-5</v>
      </c>
      <c r="L41" s="1" t="str">
        <f>Vancouver_Canucks!$R$85</f>
        <v>13-17-3</v>
      </c>
      <c r="M41" s="1" t="str">
        <f>Vancouver_Canucks!$U$85</f>
        <v>5-9-2</v>
      </c>
      <c r="N41" s="1" t="str">
        <f>Vancouver_Canucks!$X$85</f>
        <v>12-20-5</v>
      </c>
      <c r="O41" s="31">
        <f>Vancouver_Canucks!$E$85</f>
        <v>179</v>
      </c>
      <c r="P41" s="20">
        <f>Vancouver_Canucks!$F$85</f>
        <v>257</v>
      </c>
      <c r="Q41" s="30">
        <f t="shared" si="14"/>
        <v>-78</v>
      </c>
      <c r="R41" s="29" t="str">
        <f>Vancouver_Canucks!$AA$85</f>
        <v>L2</v>
      </c>
      <c r="S41" s="28" t="str">
        <f>Vancouver_Canucks!$AD$85</f>
        <v>3-6-1</v>
      </c>
    </row>
    <row r="42" spans="1:19" ht="15.75" thickBot="1" x14ac:dyDescent="0.3">
      <c r="A42" s="27" t="s">
        <v>2</v>
      </c>
      <c r="B42" s="26">
        <f>Vegas_Golden_Knights!$D$86</f>
        <v>70</v>
      </c>
      <c r="C42" s="26">
        <f>Vegas_Golden_Knights!$I$84</f>
        <v>31</v>
      </c>
      <c r="D42" s="26">
        <f>Vegas_Golden_Knights!$J$84</f>
        <v>25</v>
      </c>
      <c r="E42" s="24">
        <f>Vegas_Golden_Knights!$L$84</f>
        <v>14</v>
      </c>
      <c r="F42" s="23">
        <f t="shared" si="12"/>
        <v>76</v>
      </c>
      <c r="G42" s="24">
        <f>C42-(Vegas_Golden_Knights!$K$84+I42)</f>
        <v>22</v>
      </c>
      <c r="H42" s="24">
        <f t="shared" si="13"/>
        <v>30</v>
      </c>
      <c r="I42" s="24">
        <f>Vegas_Golden_Knights!$M$84</f>
        <v>1</v>
      </c>
      <c r="J42" s="24">
        <f>Vegas_Golden_Knights!$N$84</f>
        <v>6</v>
      </c>
      <c r="K42" s="22" t="str">
        <f>Vegas_Golden_Knights!$O$85</f>
        <v>16-12-7</v>
      </c>
      <c r="L42" s="26" t="str">
        <f>Vegas_Golden_Knights!$R$85</f>
        <v>15-13-7</v>
      </c>
      <c r="M42" s="26" t="str">
        <f>Vegas_Golden_Knights!$U$85</f>
        <v>10-5-4</v>
      </c>
      <c r="N42" s="26" t="str">
        <f>Vegas_Golden_Knights!$X$85</f>
        <v>17-14-8</v>
      </c>
      <c r="O42" s="25">
        <f>Vegas_Golden_Knights!$E$85</f>
        <v>221</v>
      </c>
      <c r="P42" s="24">
        <f>Vegas_Golden_Knights!$F$85</f>
        <v>219</v>
      </c>
      <c r="Q42" s="23">
        <f t="shared" si="14"/>
        <v>2</v>
      </c>
      <c r="R42" s="22" t="str">
        <f>Vegas_Golden_Knights!$AA$85</f>
        <v>L3</v>
      </c>
      <c r="S42" s="21" t="str">
        <f>Vegas_Golden_Knights!$AD$85</f>
        <v>3-7-0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14</v>
      </c>
      <c r="K38" s="1">
        <f t="shared" si="31"/>
        <v>8</v>
      </c>
      <c r="L38" s="1">
        <f t="shared" si="32"/>
        <v>2</v>
      </c>
      <c r="M38" s="1">
        <f t="shared" si="33"/>
        <v>4</v>
      </c>
      <c r="N38" s="1">
        <f t="shared" si="34"/>
        <v>0</v>
      </c>
      <c r="O38" s="1">
        <f t="shared" si="35"/>
        <v>12</v>
      </c>
      <c r="P38" s="1">
        <f t="shared" si="36"/>
        <v>6</v>
      </c>
      <c r="Q38" s="1">
        <f t="shared" si="37"/>
        <v>0</v>
      </c>
      <c r="R38" s="1">
        <f t="shared" si="38"/>
        <v>9</v>
      </c>
      <c r="S38" s="1">
        <f t="shared" si="39"/>
        <v>8</v>
      </c>
      <c r="T38" s="1">
        <f t="shared" si="40"/>
        <v>2</v>
      </c>
      <c r="U38" s="1">
        <f t="shared" si="41"/>
        <v>4</v>
      </c>
      <c r="V38" s="1">
        <f t="shared" si="42"/>
        <v>3</v>
      </c>
      <c r="W38" s="1">
        <f t="shared" si="43"/>
        <v>0</v>
      </c>
      <c r="X38" s="1">
        <f t="shared" si="44"/>
        <v>10</v>
      </c>
      <c r="Y38" s="1">
        <f t="shared" si="45"/>
        <v>8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E39" s="1">
        <v>1</v>
      </c>
      <c r="F39" s="1">
        <v>6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8</v>
      </c>
      <c r="L39" s="1">
        <f t="shared" si="32"/>
        <v>2</v>
      </c>
      <c r="M39" s="1">
        <f t="shared" si="33"/>
        <v>4</v>
      </c>
      <c r="N39" s="1">
        <f t="shared" si="34"/>
        <v>0</v>
      </c>
      <c r="O39" s="1">
        <f t="shared" si="35"/>
        <v>12</v>
      </c>
      <c r="P39" s="1">
        <f t="shared" si="36"/>
        <v>6</v>
      </c>
      <c r="Q39" s="1">
        <f t="shared" si="37"/>
        <v>0</v>
      </c>
      <c r="R39" s="1">
        <f t="shared" si="38"/>
        <v>9</v>
      </c>
      <c r="S39" s="1">
        <f t="shared" si="39"/>
        <v>9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10</v>
      </c>
      <c r="Y39" s="1">
        <f t="shared" si="45"/>
        <v>9</v>
      </c>
      <c r="Z39" s="1">
        <f t="shared" si="46"/>
        <v>1</v>
      </c>
      <c r="AA39" s="1" t="str">
        <f t="shared" si="27"/>
        <v>L</v>
      </c>
      <c r="AB39" s="1">
        <f t="shared" si="47"/>
        <v>2</v>
      </c>
      <c r="AC39" s="1" t="str">
        <f t="shared" si="28"/>
        <v>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E40" s="1">
        <v>4</v>
      </c>
      <c r="F40" s="1">
        <v>5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16</v>
      </c>
      <c r="K40" s="1">
        <f t="shared" si="31"/>
        <v>8</v>
      </c>
      <c r="L40" s="1">
        <f t="shared" si="32"/>
        <v>2</v>
      </c>
      <c r="M40" s="1">
        <f t="shared" si="33"/>
        <v>4</v>
      </c>
      <c r="N40" s="1">
        <f t="shared" si="34"/>
        <v>0</v>
      </c>
      <c r="O40" s="1">
        <f t="shared" si="35"/>
        <v>12</v>
      </c>
      <c r="P40" s="1">
        <f t="shared" si="36"/>
        <v>7</v>
      </c>
      <c r="Q40" s="1">
        <f t="shared" si="37"/>
        <v>0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4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10</v>
      </c>
      <c r="Z40" s="1">
        <f t="shared" si="46"/>
        <v>1</v>
      </c>
      <c r="AA40" s="1" t="str">
        <f t="shared" si="27"/>
        <v>L</v>
      </c>
      <c r="AB40" s="1">
        <f t="shared" si="47"/>
        <v>3</v>
      </c>
      <c r="AC40" s="1" t="str">
        <f t="shared" si="28"/>
        <v>L</v>
      </c>
      <c r="AD40" s="1">
        <f t="shared" si="24"/>
        <v>3</v>
      </c>
      <c r="AE40" s="1">
        <f t="shared" si="25"/>
        <v>6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E41" s="1">
        <v>3</v>
      </c>
      <c r="F41" s="1">
        <v>4</v>
      </c>
      <c r="G41" s="1" t="s">
        <v>84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8</v>
      </c>
      <c r="L41" s="1">
        <f t="shared" si="32"/>
        <v>3</v>
      </c>
      <c r="M41" s="1">
        <f t="shared" si="33"/>
        <v>4</v>
      </c>
      <c r="N41" s="1">
        <f t="shared" si="34"/>
        <v>0</v>
      </c>
      <c r="O41" s="1">
        <f t="shared" si="35"/>
        <v>12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9</v>
      </c>
      <c r="T41" s="1">
        <f t="shared" si="40"/>
        <v>2</v>
      </c>
      <c r="U41" s="1">
        <f t="shared" si="41"/>
        <v>4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4</v>
      </c>
      <c r="AC41" s="1" t="str">
        <f t="shared" si="28"/>
        <v>OTL</v>
      </c>
      <c r="AD41" s="1">
        <f t="shared" si="24"/>
        <v>2</v>
      </c>
      <c r="AE41" s="1">
        <f t="shared" si="25"/>
        <v>6</v>
      </c>
      <c r="AF41" s="1">
        <f t="shared" si="26"/>
        <v>2</v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E42" s="1">
        <v>2</v>
      </c>
      <c r="F42" s="1">
        <v>5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17</v>
      </c>
      <c r="K42" s="1">
        <f t="shared" si="31"/>
        <v>8</v>
      </c>
      <c r="L42" s="1">
        <f t="shared" si="32"/>
        <v>3</v>
      </c>
      <c r="M42" s="1">
        <f t="shared" si="33"/>
        <v>4</v>
      </c>
      <c r="N42" s="1">
        <f t="shared" si="34"/>
        <v>0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9</v>
      </c>
      <c r="T42" s="1">
        <f t="shared" si="40"/>
        <v>2</v>
      </c>
      <c r="U42" s="1">
        <f t="shared" si="41"/>
        <v>4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11</v>
      </c>
      <c r="Z42" s="1">
        <f t="shared" si="46"/>
        <v>1</v>
      </c>
      <c r="AA42" s="1" t="str">
        <f t="shared" si="27"/>
        <v>L</v>
      </c>
      <c r="AB42" s="1">
        <f t="shared" si="47"/>
        <v>5</v>
      </c>
      <c r="AC42" s="1" t="str">
        <f t="shared" si="28"/>
        <v>L</v>
      </c>
      <c r="AD42" s="1">
        <f t="shared" si="24"/>
        <v>2</v>
      </c>
      <c r="AE42" s="1">
        <f t="shared" si="25"/>
        <v>6</v>
      </c>
      <c r="AF42" s="1">
        <f t="shared" si="26"/>
        <v>2</v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E43" s="1">
        <v>4</v>
      </c>
      <c r="F43" s="1">
        <v>7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8</v>
      </c>
      <c r="L43" s="1">
        <f t="shared" si="32"/>
        <v>3</v>
      </c>
      <c r="M43" s="1">
        <f t="shared" si="33"/>
        <v>4</v>
      </c>
      <c r="N43" s="1">
        <f t="shared" si="34"/>
        <v>0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9</v>
      </c>
      <c r="S43" s="1">
        <f t="shared" si="39"/>
        <v>10</v>
      </c>
      <c r="T43" s="1">
        <f t="shared" si="40"/>
        <v>2</v>
      </c>
      <c r="U43" s="1">
        <f t="shared" si="41"/>
        <v>4</v>
      </c>
      <c r="V43" s="1">
        <f t="shared" si="42"/>
        <v>5</v>
      </c>
      <c r="W43" s="1">
        <f t="shared" si="43"/>
        <v>0</v>
      </c>
      <c r="X43" s="1">
        <f t="shared" si="44"/>
        <v>10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6</v>
      </c>
      <c r="AC43" s="1" t="str">
        <f t="shared" si="28"/>
        <v>L</v>
      </c>
      <c r="AD43" s="1">
        <f t="shared" si="24"/>
        <v>2</v>
      </c>
      <c r="AE43" s="1">
        <f t="shared" si="25"/>
        <v>6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E44" s="1">
        <v>2</v>
      </c>
      <c r="F44" s="1">
        <v>5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19</v>
      </c>
      <c r="K44" s="1">
        <f t="shared" si="31"/>
        <v>8</v>
      </c>
      <c r="L44" s="1">
        <f t="shared" si="32"/>
        <v>3</v>
      </c>
      <c r="M44" s="1">
        <f t="shared" si="33"/>
        <v>4</v>
      </c>
      <c r="N44" s="1">
        <f t="shared" si="34"/>
        <v>0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9</v>
      </c>
      <c r="S44" s="1">
        <f t="shared" si="39"/>
        <v>11</v>
      </c>
      <c r="T44" s="1">
        <f t="shared" si="40"/>
        <v>2</v>
      </c>
      <c r="U44" s="1">
        <f t="shared" si="41"/>
        <v>4</v>
      </c>
      <c r="V44" s="1">
        <f t="shared" si="42"/>
        <v>5</v>
      </c>
      <c r="W44" s="1">
        <f t="shared" si="43"/>
        <v>0</v>
      </c>
      <c r="X44" s="1">
        <f t="shared" si="44"/>
        <v>10</v>
      </c>
      <c r="Y44" s="1">
        <f t="shared" si="45"/>
        <v>11</v>
      </c>
      <c r="Z44" s="1">
        <f t="shared" si="46"/>
        <v>1</v>
      </c>
      <c r="AA44" s="1" t="str">
        <f t="shared" si="27"/>
        <v>L</v>
      </c>
      <c r="AB44" s="1">
        <f t="shared" si="47"/>
        <v>7</v>
      </c>
      <c r="AC44" s="1" t="str">
        <f t="shared" si="28"/>
        <v>L</v>
      </c>
      <c r="AD44" s="1">
        <f t="shared" ref="AD44:AD75" si="48">IF(AC44="","",COUNTIFS(AC35:AC44,"W"))</f>
        <v>1</v>
      </c>
      <c r="AE44" s="1">
        <f t="shared" ref="AE44:AE75" si="49">IF(AC44="","",COUNTIFS(AC35:AC44,"L"))</f>
        <v>7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E45" s="1">
        <v>2</v>
      </c>
      <c r="F45" s="1">
        <v>5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8</v>
      </c>
      <c r="L45" s="1">
        <f t="shared" si="32"/>
        <v>3</v>
      </c>
      <c r="M45" s="1">
        <f t="shared" si="33"/>
        <v>4</v>
      </c>
      <c r="N45" s="1">
        <f t="shared" si="34"/>
        <v>0</v>
      </c>
      <c r="O45" s="1">
        <f t="shared" si="35"/>
        <v>12</v>
      </c>
      <c r="P45" s="1">
        <f t="shared" si="36"/>
        <v>8</v>
      </c>
      <c r="Q45" s="1">
        <f t="shared" si="37"/>
        <v>1</v>
      </c>
      <c r="R45" s="1">
        <f t="shared" si="38"/>
        <v>9</v>
      </c>
      <c r="S45" s="1">
        <f t="shared" si="39"/>
        <v>12</v>
      </c>
      <c r="T45" s="1">
        <f t="shared" si="40"/>
        <v>2</v>
      </c>
      <c r="U45" s="1">
        <f t="shared" si="41"/>
        <v>4</v>
      </c>
      <c r="V45" s="1">
        <f t="shared" si="42"/>
        <v>5</v>
      </c>
      <c r="W45" s="1">
        <f t="shared" si="43"/>
        <v>0</v>
      </c>
      <c r="X45" s="1">
        <f t="shared" si="44"/>
        <v>10</v>
      </c>
      <c r="Y45" s="1">
        <f t="shared" si="45"/>
        <v>11</v>
      </c>
      <c r="Z45" s="1">
        <f t="shared" si="46"/>
        <v>1</v>
      </c>
      <c r="AA45" s="1" t="str">
        <f t="shared" si="27"/>
        <v>L</v>
      </c>
      <c r="AB45" s="1">
        <f t="shared" si="47"/>
        <v>8</v>
      </c>
      <c r="AC45" s="1" t="str">
        <f t="shared" si="28"/>
        <v>L</v>
      </c>
      <c r="AD45" s="1">
        <f t="shared" si="48"/>
        <v>1</v>
      </c>
      <c r="AE45" s="1">
        <f t="shared" si="49"/>
        <v>8</v>
      </c>
      <c r="AF45" s="1">
        <f t="shared" si="50"/>
        <v>1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E46" s="1">
        <v>3</v>
      </c>
      <c r="F46" s="1">
        <v>5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21</v>
      </c>
      <c r="K46" s="1">
        <f t="shared" si="31"/>
        <v>8</v>
      </c>
      <c r="L46" s="1">
        <f t="shared" si="32"/>
        <v>3</v>
      </c>
      <c r="M46" s="1">
        <f t="shared" si="33"/>
        <v>4</v>
      </c>
      <c r="N46" s="1">
        <f t="shared" si="34"/>
        <v>0</v>
      </c>
      <c r="O46" s="1">
        <f t="shared" si="35"/>
        <v>12</v>
      </c>
      <c r="P46" s="1">
        <f t="shared" si="36"/>
        <v>8</v>
      </c>
      <c r="Q46" s="1">
        <f t="shared" si="37"/>
        <v>1</v>
      </c>
      <c r="R46" s="1">
        <f t="shared" si="38"/>
        <v>9</v>
      </c>
      <c r="S46" s="1">
        <f t="shared" si="39"/>
        <v>13</v>
      </c>
      <c r="T46" s="1">
        <f t="shared" si="40"/>
        <v>2</v>
      </c>
      <c r="U46" s="1">
        <f t="shared" si="41"/>
        <v>4</v>
      </c>
      <c r="V46" s="1">
        <f t="shared" si="42"/>
        <v>5</v>
      </c>
      <c r="W46" s="1">
        <f t="shared" si="43"/>
        <v>0</v>
      </c>
      <c r="X46" s="1">
        <f t="shared" si="44"/>
        <v>10</v>
      </c>
      <c r="Y46" s="1">
        <f t="shared" si="45"/>
        <v>11</v>
      </c>
      <c r="Z46" s="1">
        <f t="shared" si="46"/>
        <v>1</v>
      </c>
      <c r="AA46" s="1" t="str">
        <f t="shared" si="27"/>
        <v>L</v>
      </c>
      <c r="AB46" s="1">
        <f t="shared" si="47"/>
        <v>9</v>
      </c>
      <c r="AC46" s="1" t="str">
        <f t="shared" si="28"/>
        <v>L</v>
      </c>
      <c r="AD46" s="1">
        <f t="shared" si="48"/>
        <v>1</v>
      </c>
      <c r="AE46" s="1">
        <f t="shared" si="49"/>
        <v>8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21</v>
      </c>
      <c r="K47" s="1">
        <f t="shared" si="31"/>
        <v>8</v>
      </c>
      <c r="L47" s="1">
        <f t="shared" si="32"/>
        <v>3</v>
      </c>
      <c r="M47" s="1">
        <f t="shared" si="33"/>
        <v>4</v>
      </c>
      <c r="N47" s="1">
        <f t="shared" si="34"/>
        <v>0</v>
      </c>
      <c r="O47" s="1">
        <f t="shared" si="35"/>
        <v>13</v>
      </c>
      <c r="P47" s="1">
        <f t="shared" si="36"/>
        <v>8</v>
      </c>
      <c r="Q47" s="1">
        <f t="shared" si="37"/>
        <v>1</v>
      </c>
      <c r="R47" s="1">
        <f t="shared" si="38"/>
        <v>9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5</v>
      </c>
      <c r="W47" s="1">
        <f t="shared" si="43"/>
        <v>0</v>
      </c>
      <c r="X47" s="1">
        <f t="shared" si="44"/>
        <v>11</v>
      </c>
      <c r="Y47" s="1">
        <f t="shared" si="45"/>
        <v>11</v>
      </c>
      <c r="Z47" s="1">
        <f t="shared" si="46"/>
        <v>1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1</v>
      </c>
      <c r="AE47" s="1">
        <f t="shared" si="49"/>
        <v>8</v>
      </c>
      <c r="AF47" s="1">
        <f t="shared" si="50"/>
        <v>1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E48" s="1">
        <v>3</v>
      </c>
      <c r="F48" s="1">
        <v>2</v>
      </c>
      <c r="G48" s="1" t="s">
        <v>84</v>
      </c>
      <c r="H48" s="1" t="s">
        <v>84</v>
      </c>
      <c r="I48" s="1">
        <f t="shared" si="29"/>
        <v>23</v>
      </c>
      <c r="J48" s="1">
        <f t="shared" si="30"/>
        <v>21</v>
      </c>
      <c r="K48" s="1">
        <f t="shared" si="31"/>
        <v>9</v>
      </c>
      <c r="L48" s="1">
        <f t="shared" si="32"/>
        <v>3</v>
      </c>
      <c r="M48" s="1">
        <f t="shared" si="33"/>
        <v>5</v>
      </c>
      <c r="N48" s="1">
        <f t="shared" si="34"/>
        <v>0</v>
      </c>
      <c r="O48" s="1">
        <f t="shared" si="35"/>
        <v>13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13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0</v>
      </c>
      <c r="X48" s="1">
        <f t="shared" si="44"/>
        <v>12</v>
      </c>
      <c r="Y48" s="1">
        <f t="shared" si="45"/>
        <v>11</v>
      </c>
      <c r="Z48" s="1">
        <f t="shared" si="46"/>
        <v>1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2</v>
      </c>
      <c r="AE48" s="1">
        <f t="shared" si="49"/>
        <v>7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E49" s="1">
        <v>2</v>
      </c>
      <c r="F49" s="1">
        <v>1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21</v>
      </c>
      <c r="K49" s="1">
        <f t="shared" si="31"/>
        <v>10</v>
      </c>
      <c r="L49" s="1">
        <f t="shared" si="32"/>
        <v>3</v>
      </c>
      <c r="M49" s="1">
        <f t="shared" si="33"/>
        <v>5</v>
      </c>
      <c r="N49" s="1">
        <f t="shared" si="34"/>
        <v>0</v>
      </c>
      <c r="O49" s="1">
        <f t="shared" si="35"/>
        <v>14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13</v>
      </c>
      <c r="T49" s="1">
        <f t="shared" si="40"/>
        <v>2</v>
      </c>
      <c r="U49" s="1">
        <f t="shared" si="41"/>
        <v>6</v>
      </c>
      <c r="V49" s="1">
        <f t="shared" si="42"/>
        <v>5</v>
      </c>
      <c r="W49" s="1">
        <f t="shared" si="43"/>
        <v>0</v>
      </c>
      <c r="X49" s="1">
        <f t="shared" si="44"/>
        <v>13</v>
      </c>
      <c r="Y49" s="1">
        <f t="shared" si="45"/>
        <v>11</v>
      </c>
      <c r="Z49" s="1">
        <f t="shared" si="46"/>
        <v>1</v>
      </c>
      <c r="AA49" s="1" t="str">
        <f t="shared" si="27"/>
        <v>W</v>
      </c>
      <c r="AB49" s="1">
        <f t="shared" si="47"/>
        <v>3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10</v>
      </c>
      <c r="L50" s="1">
        <f t="shared" si="32"/>
        <v>3</v>
      </c>
      <c r="M50" s="1">
        <f t="shared" si="33"/>
        <v>5</v>
      </c>
      <c r="N50" s="1">
        <f t="shared" si="34"/>
        <v>0</v>
      </c>
      <c r="O50" s="1">
        <f t="shared" si="35"/>
        <v>15</v>
      </c>
      <c r="P50" s="1">
        <f t="shared" si="36"/>
        <v>8</v>
      </c>
      <c r="Q50" s="1">
        <f t="shared" si="37"/>
        <v>1</v>
      </c>
      <c r="R50" s="1">
        <f t="shared" si="38"/>
        <v>10</v>
      </c>
      <c r="S50" s="1">
        <f t="shared" si="39"/>
        <v>13</v>
      </c>
      <c r="T50" s="1">
        <f t="shared" si="40"/>
        <v>2</v>
      </c>
      <c r="U50" s="1">
        <f t="shared" si="41"/>
        <v>6</v>
      </c>
      <c r="V50" s="1">
        <f t="shared" si="42"/>
        <v>5</v>
      </c>
      <c r="W50" s="1">
        <f t="shared" si="43"/>
        <v>0</v>
      </c>
      <c r="X50" s="1">
        <f t="shared" si="44"/>
        <v>13</v>
      </c>
      <c r="Y50" s="1">
        <f t="shared" si="45"/>
        <v>11</v>
      </c>
      <c r="Z50" s="1">
        <f t="shared" si="46"/>
        <v>1</v>
      </c>
      <c r="AA50" s="1" t="str">
        <f t="shared" si="27"/>
        <v>W</v>
      </c>
      <c r="AB50" s="1">
        <f t="shared" si="47"/>
        <v>4</v>
      </c>
      <c r="AC50" s="1" t="str">
        <f t="shared" si="28"/>
        <v>W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E51" s="1">
        <v>2</v>
      </c>
      <c r="F51" s="1">
        <v>1</v>
      </c>
      <c r="G51" s="1" t="s">
        <v>84</v>
      </c>
      <c r="H51" s="1" t="s">
        <v>84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6</v>
      </c>
      <c r="N51" s="1">
        <f t="shared" si="34"/>
        <v>0</v>
      </c>
      <c r="O51" s="1">
        <f t="shared" si="35"/>
        <v>15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6</v>
      </c>
      <c r="V51" s="1">
        <f t="shared" si="42"/>
        <v>5</v>
      </c>
      <c r="W51" s="1">
        <f t="shared" si="43"/>
        <v>0</v>
      </c>
      <c r="X51" s="1">
        <f t="shared" si="44"/>
        <v>14</v>
      </c>
      <c r="Y51" s="1">
        <f t="shared" si="45"/>
        <v>11</v>
      </c>
      <c r="Z51" s="1">
        <f t="shared" si="46"/>
        <v>1</v>
      </c>
      <c r="AA51" s="1" t="str">
        <f t="shared" si="27"/>
        <v>W</v>
      </c>
      <c r="AB51" s="1">
        <f t="shared" si="47"/>
        <v>5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6</v>
      </c>
      <c r="N52" s="1">
        <f t="shared" si="34"/>
        <v>0</v>
      </c>
      <c r="O52" s="1">
        <f t="shared" si="35"/>
        <v>15</v>
      </c>
      <c r="P52" s="1">
        <f t="shared" si="36"/>
        <v>8</v>
      </c>
      <c r="Q52" s="1">
        <f t="shared" si="37"/>
        <v>1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7</v>
      </c>
      <c r="V52" s="1">
        <f t="shared" si="42"/>
        <v>5</v>
      </c>
      <c r="W52" s="1">
        <f t="shared" si="43"/>
        <v>0</v>
      </c>
      <c r="X52" s="1">
        <f t="shared" si="44"/>
        <v>15</v>
      </c>
      <c r="Y52" s="1">
        <f t="shared" si="45"/>
        <v>11</v>
      </c>
      <c r="Z52" s="1">
        <f t="shared" si="46"/>
        <v>1</v>
      </c>
      <c r="AA52" s="1" t="str">
        <f t="shared" si="27"/>
        <v>W</v>
      </c>
      <c r="AB52" s="1">
        <f t="shared" si="47"/>
        <v>6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12</v>
      </c>
      <c r="L53" s="1">
        <f t="shared" si="32"/>
        <v>3</v>
      </c>
      <c r="M53" s="1">
        <f t="shared" si="33"/>
        <v>6</v>
      </c>
      <c r="N53" s="1">
        <f t="shared" si="34"/>
        <v>0</v>
      </c>
      <c r="O53" s="1">
        <f t="shared" si="35"/>
        <v>15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13</v>
      </c>
      <c r="T53" s="1">
        <f t="shared" si="40"/>
        <v>2</v>
      </c>
      <c r="U53" s="1">
        <f t="shared" si="41"/>
        <v>8</v>
      </c>
      <c r="V53" s="1">
        <f t="shared" si="42"/>
        <v>5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1</v>
      </c>
      <c r="AA53" s="1" t="str">
        <f t="shared" si="27"/>
        <v>W</v>
      </c>
      <c r="AB53" s="1">
        <f t="shared" si="47"/>
        <v>7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12</v>
      </c>
      <c r="L54" s="1">
        <f t="shared" si="32"/>
        <v>3</v>
      </c>
      <c r="M54" s="1">
        <f t="shared" si="33"/>
        <v>6</v>
      </c>
      <c r="N54" s="1">
        <f t="shared" si="34"/>
        <v>0</v>
      </c>
      <c r="O54" s="1">
        <f t="shared" si="35"/>
        <v>15</v>
      </c>
      <c r="P54" s="1">
        <f t="shared" si="36"/>
        <v>8</v>
      </c>
      <c r="Q54" s="1">
        <f t="shared" si="37"/>
        <v>1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8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12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L</v>
      </c>
      <c r="AD54" s="1">
        <f t="shared" si="48"/>
        <v>7</v>
      </c>
      <c r="AE54" s="1">
        <f t="shared" si="49"/>
        <v>3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12</v>
      </c>
      <c r="L55" s="1">
        <f t="shared" si="32"/>
        <v>3</v>
      </c>
      <c r="M55" s="1">
        <f t="shared" si="33"/>
        <v>6</v>
      </c>
      <c r="N55" s="1">
        <f t="shared" si="34"/>
        <v>0</v>
      </c>
      <c r="O55" s="1">
        <f t="shared" si="35"/>
        <v>15</v>
      </c>
      <c r="P55" s="1">
        <f t="shared" si="36"/>
        <v>8</v>
      </c>
      <c r="Q55" s="1">
        <f t="shared" si="37"/>
        <v>1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8</v>
      </c>
      <c r="V55" s="1">
        <f t="shared" si="42"/>
        <v>7</v>
      </c>
      <c r="W55" s="1">
        <f t="shared" si="43"/>
        <v>0</v>
      </c>
      <c r="X55" s="1">
        <f t="shared" si="44"/>
        <v>16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7</v>
      </c>
      <c r="AE55" s="1">
        <f t="shared" si="49"/>
        <v>3</v>
      </c>
      <c r="AF55" s="1">
        <f t="shared" si="50"/>
        <v>0</v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E56" s="1">
        <v>4</v>
      </c>
      <c r="F56" s="1">
        <v>3</v>
      </c>
      <c r="G56" s="1" t="s">
        <v>83</v>
      </c>
      <c r="H56" s="1" t="s">
        <v>83</v>
      </c>
      <c r="I56" s="1">
        <f t="shared" si="29"/>
        <v>29</v>
      </c>
      <c r="J56" s="1">
        <f t="shared" si="30"/>
        <v>23</v>
      </c>
      <c r="K56" s="1">
        <f t="shared" si="31"/>
        <v>12</v>
      </c>
      <c r="L56" s="1">
        <f t="shared" si="32"/>
        <v>3</v>
      </c>
      <c r="M56" s="1">
        <f t="shared" si="33"/>
        <v>6</v>
      </c>
      <c r="N56" s="1">
        <f t="shared" si="34"/>
        <v>0</v>
      </c>
      <c r="O56" s="1">
        <f t="shared" si="35"/>
        <v>16</v>
      </c>
      <c r="P56" s="1">
        <f t="shared" si="36"/>
        <v>8</v>
      </c>
      <c r="Q56" s="1">
        <f t="shared" si="37"/>
        <v>1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17</v>
      </c>
      <c r="Y56" s="1">
        <f t="shared" si="45"/>
        <v>13</v>
      </c>
      <c r="Z56" s="1">
        <f t="shared" si="46"/>
        <v>1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8</v>
      </c>
      <c r="AE56" s="1">
        <f t="shared" si="49"/>
        <v>2</v>
      </c>
      <c r="AF56" s="1">
        <f t="shared" si="50"/>
        <v>0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23</v>
      </c>
      <c r="K57" s="1">
        <f t="shared" si="31"/>
        <v>12</v>
      </c>
      <c r="L57" s="1">
        <f t="shared" si="32"/>
        <v>3</v>
      </c>
      <c r="M57" s="1">
        <f t="shared" si="33"/>
        <v>6</v>
      </c>
      <c r="N57" s="1">
        <f t="shared" si="34"/>
        <v>0</v>
      </c>
      <c r="O57" s="1">
        <f t="shared" si="35"/>
        <v>17</v>
      </c>
      <c r="P57" s="1">
        <f t="shared" si="36"/>
        <v>8</v>
      </c>
      <c r="Q57" s="1">
        <f t="shared" si="37"/>
        <v>1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10</v>
      </c>
      <c r="V57" s="1">
        <f t="shared" si="42"/>
        <v>7</v>
      </c>
      <c r="W57" s="1">
        <f t="shared" si="43"/>
        <v>0</v>
      </c>
      <c r="X57" s="1">
        <f t="shared" si="44"/>
        <v>18</v>
      </c>
      <c r="Y57" s="1">
        <f t="shared" si="45"/>
        <v>13</v>
      </c>
      <c r="Z57" s="1">
        <f t="shared" si="46"/>
        <v>1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8</v>
      </c>
      <c r="AE57" s="1">
        <f t="shared" si="49"/>
        <v>2</v>
      </c>
      <c r="AF57" s="1">
        <f t="shared" si="50"/>
        <v>0</v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E58" s="1">
        <v>6</v>
      </c>
      <c r="F58" s="1">
        <v>5</v>
      </c>
      <c r="G58" s="1" t="s">
        <v>83</v>
      </c>
      <c r="H58" s="1" t="s">
        <v>83</v>
      </c>
      <c r="I58" s="1">
        <f t="shared" si="29"/>
        <v>31</v>
      </c>
      <c r="J58" s="1">
        <f t="shared" si="30"/>
        <v>23</v>
      </c>
      <c r="K58" s="1">
        <f t="shared" si="31"/>
        <v>12</v>
      </c>
      <c r="L58" s="1">
        <f t="shared" si="32"/>
        <v>3</v>
      </c>
      <c r="M58" s="1">
        <f t="shared" si="33"/>
        <v>6</v>
      </c>
      <c r="N58" s="1">
        <f t="shared" si="34"/>
        <v>0</v>
      </c>
      <c r="O58" s="1">
        <f t="shared" si="35"/>
        <v>18</v>
      </c>
      <c r="P58" s="1">
        <f t="shared" si="36"/>
        <v>8</v>
      </c>
      <c r="Q58" s="1">
        <f t="shared" si="37"/>
        <v>1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11</v>
      </c>
      <c r="V58" s="1">
        <f t="shared" si="42"/>
        <v>7</v>
      </c>
      <c r="W58" s="1">
        <f t="shared" si="43"/>
        <v>0</v>
      </c>
      <c r="X58" s="1">
        <f t="shared" si="44"/>
        <v>19</v>
      </c>
      <c r="Y58" s="1">
        <f t="shared" si="45"/>
        <v>13</v>
      </c>
      <c r="Z58" s="1">
        <f t="shared" si="46"/>
        <v>1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E59" s="1">
        <v>5</v>
      </c>
      <c r="F59" s="1">
        <v>4</v>
      </c>
      <c r="G59" s="1" t="s">
        <v>84</v>
      </c>
      <c r="H59" s="1" t="s">
        <v>83</v>
      </c>
      <c r="I59" s="1">
        <f t="shared" si="29"/>
        <v>32</v>
      </c>
      <c r="J59" s="1">
        <f t="shared" si="30"/>
        <v>23</v>
      </c>
      <c r="K59" s="1">
        <f t="shared" si="31"/>
        <v>13</v>
      </c>
      <c r="L59" s="1">
        <f t="shared" si="32"/>
        <v>3</v>
      </c>
      <c r="M59" s="1">
        <f t="shared" si="33"/>
        <v>6</v>
      </c>
      <c r="N59" s="1">
        <f t="shared" si="34"/>
        <v>0</v>
      </c>
      <c r="O59" s="1">
        <f t="shared" si="35"/>
        <v>19</v>
      </c>
      <c r="P59" s="1">
        <f t="shared" si="36"/>
        <v>8</v>
      </c>
      <c r="Q59" s="1">
        <f t="shared" si="37"/>
        <v>1</v>
      </c>
      <c r="R59" s="1">
        <f t="shared" si="38"/>
        <v>13</v>
      </c>
      <c r="S59" s="1">
        <f t="shared" si="39"/>
        <v>15</v>
      </c>
      <c r="T59" s="1">
        <f t="shared" si="40"/>
        <v>2</v>
      </c>
      <c r="U59" s="1">
        <f t="shared" si="41"/>
        <v>11</v>
      </c>
      <c r="V59" s="1">
        <f t="shared" si="42"/>
        <v>7</v>
      </c>
      <c r="W59" s="1">
        <f t="shared" si="43"/>
        <v>0</v>
      </c>
      <c r="X59" s="1">
        <f t="shared" si="44"/>
        <v>20</v>
      </c>
      <c r="Y59" s="1">
        <f t="shared" si="45"/>
        <v>13</v>
      </c>
      <c r="Z59" s="1">
        <f t="shared" si="46"/>
        <v>1</v>
      </c>
      <c r="AA59" s="1" t="str">
        <f t="shared" si="27"/>
        <v>W</v>
      </c>
      <c r="AB59" s="1">
        <f t="shared" si="47"/>
        <v>4</v>
      </c>
      <c r="AC59" s="1" t="str">
        <f t="shared" si="28"/>
        <v>W</v>
      </c>
      <c r="AD59" s="1">
        <f t="shared" si="48"/>
        <v>8</v>
      </c>
      <c r="AE59" s="1">
        <f t="shared" si="49"/>
        <v>2</v>
      </c>
      <c r="AF59" s="1">
        <f t="shared" si="50"/>
        <v>0</v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E60" s="1">
        <v>3</v>
      </c>
      <c r="F60" s="1">
        <v>2</v>
      </c>
      <c r="G60" s="1" t="s">
        <v>84</v>
      </c>
      <c r="H60" s="1" t="s">
        <v>84</v>
      </c>
      <c r="I60" s="1">
        <f t="shared" si="29"/>
        <v>33</v>
      </c>
      <c r="J60" s="1">
        <f t="shared" si="30"/>
        <v>23</v>
      </c>
      <c r="K60" s="1">
        <f t="shared" si="31"/>
        <v>14</v>
      </c>
      <c r="L60" s="1">
        <f t="shared" si="32"/>
        <v>3</v>
      </c>
      <c r="M60" s="1">
        <f t="shared" si="33"/>
        <v>7</v>
      </c>
      <c r="N60" s="1">
        <f t="shared" si="34"/>
        <v>0</v>
      </c>
      <c r="O60" s="1">
        <f t="shared" si="35"/>
        <v>20</v>
      </c>
      <c r="P60" s="1">
        <f t="shared" si="36"/>
        <v>8</v>
      </c>
      <c r="Q60" s="1">
        <f t="shared" si="37"/>
        <v>1</v>
      </c>
      <c r="R60" s="1">
        <f t="shared" si="38"/>
        <v>13</v>
      </c>
      <c r="S60" s="1">
        <f t="shared" si="39"/>
        <v>15</v>
      </c>
      <c r="T60" s="1">
        <f t="shared" si="40"/>
        <v>2</v>
      </c>
      <c r="U60" s="1">
        <f t="shared" si="41"/>
        <v>12</v>
      </c>
      <c r="V60" s="1">
        <f t="shared" si="42"/>
        <v>7</v>
      </c>
      <c r="W60" s="1">
        <f t="shared" si="43"/>
        <v>0</v>
      </c>
      <c r="X60" s="1">
        <f t="shared" si="44"/>
        <v>21</v>
      </c>
      <c r="Y60" s="1">
        <f t="shared" si="45"/>
        <v>13</v>
      </c>
      <c r="Z60" s="1">
        <f t="shared" si="46"/>
        <v>1</v>
      </c>
      <c r="AA60" s="1" t="str">
        <f t="shared" si="27"/>
        <v>W</v>
      </c>
      <c r="AB60" s="1">
        <f t="shared" si="47"/>
        <v>5</v>
      </c>
      <c r="AC60" s="1" t="str">
        <f t="shared" si="28"/>
        <v>W</v>
      </c>
      <c r="AD60" s="1">
        <f t="shared" si="48"/>
        <v>8</v>
      </c>
      <c r="AE60" s="1">
        <f t="shared" si="49"/>
        <v>2</v>
      </c>
      <c r="AF60" s="1">
        <f t="shared" si="50"/>
        <v>0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E61" s="1">
        <v>1</v>
      </c>
      <c r="F61" s="1">
        <v>5</v>
      </c>
      <c r="G61" s="1" t="s">
        <v>83</v>
      </c>
      <c r="H61" s="1" t="s">
        <v>83</v>
      </c>
      <c r="I61" s="1">
        <f t="shared" si="29"/>
        <v>33</v>
      </c>
      <c r="J61" s="1">
        <f t="shared" si="30"/>
        <v>24</v>
      </c>
      <c r="K61" s="1">
        <f t="shared" si="31"/>
        <v>14</v>
      </c>
      <c r="L61" s="1">
        <f t="shared" si="32"/>
        <v>3</v>
      </c>
      <c r="M61" s="1">
        <f t="shared" si="33"/>
        <v>7</v>
      </c>
      <c r="N61" s="1">
        <f t="shared" si="34"/>
        <v>0</v>
      </c>
      <c r="O61" s="1">
        <f t="shared" si="35"/>
        <v>20</v>
      </c>
      <c r="P61" s="1">
        <f t="shared" si="36"/>
        <v>9</v>
      </c>
      <c r="Q61" s="1">
        <f t="shared" si="37"/>
        <v>1</v>
      </c>
      <c r="R61" s="1">
        <f t="shared" si="38"/>
        <v>13</v>
      </c>
      <c r="S61" s="1">
        <f t="shared" si="39"/>
        <v>15</v>
      </c>
      <c r="T61" s="1">
        <f t="shared" si="40"/>
        <v>2</v>
      </c>
      <c r="U61" s="1">
        <f t="shared" si="41"/>
        <v>12</v>
      </c>
      <c r="V61" s="1">
        <f t="shared" si="42"/>
        <v>7</v>
      </c>
      <c r="W61" s="1">
        <f t="shared" si="43"/>
        <v>0</v>
      </c>
      <c r="X61" s="1">
        <f t="shared" si="44"/>
        <v>21</v>
      </c>
      <c r="Y61" s="1">
        <f t="shared" si="45"/>
        <v>14</v>
      </c>
      <c r="Z61" s="1">
        <f t="shared" si="46"/>
        <v>1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E62" s="1">
        <v>5</v>
      </c>
      <c r="F62" s="1">
        <v>1</v>
      </c>
      <c r="G62" s="1" t="s">
        <v>83</v>
      </c>
      <c r="H62" s="1" t="s">
        <v>83</v>
      </c>
      <c r="I62" s="1">
        <f t="shared" si="29"/>
        <v>34</v>
      </c>
      <c r="J62" s="1">
        <f t="shared" si="30"/>
        <v>24</v>
      </c>
      <c r="K62" s="1">
        <f t="shared" si="31"/>
        <v>14</v>
      </c>
      <c r="L62" s="1">
        <f t="shared" si="32"/>
        <v>3</v>
      </c>
      <c r="M62" s="1">
        <f t="shared" si="33"/>
        <v>7</v>
      </c>
      <c r="N62" s="1">
        <f t="shared" si="34"/>
        <v>0</v>
      </c>
      <c r="O62" s="1">
        <f t="shared" si="35"/>
        <v>21</v>
      </c>
      <c r="P62" s="1">
        <f t="shared" si="36"/>
        <v>9</v>
      </c>
      <c r="Q62" s="1">
        <f t="shared" si="37"/>
        <v>1</v>
      </c>
      <c r="R62" s="1">
        <f t="shared" si="38"/>
        <v>13</v>
      </c>
      <c r="S62" s="1">
        <f t="shared" si="39"/>
        <v>15</v>
      </c>
      <c r="T62" s="1">
        <f t="shared" si="40"/>
        <v>2</v>
      </c>
      <c r="U62" s="1">
        <f t="shared" si="41"/>
        <v>12</v>
      </c>
      <c r="V62" s="1">
        <f t="shared" si="42"/>
        <v>7</v>
      </c>
      <c r="W62" s="1">
        <f t="shared" si="43"/>
        <v>0</v>
      </c>
      <c r="X62" s="1">
        <f t="shared" si="44"/>
        <v>21</v>
      </c>
      <c r="Y62" s="1">
        <f t="shared" si="45"/>
        <v>14</v>
      </c>
      <c r="Z62" s="1">
        <f t="shared" si="46"/>
        <v>1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7</v>
      </c>
      <c r="AE62" s="1">
        <f t="shared" si="49"/>
        <v>3</v>
      </c>
      <c r="AF62" s="1">
        <f t="shared" si="50"/>
        <v>0</v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E63" s="1">
        <v>6</v>
      </c>
      <c r="F63" s="1">
        <v>5</v>
      </c>
      <c r="G63" s="1" t="s">
        <v>84</v>
      </c>
      <c r="H63" s="1" t="s">
        <v>84</v>
      </c>
      <c r="I63" s="1">
        <f t="shared" si="29"/>
        <v>35</v>
      </c>
      <c r="J63" s="1">
        <f t="shared" si="30"/>
        <v>24</v>
      </c>
      <c r="K63" s="1">
        <f t="shared" si="31"/>
        <v>15</v>
      </c>
      <c r="L63" s="1">
        <f t="shared" si="32"/>
        <v>3</v>
      </c>
      <c r="M63" s="1">
        <f t="shared" si="33"/>
        <v>8</v>
      </c>
      <c r="N63" s="1">
        <f t="shared" si="34"/>
        <v>0</v>
      </c>
      <c r="O63" s="1">
        <f t="shared" si="35"/>
        <v>22</v>
      </c>
      <c r="P63" s="1">
        <f t="shared" si="36"/>
        <v>9</v>
      </c>
      <c r="Q63" s="1">
        <f t="shared" si="37"/>
        <v>1</v>
      </c>
      <c r="R63" s="1">
        <f t="shared" si="38"/>
        <v>13</v>
      </c>
      <c r="S63" s="1">
        <f t="shared" si="39"/>
        <v>15</v>
      </c>
      <c r="T63" s="1">
        <f t="shared" si="40"/>
        <v>2</v>
      </c>
      <c r="U63" s="1">
        <f t="shared" si="41"/>
        <v>12</v>
      </c>
      <c r="V63" s="1">
        <f t="shared" si="42"/>
        <v>7</v>
      </c>
      <c r="W63" s="1">
        <f t="shared" si="43"/>
        <v>0</v>
      </c>
      <c r="X63" s="1">
        <f t="shared" si="44"/>
        <v>21</v>
      </c>
      <c r="Y63" s="1">
        <f t="shared" si="45"/>
        <v>14</v>
      </c>
      <c r="Z63" s="1">
        <f t="shared" si="46"/>
        <v>1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7</v>
      </c>
      <c r="AE63" s="1">
        <f t="shared" si="49"/>
        <v>3</v>
      </c>
      <c r="AF63" s="1">
        <f t="shared" si="50"/>
        <v>0</v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E64" s="1">
        <v>0</v>
      </c>
      <c r="F64" s="1">
        <v>4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25</v>
      </c>
      <c r="K64" s="1">
        <f t="shared" si="31"/>
        <v>15</v>
      </c>
      <c r="L64" s="1">
        <f t="shared" si="32"/>
        <v>3</v>
      </c>
      <c r="M64" s="1">
        <f t="shared" si="33"/>
        <v>8</v>
      </c>
      <c r="N64" s="1">
        <f t="shared" si="34"/>
        <v>0</v>
      </c>
      <c r="O64" s="1">
        <f t="shared" si="35"/>
        <v>22</v>
      </c>
      <c r="P64" s="1">
        <f t="shared" si="36"/>
        <v>10</v>
      </c>
      <c r="Q64" s="1">
        <f t="shared" si="37"/>
        <v>1</v>
      </c>
      <c r="R64" s="1">
        <f t="shared" si="38"/>
        <v>13</v>
      </c>
      <c r="S64" s="1">
        <f t="shared" si="39"/>
        <v>15</v>
      </c>
      <c r="T64" s="1">
        <f t="shared" si="40"/>
        <v>2</v>
      </c>
      <c r="U64" s="1">
        <f t="shared" si="41"/>
        <v>12</v>
      </c>
      <c r="V64" s="1">
        <f t="shared" si="42"/>
        <v>7</v>
      </c>
      <c r="W64" s="1">
        <f t="shared" si="43"/>
        <v>0</v>
      </c>
      <c r="X64" s="1">
        <f t="shared" si="44"/>
        <v>21</v>
      </c>
      <c r="Y64" s="1">
        <f t="shared" si="45"/>
        <v>15</v>
      </c>
      <c r="Z64" s="1">
        <f t="shared" si="46"/>
        <v>1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3</v>
      </c>
      <c r="AF64" s="1">
        <f t="shared" si="50"/>
        <v>0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25</v>
      </c>
      <c r="K65" s="1">
        <f t="shared" si="31"/>
        <v>15</v>
      </c>
      <c r="L65" s="1">
        <f t="shared" si="32"/>
        <v>3</v>
      </c>
      <c r="M65" s="1">
        <f t="shared" si="33"/>
        <v>8</v>
      </c>
      <c r="N65" s="1">
        <f t="shared" si="34"/>
        <v>0</v>
      </c>
      <c r="O65" s="1">
        <f t="shared" si="35"/>
        <v>22</v>
      </c>
      <c r="P65" s="1">
        <f t="shared" si="36"/>
        <v>10</v>
      </c>
      <c r="Q65" s="1">
        <f t="shared" si="37"/>
        <v>1</v>
      </c>
      <c r="R65" s="1">
        <f t="shared" si="38"/>
        <v>14</v>
      </c>
      <c r="S65" s="1">
        <f t="shared" si="39"/>
        <v>15</v>
      </c>
      <c r="T65" s="1">
        <f t="shared" si="40"/>
        <v>2</v>
      </c>
      <c r="U65" s="1">
        <f t="shared" si="41"/>
        <v>12</v>
      </c>
      <c r="V65" s="1">
        <f t="shared" si="42"/>
        <v>7</v>
      </c>
      <c r="W65" s="1">
        <f t="shared" si="43"/>
        <v>0</v>
      </c>
      <c r="X65" s="1">
        <f t="shared" si="44"/>
        <v>22</v>
      </c>
      <c r="Y65" s="1">
        <f t="shared" si="45"/>
        <v>15</v>
      </c>
      <c r="Z65" s="1">
        <f t="shared" si="46"/>
        <v>1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E66" s="1">
        <v>4</v>
      </c>
      <c r="F66" s="1">
        <v>6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26</v>
      </c>
      <c r="K66" s="1">
        <f t="shared" si="31"/>
        <v>15</v>
      </c>
      <c r="L66" s="1">
        <f t="shared" si="32"/>
        <v>3</v>
      </c>
      <c r="M66" s="1">
        <f t="shared" si="33"/>
        <v>8</v>
      </c>
      <c r="N66" s="1">
        <f t="shared" si="34"/>
        <v>0</v>
      </c>
      <c r="O66" s="1">
        <f t="shared" si="35"/>
        <v>22</v>
      </c>
      <c r="P66" s="1">
        <f t="shared" si="36"/>
        <v>10</v>
      </c>
      <c r="Q66" s="1">
        <f t="shared" si="37"/>
        <v>1</v>
      </c>
      <c r="R66" s="1">
        <f t="shared" si="38"/>
        <v>14</v>
      </c>
      <c r="S66" s="1">
        <f t="shared" si="39"/>
        <v>16</v>
      </c>
      <c r="T66" s="1">
        <f t="shared" si="40"/>
        <v>2</v>
      </c>
      <c r="U66" s="1">
        <f t="shared" si="41"/>
        <v>12</v>
      </c>
      <c r="V66" s="1">
        <f t="shared" si="42"/>
        <v>7</v>
      </c>
      <c r="W66" s="1">
        <f t="shared" si="43"/>
        <v>0</v>
      </c>
      <c r="X66" s="1">
        <f t="shared" si="44"/>
        <v>22</v>
      </c>
      <c r="Y66" s="1">
        <f t="shared" si="45"/>
        <v>15</v>
      </c>
      <c r="Z66" s="1">
        <f t="shared" si="46"/>
        <v>1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E67" s="1">
        <v>0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36</v>
      </c>
      <c r="J67" s="1">
        <f t="shared" ref="J67:J83" si="54">IF(E67="","",IF(AND(F67&gt;E67,G67=$AK$2,H67=$AK$2),J66+1,J66))</f>
        <v>27</v>
      </c>
      <c r="K67" s="1">
        <f t="shared" ref="K67:K83" si="55">IF(E67="","",IF(AND(G67=$AK$1,E67&gt;F67),K66+1,K66))</f>
        <v>15</v>
      </c>
      <c r="L67" s="1">
        <f t="shared" ref="L67:L83" si="56">IF(E67="","",IF(AND(OR(G67=$AK$1,H67=$AK$1),E67&lt;F67),L66+1,L66))</f>
        <v>3</v>
      </c>
      <c r="M67" s="1">
        <f t="shared" ref="M67:M83" si="57">IF(E67="","",IF(AND(H67=$AK$1,E67&gt;F67),M66+1,M66))</f>
        <v>8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22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1</v>
      </c>
      <c r="R67" s="1">
        <f t="shared" ref="R67:R83" si="62">IF(E67="","",IF(AND(C67=$AL$2,E67&gt;F67),R66+1,R66))</f>
        <v>14</v>
      </c>
      <c r="S67" s="1">
        <f t="shared" ref="S67:S83" si="63">IF(E67="","",IF(AND(C67=$AL$2,F67&gt;E67,G67=$AK$2,H67=$AK$2),S66+1,S66))</f>
        <v>17</v>
      </c>
      <c r="T67" s="1">
        <f t="shared" ref="T67:T83" si="64">IF(E67="","",IF(AND(C67=$AL$2,F67&gt;E67,OR(G67=$AK$1,H67=$AK$1)), T66+1, T66))</f>
        <v>2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0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1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6</v>
      </c>
      <c r="AE67" s="1">
        <f t="shared" si="49"/>
        <v>4</v>
      </c>
      <c r="AF67" s="1">
        <f t="shared" si="50"/>
        <v>0</v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E68" s="1">
        <v>4</v>
      </c>
      <c r="F68" s="1">
        <v>3</v>
      </c>
      <c r="G68" s="1" t="s">
        <v>83</v>
      </c>
      <c r="H68" s="1" t="s">
        <v>83</v>
      </c>
      <c r="I68" s="1">
        <f t="shared" si="53"/>
        <v>37</v>
      </c>
      <c r="J68" s="1">
        <f t="shared" si="54"/>
        <v>27</v>
      </c>
      <c r="K68" s="1">
        <f t="shared" si="55"/>
        <v>15</v>
      </c>
      <c r="L68" s="1">
        <f t="shared" si="56"/>
        <v>3</v>
      </c>
      <c r="M68" s="1">
        <f t="shared" si="57"/>
        <v>8</v>
      </c>
      <c r="N68" s="1">
        <f t="shared" si="58"/>
        <v>0</v>
      </c>
      <c r="O68" s="1">
        <f t="shared" si="59"/>
        <v>22</v>
      </c>
      <c r="P68" s="1">
        <f t="shared" si="60"/>
        <v>10</v>
      </c>
      <c r="Q68" s="1">
        <f t="shared" si="61"/>
        <v>1</v>
      </c>
      <c r="R68" s="1">
        <f t="shared" si="62"/>
        <v>15</v>
      </c>
      <c r="S68" s="1">
        <f t="shared" si="63"/>
        <v>17</v>
      </c>
      <c r="T68" s="1">
        <f t="shared" si="64"/>
        <v>2</v>
      </c>
      <c r="U68" s="1">
        <f t="shared" si="65"/>
        <v>12</v>
      </c>
      <c r="V68" s="1">
        <f t="shared" si="66"/>
        <v>7</v>
      </c>
      <c r="W68" s="1">
        <f t="shared" si="67"/>
        <v>0</v>
      </c>
      <c r="X68" s="1">
        <f t="shared" si="68"/>
        <v>22</v>
      </c>
      <c r="Y68" s="1">
        <f t="shared" si="69"/>
        <v>15</v>
      </c>
      <c r="Z68" s="1">
        <f t="shared" si="70"/>
        <v>1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6</v>
      </c>
      <c r="AE68" s="1">
        <f t="shared" si="49"/>
        <v>4</v>
      </c>
      <c r="AF68" s="1">
        <f t="shared" si="50"/>
        <v>0</v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E69" s="1">
        <v>2</v>
      </c>
      <c r="F69" s="1">
        <v>3</v>
      </c>
      <c r="G69" s="1" t="s">
        <v>84</v>
      </c>
      <c r="H69" s="1" t="s">
        <v>83</v>
      </c>
      <c r="I69" s="1">
        <f t="shared" si="53"/>
        <v>37</v>
      </c>
      <c r="J69" s="1">
        <f t="shared" si="54"/>
        <v>27</v>
      </c>
      <c r="K69" s="1">
        <f t="shared" si="55"/>
        <v>15</v>
      </c>
      <c r="L69" s="1">
        <f t="shared" si="56"/>
        <v>4</v>
      </c>
      <c r="M69" s="1">
        <f t="shared" si="57"/>
        <v>8</v>
      </c>
      <c r="N69" s="1">
        <f t="shared" si="58"/>
        <v>0</v>
      </c>
      <c r="O69" s="1">
        <f t="shared" si="59"/>
        <v>22</v>
      </c>
      <c r="P69" s="1">
        <f t="shared" si="60"/>
        <v>10</v>
      </c>
      <c r="Q69" s="1">
        <f t="shared" si="61"/>
        <v>2</v>
      </c>
      <c r="R69" s="1">
        <f t="shared" si="62"/>
        <v>15</v>
      </c>
      <c r="S69" s="1">
        <f t="shared" si="63"/>
        <v>17</v>
      </c>
      <c r="T69" s="1">
        <f t="shared" si="64"/>
        <v>2</v>
      </c>
      <c r="U69" s="1">
        <f t="shared" si="65"/>
        <v>12</v>
      </c>
      <c r="V69" s="1">
        <f t="shared" si="66"/>
        <v>7</v>
      </c>
      <c r="W69" s="1">
        <f t="shared" si="67"/>
        <v>0</v>
      </c>
      <c r="X69" s="1">
        <f t="shared" si="68"/>
        <v>22</v>
      </c>
      <c r="Y69" s="1">
        <f t="shared" si="69"/>
        <v>15</v>
      </c>
      <c r="Z69" s="1">
        <f t="shared" si="70"/>
        <v>1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38</v>
      </c>
      <c r="J70" s="1">
        <f t="shared" si="54"/>
        <v>27</v>
      </c>
      <c r="K70" s="1">
        <f t="shared" si="55"/>
        <v>15</v>
      </c>
      <c r="L70" s="1">
        <f t="shared" si="56"/>
        <v>4</v>
      </c>
      <c r="M70" s="1">
        <f t="shared" si="57"/>
        <v>8</v>
      </c>
      <c r="N70" s="1">
        <f t="shared" si="58"/>
        <v>0</v>
      </c>
      <c r="O70" s="1">
        <f t="shared" si="59"/>
        <v>22</v>
      </c>
      <c r="P70" s="1">
        <f t="shared" si="60"/>
        <v>10</v>
      </c>
      <c r="Q70" s="1">
        <f t="shared" si="61"/>
        <v>2</v>
      </c>
      <c r="R70" s="1">
        <f t="shared" si="62"/>
        <v>16</v>
      </c>
      <c r="S70" s="1">
        <f t="shared" si="63"/>
        <v>17</v>
      </c>
      <c r="T70" s="1">
        <f t="shared" si="64"/>
        <v>2</v>
      </c>
      <c r="U70" s="1">
        <f t="shared" si="65"/>
        <v>12</v>
      </c>
      <c r="V70" s="1">
        <f t="shared" si="66"/>
        <v>7</v>
      </c>
      <c r="W70" s="1">
        <f t="shared" si="67"/>
        <v>0</v>
      </c>
      <c r="X70" s="1">
        <f t="shared" si="68"/>
        <v>23</v>
      </c>
      <c r="Y70" s="1">
        <f t="shared" si="69"/>
        <v>15</v>
      </c>
      <c r="Z70" s="1">
        <f t="shared" si="70"/>
        <v>1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38</v>
      </c>
      <c r="J84" s="1">
        <f t="shared" si="75"/>
        <v>27</v>
      </c>
      <c r="K84" s="1">
        <f t="shared" si="75"/>
        <v>15</v>
      </c>
      <c r="L84" s="1">
        <f t="shared" si="75"/>
        <v>4</v>
      </c>
      <c r="M84" s="1">
        <f t="shared" si="75"/>
        <v>8</v>
      </c>
      <c r="N84" s="1">
        <f t="shared" si="75"/>
        <v>0</v>
      </c>
      <c r="O84" s="1">
        <f t="shared" ref="O84:Z84" si="76">IF(O2="","",MAX(O2:O83))</f>
        <v>22</v>
      </c>
      <c r="P84" s="1">
        <f t="shared" si="76"/>
        <v>10</v>
      </c>
      <c r="Q84" s="1">
        <f t="shared" si="76"/>
        <v>2</v>
      </c>
      <c r="R84" s="1">
        <f t="shared" si="76"/>
        <v>16</v>
      </c>
      <c r="S84" s="1">
        <f t="shared" si="76"/>
        <v>17</v>
      </c>
      <c r="T84" s="1">
        <f t="shared" si="76"/>
        <v>2</v>
      </c>
      <c r="U84" s="1">
        <f t="shared" si="76"/>
        <v>12</v>
      </c>
      <c r="V84" s="1">
        <f t="shared" si="76"/>
        <v>7</v>
      </c>
      <c r="W84" s="1">
        <f t="shared" si="76"/>
        <v>0</v>
      </c>
      <c r="X84" s="1">
        <f t="shared" si="76"/>
        <v>23</v>
      </c>
      <c r="Y84" s="1">
        <f t="shared" si="76"/>
        <v>15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229</v>
      </c>
      <c r="F85" s="1">
        <f>SUM(F2:F83)</f>
        <v>237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22-10-2</v>
      </c>
      <c r="R85" s="1" t="str">
        <f>IF(R84="","0-0-0",CONCATENATE(R84,"-",S84,"-",T84))</f>
        <v>16-17-2</v>
      </c>
      <c r="U85" s="1" t="str">
        <f>IF(U84="","0-0-0",CONCATENATE(U84,"-",V84,"-",W84))</f>
        <v>12-7-0</v>
      </c>
      <c r="X85" s="1" t="str">
        <f>IF(X84="","0-0-0",CONCATENATE(X84,"-",Y84,"-",Z84))</f>
        <v>23-15-1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I85:J85"/>
    <mergeCell ref="U86:V86"/>
    <mergeCell ref="X1:Z1"/>
    <mergeCell ref="U1:W1"/>
    <mergeCell ref="R1:T1"/>
    <mergeCell ref="O1:Q1"/>
    <mergeCell ref="AA86:AB86"/>
    <mergeCell ref="X86:Y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E38" s="1">
        <v>2</v>
      </c>
      <c r="F38" s="1">
        <v>6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6</v>
      </c>
      <c r="L38" s="1">
        <f t="shared" si="32"/>
        <v>1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7</v>
      </c>
      <c r="Q38" s="1">
        <f t="shared" si="37"/>
        <v>1</v>
      </c>
      <c r="R38" s="1">
        <f t="shared" si="38"/>
        <v>8</v>
      </c>
      <c r="S38" s="1">
        <f t="shared" si="39"/>
        <v>9</v>
      </c>
      <c r="T38" s="1">
        <f t="shared" si="40"/>
        <v>0</v>
      </c>
      <c r="U38" s="1">
        <f t="shared" si="41"/>
        <v>7</v>
      </c>
      <c r="V38" s="1">
        <f t="shared" si="42"/>
        <v>6</v>
      </c>
      <c r="W38" s="1">
        <f t="shared" si="43"/>
        <v>0</v>
      </c>
      <c r="X38" s="1">
        <f t="shared" si="44"/>
        <v>13</v>
      </c>
      <c r="Y38" s="1">
        <f t="shared" si="45"/>
        <v>8</v>
      </c>
      <c r="Z38" s="1">
        <f t="shared" si="46"/>
        <v>0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E39" s="1">
        <v>2</v>
      </c>
      <c r="F39" s="1">
        <v>6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17</v>
      </c>
      <c r="K39" s="1">
        <f t="shared" si="31"/>
        <v>6</v>
      </c>
      <c r="L39" s="1">
        <f t="shared" si="32"/>
        <v>1</v>
      </c>
      <c r="M39" s="1">
        <f t="shared" si="33"/>
        <v>2</v>
      </c>
      <c r="N39" s="1">
        <f t="shared" si="34"/>
        <v>1</v>
      </c>
      <c r="O39" s="1">
        <f t="shared" si="35"/>
        <v>12</v>
      </c>
      <c r="P39" s="1">
        <f t="shared" si="36"/>
        <v>8</v>
      </c>
      <c r="Q39" s="1">
        <f t="shared" si="37"/>
        <v>1</v>
      </c>
      <c r="R39" s="1">
        <f t="shared" si="38"/>
        <v>8</v>
      </c>
      <c r="S39" s="1">
        <f t="shared" si="39"/>
        <v>9</v>
      </c>
      <c r="T39" s="1">
        <f t="shared" si="40"/>
        <v>0</v>
      </c>
      <c r="U39" s="1">
        <f t="shared" si="41"/>
        <v>7</v>
      </c>
      <c r="V39" s="1">
        <f t="shared" si="42"/>
        <v>7</v>
      </c>
      <c r="W39" s="1">
        <f t="shared" si="43"/>
        <v>0</v>
      </c>
      <c r="X39" s="1">
        <f t="shared" si="44"/>
        <v>13</v>
      </c>
      <c r="Y39" s="1">
        <f t="shared" si="45"/>
        <v>9</v>
      </c>
      <c r="Z39" s="1">
        <f t="shared" si="46"/>
        <v>0</v>
      </c>
      <c r="AA39" s="1" t="str">
        <f t="shared" si="27"/>
        <v>L</v>
      </c>
      <c r="AB39" s="1">
        <f t="shared" si="47"/>
        <v>4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E40" s="1">
        <v>1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18</v>
      </c>
      <c r="K40" s="1">
        <f t="shared" si="31"/>
        <v>6</v>
      </c>
      <c r="L40" s="1">
        <f t="shared" si="32"/>
        <v>1</v>
      </c>
      <c r="M40" s="1">
        <f t="shared" si="33"/>
        <v>2</v>
      </c>
      <c r="N40" s="1">
        <f t="shared" si="34"/>
        <v>1</v>
      </c>
      <c r="O40" s="1">
        <f t="shared" si="35"/>
        <v>12</v>
      </c>
      <c r="P40" s="1">
        <f t="shared" si="36"/>
        <v>8</v>
      </c>
      <c r="Q40" s="1">
        <f t="shared" si="37"/>
        <v>1</v>
      </c>
      <c r="R40" s="1">
        <f t="shared" si="38"/>
        <v>8</v>
      </c>
      <c r="S40" s="1">
        <f t="shared" si="39"/>
        <v>10</v>
      </c>
      <c r="T40" s="1">
        <f t="shared" si="40"/>
        <v>0</v>
      </c>
      <c r="U40" s="1">
        <f t="shared" si="41"/>
        <v>7</v>
      </c>
      <c r="V40" s="1">
        <f t="shared" si="42"/>
        <v>8</v>
      </c>
      <c r="W40" s="1">
        <f t="shared" si="43"/>
        <v>0</v>
      </c>
      <c r="X40" s="1">
        <f t="shared" si="44"/>
        <v>13</v>
      </c>
      <c r="Y40" s="1">
        <f t="shared" si="45"/>
        <v>10</v>
      </c>
      <c r="Z40" s="1">
        <f t="shared" si="46"/>
        <v>0</v>
      </c>
      <c r="AA40" s="1" t="str">
        <f t="shared" si="27"/>
        <v>L</v>
      </c>
      <c r="AB40" s="1">
        <f t="shared" si="47"/>
        <v>5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E41" s="1">
        <v>1</v>
      </c>
      <c r="F41" s="1">
        <v>2</v>
      </c>
      <c r="G41" s="1" t="s">
        <v>84</v>
      </c>
      <c r="H41" s="1" t="s">
        <v>83</v>
      </c>
      <c r="I41" s="1">
        <f t="shared" si="29"/>
        <v>20</v>
      </c>
      <c r="J41" s="1">
        <f t="shared" si="30"/>
        <v>18</v>
      </c>
      <c r="K41" s="1">
        <f t="shared" si="31"/>
        <v>6</v>
      </c>
      <c r="L41" s="1">
        <f t="shared" si="32"/>
        <v>2</v>
      </c>
      <c r="M41" s="1">
        <f t="shared" si="33"/>
        <v>2</v>
      </c>
      <c r="N41" s="1">
        <f t="shared" si="34"/>
        <v>1</v>
      </c>
      <c r="O41" s="1">
        <f t="shared" si="35"/>
        <v>12</v>
      </c>
      <c r="P41" s="1">
        <f t="shared" si="36"/>
        <v>8</v>
      </c>
      <c r="Q41" s="1">
        <f t="shared" si="37"/>
        <v>1</v>
      </c>
      <c r="R41" s="1">
        <f t="shared" si="38"/>
        <v>8</v>
      </c>
      <c r="S41" s="1">
        <f t="shared" si="39"/>
        <v>10</v>
      </c>
      <c r="T41" s="1">
        <f t="shared" si="40"/>
        <v>1</v>
      </c>
      <c r="U41" s="1">
        <f t="shared" si="41"/>
        <v>7</v>
      </c>
      <c r="V41" s="1">
        <f t="shared" si="42"/>
        <v>8</v>
      </c>
      <c r="W41" s="1">
        <f t="shared" si="43"/>
        <v>0</v>
      </c>
      <c r="X41" s="1">
        <f t="shared" si="44"/>
        <v>13</v>
      </c>
      <c r="Y41" s="1">
        <f t="shared" si="45"/>
        <v>10</v>
      </c>
      <c r="Z41" s="1">
        <f t="shared" si="46"/>
        <v>0</v>
      </c>
      <c r="AA41" s="1" t="str">
        <f t="shared" si="27"/>
        <v>L</v>
      </c>
      <c r="AB41" s="1">
        <f t="shared" si="47"/>
        <v>6</v>
      </c>
      <c r="AC41" s="1" t="str">
        <f t="shared" si="28"/>
        <v>OTL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E42" s="1">
        <v>6</v>
      </c>
      <c r="F42" s="1">
        <v>2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18</v>
      </c>
      <c r="K42" s="1">
        <f t="shared" si="31"/>
        <v>6</v>
      </c>
      <c r="L42" s="1">
        <f t="shared" si="32"/>
        <v>2</v>
      </c>
      <c r="M42" s="1">
        <f t="shared" si="33"/>
        <v>2</v>
      </c>
      <c r="N42" s="1">
        <f t="shared" si="34"/>
        <v>1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10</v>
      </c>
      <c r="T42" s="1">
        <f t="shared" si="40"/>
        <v>1</v>
      </c>
      <c r="U42" s="1">
        <f t="shared" si="41"/>
        <v>7</v>
      </c>
      <c r="V42" s="1">
        <f t="shared" si="42"/>
        <v>8</v>
      </c>
      <c r="W42" s="1">
        <f t="shared" si="43"/>
        <v>0</v>
      </c>
      <c r="X42" s="1">
        <f t="shared" si="44"/>
        <v>13</v>
      </c>
      <c r="Y42" s="1">
        <f t="shared" si="45"/>
        <v>10</v>
      </c>
      <c r="Z42" s="1">
        <f t="shared" si="46"/>
        <v>0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3</v>
      </c>
      <c r="AE42" s="1">
        <f t="shared" si="25"/>
        <v>5</v>
      </c>
      <c r="AF42" s="1">
        <f t="shared" si="26"/>
        <v>2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10</v>
      </c>
      <c r="S43" s="1">
        <f t="shared" si="39"/>
        <v>10</v>
      </c>
      <c r="T43" s="1">
        <f t="shared" si="40"/>
        <v>1</v>
      </c>
      <c r="U43" s="1">
        <f t="shared" si="41"/>
        <v>7</v>
      </c>
      <c r="V43" s="1">
        <f t="shared" si="42"/>
        <v>8</v>
      </c>
      <c r="W43" s="1">
        <f t="shared" si="43"/>
        <v>0</v>
      </c>
      <c r="X43" s="1">
        <f t="shared" si="44"/>
        <v>13</v>
      </c>
      <c r="Y43" s="1">
        <f t="shared" si="45"/>
        <v>10</v>
      </c>
      <c r="Z43" s="1">
        <f t="shared" si="46"/>
        <v>0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E44" s="1">
        <v>4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11</v>
      </c>
      <c r="T44" s="1">
        <f t="shared" si="40"/>
        <v>1</v>
      </c>
      <c r="U44" s="1">
        <f t="shared" si="41"/>
        <v>7</v>
      </c>
      <c r="V44" s="1">
        <f t="shared" si="42"/>
        <v>8</v>
      </c>
      <c r="W44" s="1">
        <f t="shared" si="43"/>
        <v>0</v>
      </c>
      <c r="X44" s="1">
        <f t="shared" si="44"/>
        <v>13</v>
      </c>
      <c r="Y44" s="1">
        <f t="shared" si="45"/>
        <v>10</v>
      </c>
      <c r="Z44" s="1">
        <f t="shared" si="46"/>
        <v>0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19</v>
      </c>
      <c r="K45" s="1">
        <f t="shared" si="31"/>
        <v>7</v>
      </c>
      <c r="L45" s="1">
        <f t="shared" si="32"/>
        <v>2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1</v>
      </c>
      <c r="R45" s="1">
        <f t="shared" si="38"/>
        <v>10</v>
      </c>
      <c r="S45" s="1">
        <f t="shared" si="39"/>
        <v>11</v>
      </c>
      <c r="T45" s="1">
        <f t="shared" si="40"/>
        <v>1</v>
      </c>
      <c r="U45" s="1">
        <f t="shared" si="41"/>
        <v>7</v>
      </c>
      <c r="V45" s="1">
        <f t="shared" si="42"/>
        <v>8</v>
      </c>
      <c r="W45" s="1">
        <f t="shared" si="43"/>
        <v>0</v>
      </c>
      <c r="X45" s="1">
        <f t="shared" si="44"/>
        <v>13</v>
      </c>
      <c r="Y45" s="1">
        <f t="shared" si="45"/>
        <v>10</v>
      </c>
      <c r="Z45" s="1">
        <f t="shared" si="46"/>
        <v>0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E46" s="1">
        <v>10</v>
      </c>
      <c r="F46" s="1">
        <v>2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19</v>
      </c>
      <c r="K46" s="1">
        <f t="shared" si="31"/>
        <v>7</v>
      </c>
      <c r="L46" s="1">
        <f t="shared" si="32"/>
        <v>2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8</v>
      </c>
      <c r="Q46" s="1">
        <f t="shared" si="37"/>
        <v>1</v>
      </c>
      <c r="R46" s="1">
        <f t="shared" si="38"/>
        <v>10</v>
      </c>
      <c r="S46" s="1">
        <f t="shared" si="39"/>
        <v>11</v>
      </c>
      <c r="T46" s="1">
        <f t="shared" si="40"/>
        <v>1</v>
      </c>
      <c r="U46" s="1">
        <f t="shared" si="41"/>
        <v>7</v>
      </c>
      <c r="V46" s="1">
        <f t="shared" si="42"/>
        <v>8</v>
      </c>
      <c r="W46" s="1">
        <f t="shared" si="43"/>
        <v>0</v>
      </c>
      <c r="X46" s="1">
        <f t="shared" si="44"/>
        <v>14</v>
      </c>
      <c r="Y46" s="1">
        <f t="shared" si="45"/>
        <v>10</v>
      </c>
      <c r="Z46" s="1">
        <f t="shared" si="46"/>
        <v>0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E47" s="1">
        <v>1</v>
      </c>
      <c r="F47" s="1">
        <v>0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19</v>
      </c>
      <c r="K47" s="1">
        <f t="shared" si="31"/>
        <v>7</v>
      </c>
      <c r="L47" s="1">
        <f t="shared" si="32"/>
        <v>2</v>
      </c>
      <c r="M47" s="1">
        <f t="shared" si="33"/>
        <v>2</v>
      </c>
      <c r="N47" s="1">
        <f t="shared" si="34"/>
        <v>1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10</v>
      </c>
      <c r="S47" s="1">
        <f t="shared" si="39"/>
        <v>11</v>
      </c>
      <c r="T47" s="1">
        <f t="shared" si="40"/>
        <v>1</v>
      </c>
      <c r="U47" s="1">
        <f t="shared" si="41"/>
        <v>7</v>
      </c>
      <c r="V47" s="1">
        <f t="shared" si="42"/>
        <v>8</v>
      </c>
      <c r="W47" s="1">
        <f t="shared" si="43"/>
        <v>0</v>
      </c>
      <c r="X47" s="1">
        <f t="shared" si="44"/>
        <v>15</v>
      </c>
      <c r="Y47" s="1">
        <f t="shared" si="45"/>
        <v>10</v>
      </c>
      <c r="Z47" s="1">
        <f t="shared" si="46"/>
        <v>0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19</v>
      </c>
      <c r="K48" s="1">
        <f t="shared" si="31"/>
        <v>7</v>
      </c>
      <c r="L48" s="1">
        <f t="shared" si="32"/>
        <v>2</v>
      </c>
      <c r="M48" s="1">
        <f t="shared" si="33"/>
        <v>2</v>
      </c>
      <c r="N48" s="1">
        <f t="shared" si="34"/>
        <v>1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11</v>
      </c>
      <c r="T48" s="1">
        <f t="shared" si="40"/>
        <v>1</v>
      </c>
      <c r="U48" s="1">
        <f t="shared" si="41"/>
        <v>8</v>
      </c>
      <c r="V48" s="1">
        <f t="shared" si="42"/>
        <v>8</v>
      </c>
      <c r="W48" s="1">
        <f t="shared" si="43"/>
        <v>0</v>
      </c>
      <c r="X48" s="1">
        <f t="shared" si="44"/>
        <v>16</v>
      </c>
      <c r="Y48" s="1">
        <f t="shared" si="45"/>
        <v>10</v>
      </c>
      <c r="Z48" s="1">
        <f t="shared" si="46"/>
        <v>0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19</v>
      </c>
      <c r="K49" s="1">
        <f t="shared" si="31"/>
        <v>7</v>
      </c>
      <c r="L49" s="1">
        <f t="shared" si="32"/>
        <v>2</v>
      </c>
      <c r="M49" s="1">
        <f t="shared" si="33"/>
        <v>2</v>
      </c>
      <c r="N49" s="1">
        <f t="shared" si="34"/>
        <v>1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11</v>
      </c>
      <c r="T49" s="1">
        <f t="shared" si="40"/>
        <v>1</v>
      </c>
      <c r="U49" s="1">
        <f t="shared" si="41"/>
        <v>8</v>
      </c>
      <c r="V49" s="1">
        <f t="shared" si="42"/>
        <v>8</v>
      </c>
      <c r="W49" s="1">
        <f t="shared" si="43"/>
        <v>0</v>
      </c>
      <c r="X49" s="1">
        <f t="shared" si="44"/>
        <v>16</v>
      </c>
      <c r="Y49" s="1">
        <f t="shared" si="45"/>
        <v>10</v>
      </c>
      <c r="Z49" s="1">
        <f t="shared" si="46"/>
        <v>0</v>
      </c>
      <c r="AA49" s="1" t="str">
        <f t="shared" si="27"/>
        <v>W</v>
      </c>
      <c r="AB49" s="1">
        <f t="shared" si="47"/>
        <v>5</v>
      </c>
      <c r="AC49" s="1" t="str">
        <f t="shared" si="28"/>
        <v>W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E50" s="1">
        <v>5</v>
      </c>
      <c r="F50" s="1">
        <v>2</v>
      </c>
      <c r="G50" s="1" t="s">
        <v>83</v>
      </c>
      <c r="H50" s="1" t="s">
        <v>83</v>
      </c>
      <c r="I50" s="1">
        <f t="shared" si="29"/>
        <v>28</v>
      </c>
      <c r="J50" s="1">
        <f t="shared" si="30"/>
        <v>19</v>
      </c>
      <c r="K50" s="1">
        <f t="shared" si="31"/>
        <v>7</v>
      </c>
      <c r="L50" s="1">
        <f t="shared" si="32"/>
        <v>2</v>
      </c>
      <c r="M50" s="1">
        <f t="shared" si="33"/>
        <v>2</v>
      </c>
      <c r="N50" s="1">
        <f t="shared" si="34"/>
        <v>1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11</v>
      </c>
      <c r="S50" s="1">
        <f t="shared" si="39"/>
        <v>11</v>
      </c>
      <c r="T50" s="1">
        <f t="shared" si="40"/>
        <v>1</v>
      </c>
      <c r="U50" s="1">
        <f t="shared" si="41"/>
        <v>8</v>
      </c>
      <c r="V50" s="1">
        <f t="shared" si="42"/>
        <v>8</v>
      </c>
      <c r="W50" s="1">
        <f t="shared" si="43"/>
        <v>0</v>
      </c>
      <c r="X50" s="1">
        <f t="shared" si="44"/>
        <v>16</v>
      </c>
      <c r="Y50" s="1">
        <f t="shared" si="45"/>
        <v>10</v>
      </c>
      <c r="Z50" s="1">
        <f t="shared" si="46"/>
        <v>0</v>
      </c>
      <c r="AA50" s="1" t="str">
        <f t="shared" si="27"/>
        <v>W</v>
      </c>
      <c r="AB50" s="1">
        <f t="shared" si="47"/>
        <v>6</v>
      </c>
      <c r="AC50" s="1" t="str">
        <f t="shared" si="28"/>
        <v>W</v>
      </c>
      <c r="AD50" s="1">
        <f t="shared" si="48"/>
        <v>8</v>
      </c>
      <c r="AE50" s="1">
        <f t="shared" si="49"/>
        <v>1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E51" s="1">
        <v>2</v>
      </c>
      <c r="F51" s="1">
        <v>6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20</v>
      </c>
      <c r="K51" s="1">
        <f t="shared" si="31"/>
        <v>7</v>
      </c>
      <c r="L51" s="1">
        <f t="shared" si="32"/>
        <v>2</v>
      </c>
      <c r="M51" s="1">
        <f t="shared" si="33"/>
        <v>2</v>
      </c>
      <c r="N51" s="1">
        <f t="shared" si="34"/>
        <v>1</v>
      </c>
      <c r="O51" s="1">
        <f t="shared" si="35"/>
        <v>17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12</v>
      </c>
      <c r="T51" s="1">
        <f t="shared" si="40"/>
        <v>1</v>
      </c>
      <c r="U51" s="1">
        <f t="shared" si="41"/>
        <v>8</v>
      </c>
      <c r="V51" s="1">
        <f t="shared" si="42"/>
        <v>8</v>
      </c>
      <c r="W51" s="1">
        <f t="shared" si="43"/>
        <v>0</v>
      </c>
      <c r="X51" s="1">
        <f t="shared" si="44"/>
        <v>16</v>
      </c>
      <c r="Y51" s="1">
        <f t="shared" si="45"/>
        <v>10</v>
      </c>
      <c r="Z51" s="1">
        <f t="shared" si="46"/>
        <v>0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E52" s="1">
        <v>4</v>
      </c>
      <c r="F52" s="1">
        <v>3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20</v>
      </c>
      <c r="K52" s="1">
        <f t="shared" si="31"/>
        <v>7</v>
      </c>
      <c r="L52" s="1">
        <f t="shared" si="32"/>
        <v>2</v>
      </c>
      <c r="M52" s="1">
        <f t="shared" si="33"/>
        <v>2</v>
      </c>
      <c r="N52" s="1">
        <f t="shared" si="34"/>
        <v>1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11</v>
      </c>
      <c r="S52" s="1">
        <f t="shared" si="39"/>
        <v>12</v>
      </c>
      <c r="T52" s="1">
        <f t="shared" si="40"/>
        <v>1</v>
      </c>
      <c r="U52" s="1">
        <f t="shared" si="41"/>
        <v>8</v>
      </c>
      <c r="V52" s="1">
        <f t="shared" si="42"/>
        <v>8</v>
      </c>
      <c r="W52" s="1">
        <f t="shared" si="43"/>
        <v>0</v>
      </c>
      <c r="X52" s="1">
        <f t="shared" si="44"/>
        <v>16</v>
      </c>
      <c r="Y52" s="1">
        <f t="shared" si="45"/>
        <v>10</v>
      </c>
      <c r="Z52" s="1">
        <f t="shared" si="46"/>
        <v>0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2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20</v>
      </c>
      <c r="K53" s="1">
        <f t="shared" si="31"/>
        <v>7</v>
      </c>
      <c r="L53" s="1">
        <f t="shared" si="32"/>
        <v>2</v>
      </c>
      <c r="M53" s="1">
        <f t="shared" si="33"/>
        <v>2</v>
      </c>
      <c r="N53" s="1">
        <f t="shared" si="34"/>
        <v>1</v>
      </c>
      <c r="O53" s="1">
        <f t="shared" si="35"/>
        <v>19</v>
      </c>
      <c r="P53" s="1">
        <f t="shared" si="36"/>
        <v>8</v>
      </c>
      <c r="Q53" s="1">
        <f t="shared" si="37"/>
        <v>1</v>
      </c>
      <c r="R53" s="1">
        <f t="shared" si="38"/>
        <v>11</v>
      </c>
      <c r="S53" s="1">
        <f t="shared" si="39"/>
        <v>12</v>
      </c>
      <c r="T53" s="1">
        <f t="shared" si="40"/>
        <v>1</v>
      </c>
      <c r="U53" s="1">
        <f t="shared" si="41"/>
        <v>9</v>
      </c>
      <c r="V53" s="1">
        <f t="shared" si="42"/>
        <v>8</v>
      </c>
      <c r="W53" s="1">
        <f t="shared" si="43"/>
        <v>0</v>
      </c>
      <c r="X53" s="1">
        <f t="shared" si="44"/>
        <v>17</v>
      </c>
      <c r="Y53" s="1">
        <f t="shared" si="45"/>
        <v>10</v>
      </c>
      <c r="Z53" s="1">
        <f t="shared" si="46"/>
        <v>0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2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30</v>
      </c>
      <c r="J54" s="1">
        <f t="shared" si="30"/>
        <v>20</v>
      </c>
      <c r="K54" s="1">
        <f t="shared" si="31"/>
        <v>7</v>
      </c>
      <c r="L54" s="1">
        <f t="shared" si="32"/>
        <v>3</v>
      </c>
      <c r="M54" s="1">
        <f t="shared" si="33"/>
        <v>2</v>
      </c>
      <c r="N54" s="1">
        <f t="shared" si="34"/>
        <v>1</v>
      </c>
      <c r="O54" s="1">
        <f t="shared" si="35"/>
        <v>19</v>
      </c>
      <c r="P54" s="1">
        <f t="shared" si="36"/>
        <v>8</v>
      </c>
      <c r="Q54" s="1">
        <f t="shared" si="37"/>
        <v>1</v>
      </c>
      <c r="R54" s="1">
        <f t="shared" si="38"/>
        <v>11</v>
      </c>
      <c r="S54" s="1">
        <f t="shared" si="39"/>
        <v>12</v>
      </c>
      <c r="T54" s="1">
        <f t="shared" si="40"/>
        <v>2</v>
      </c>
      <c r="U54" s="1">
        <f t="shared" si="41"/>
        <v>9</v>
      </c>
      <c r="V54" s="1">
        <f t="shared" si="42"/>
        <v>8</v>
      </c>
      <c r="W54" s="1">
        <f t="shared" si="43"/>
        <v>0</v>
      </c>
      <c r="X54" s="1">
        <f t="shared" si="44"/>
        <v>17</v>
      </c>
      <c r="Y54" s="1">
        <f t="shared" si="45"/>
        <v>10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31</v>
      </c>
      <c r="J55" s="1">
        <f t="shared" si="30"/>
        <v>20</v>
      </c>
      <c r="K55" s="1">
        <f t="shared" si="31"/>
        <v>8</v>
      </c>
      <c r="L55" s="1">
        <f t="shared" si="32"/>
        <v>3</v>
      </c>
      <c r="M55" s="1">
        <f t="shared" si="33"/>
        <v>2</v>
      </c>
      <c r="N55" s="1">
        <f t="shared" si="34"/>
        <v>1</v>
      </c>
      <c r="O55" s="1">
        <f t="shared" si="35"/>
        <v>20</v>
      </c>
      <c r="P55" s="1">
        <f t="shared" si="36"/>
        <v>8</v>
      </c>
      <c r="Q55" s="1">
        <f t="shared" si="37"/>
        <v>1</v>
      </c>
      <c r="R55" s="1">
        <f t="shared" si="38"/>
        <v>11</v>
      </c>
      <c r="S55" s="1">
        <f t="shared" si="39"/>
        <v>12</v>
      </c>
      <c r="T55" s="1">
        <f t="shared" si="40"/>
        <v>2</v>
      </c>
      <c r="U55" s="1">
        <f t="shared" si="41"/>
        <v>9</v>
      </c>
      <c r="V55" s="1">
        <f t="shared" si="42"/>
        <v>8</v>
      </c>
      <c r="W55" s="1">
        <f t="shared" si="43"/>
        <v>0</v>
      </c>
      <c r="X55" s="1">
        <f t="shared" si="44"/>
        <v>17</v>
      </c>
      <c r="Y55" s="1">
        <f t="shared" si="45"/>
        <v>10</v>
      </c>
      <c r="Z55" s="1">
        <f t="shared" si="46"/>
        <v>1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E56" s="1">
        <v>6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20</v>
      </c>
      <c r="K56" s="1">
        <f t="shared" si="31"/>
        <v>8</v>
      </c>
      <c r="L56" s="1">
        <f t="shared" si="32"/>
        <v>3</v>
      </c>
      <c r="M56" s="1">
        <f t="shared" si="33"/>
        <v>2</v>
      </c>
      <c r="N56" s="1">
        <f t="shared" si="34"/>
        <v>1</v>
      </c>
      <c r="O56" s="1">
        <f t="shared" si="35"/>
        <v>21</v>
      </c>
      <c r="P56" s="1">
        <f t="shared" si="36"/>
        <v>8</v>
      </c>
      <c r="Q56" s="1">
        <f t="shared" si="37"/>
        <v>1</v>
      </c>
      <c r="R56" s="1">
        <f t="shared" si="38"/>
        <v>11</v>
      </c>
      <c r="S56" s="1">
        <f t="shared" si="39"/>
        <v>12</v>
      </c>
      <c r="T56" s="1">
        <f t="shared" si="40"/>
        <v>2</v>
      </c>
      <c r="U56" s="1">
        <f t="shared" si="41"/>
        <v>9</v>
      </c>
      <c r="V56" s="1">
        <f t="shared" si="42"/>
        <v>8</v>
      </c>
      <c r="W56" s="1">
        <f t="shared" si="43"/>
        <v>0</v>
      </c>
      <c r="X56" s="1">
        <f t="shared" si="44"/>
        <v>18</v>
      </c>
      <c r="Y56" s="1">
        <f t="shared" si="45"/>
        <v>10</v>
      </c>
      <c r="Z56" s="1">
        <f t="shared" si="46"/>
        <v>1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E57" s="1">
        <v>5</v>
      </c>
      <c r="F57" s="1">
        <v>6</v>
      </c>
      <c r="G57" s="1" t="s">
        <v>84</v>
      </c>
      <c r="H57" s="1" t="s">
        <v>84</v>
      </c>
      <c r="I57" s="1">
        <f t="shared" si="29"/>
        <v>32</v>
      </c>
      <c r="J57" s="1">
        <f t="shared" si="30"/>
        <v>20</v>
      </c>
      <c r="K57" s="1">
        <f t="shared" si="31"/>
        <v>8</v>
      </c>
      <c r="L57" s="1">
        <f t="shared" si="32"/>
        <v>4</v>
      </c>
      <c r="M57" s="1">
        <f t="shared" si="33"/>
        <v>2</v>
      </c>
      <c r="N57" s="1">
        <f t="shared" si="34"/>
        <v>2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11</v>
      </c>
      <c r="S57" s="1">
        <f t="shared" si="39"/>
        <v>12</v>
      </c>
      <c r="T57" s="1">
        <f t="shared" si="40"/>
        <v>2</v>
      </c>
      <c r="U57" s="1">
        <f t="shared" si="41"/>
        <v>9</v>
      </c>
      <c r="V57" s="1">
        <f t="shared" si="42"/>
        <v>8</v>
      </c>
      <c r="W57" s="1">
        <f t="shared" si="43"/>
        <v>1</v>
      </c>
      <c r="X57" s="1">
        <f t="shared" si="44"/>
        <v>18</v>
      </c>
      <c r="Y57" s="1">
        <f t="shared" si="45"/>
        <v>10</v>
      </c>
      <c r="Z57" s="1">
        <f t="shared" si="46"/>
        <v>2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E58" s="1">
        <v>4</v>
      </c>
      <c r="F58" s="1">
        <v>5</v>
      </c>
      <c r="G58" s="1" t="s">
        <v>84</v>
      </c>
      <c r="H58" s="1" t="s">
        <v>84</v>
      </c>
      <c r="I58" s="1">
        <f t="shared" si="29"/>
        <v>32</v>
      </c>
      <c r="J58" s="1">
        <f t="shared" si="30"/>
        <v>20</v>
      </c>
      <c r="K58" s="1">
        <f t="shared" si="31"/>
        <v>8</v>
      </c>
      <c r="L58" s="1">
        <f t="shared" si="32"/>
        <v>5</v>
      </c>
      <c r="M58" s="1">
        <f t="shared" si="33"/>
        <v>2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9</v>
      </c>
      <c r="V58" s="1">
        <f t="shared" si="42"/>
        <v>8</v>
      </c>
      <c r="W58" s="1">
        <f t="shared" si="43"/>
        <v>2</v>
      </c>
      <c r="X58" s="1">
        <f t="shared" si="44"/>
        <v>18</v>
      </c>
      <c r="Y58" s="1">
        <f t="shared" si="45"/>
        <v>10</v>
      </c>
      <c r="Z58" s="1">
        <f t="shared" si="46"/>
        <v>3</v>
      </c>
      <c r="AA58" s="1" t="str">
        <f t="shared" si="27"/>
        <v>L</v>
      </c>
      <c r="AB58" s="1">
        <f t="shared" si="47"/>
        <v>2</v>
      </c>
      <c r="AC58" s="1" t="str">
        <f t="shared" si="28"/>
        <v>OTL</v>
      </c>
      <c r="AD58" s="1">
        <f t="shared" si="48"/>
        <v>6</v>
      </c>
      <c r="AE58" s="1">
        <f t="shared" si="49"/>
        <v>1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E59" s="1">
        <v>4</v>
      </c>
      <c r="F59" s="1">
        <v>2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20</v>
      </c>
      <c r="K59" s="1">
        <f t="shared" si="31"/>
        <v>8</v>
      </c>
      <c r="L59" s="1">
        <f t="shared" si="32"/>
        <v>5</v>
      </c>
      <c r="M59" s="1">
        <f t="shared" si="33"/>
        <v>2</v>
      </c>
      <c r="N59" s="1">
        <f t="shared" si="34"/>
        <v>3</v>
      </c>
      <c r="O59" s="1">
        <f t="shared" si="35"/>
        <v>22</v>
      </c>
      <c r="P59" s="1">
        <f t="shared" si="36"/>
        <v>8</v>
      </c>
      <c r="Q59" s="1">
        <f t="shared" si="37"/>
        <v>2</v>
      </c>
      <c r="R59" s="1">
        <f t="shared" si="38"/>
        <v>11</v>
      </c>
      <c r="S59" s="1">
        <f t="shared" si="39"/>
        <v>12</v>
      </c>
      <c r="T59" s="1">
        <f t="shared" si="40"/>
        <v>3</v>
      </c>
      <c r="U59" s="1">
        <f t="shared" si="41"/>
        <v>9</v>
      </c>
      <c r="V59" s="1">
        <f t="shared" si="42"/>
        <v>8</v>
      </c>
      <c r="W59" s="1">
        <f t="shared" si="43"/>
        <v>2</v>
      </c>
      <c r="X59" s="1">
        <f t="shared" si="44"/>
        <v>19</v>
      </c>
      <c r="Y59" s="1">
        <f t="shared" si="45"/>
        <v>10</v>
      </c>
      <c r="Z59" s="1">
        <f t="shared" si="46"/>
        <v>3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6</v>
      </c>
      <c r="AE59" s="1">
        <f t="shared" si="49"/>
        <v>1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33</v>
      </c>
      <c r="J60" s="1">
        <f t="shared" si="30"/>
        <v>21</v>
      </c>
      <c r="K60" s="1">
        <f t="shared" si="31"/>
        <v>8</v>
      </c>
      <c r="L60" s="1">
        <f t="shared" si="32"/>
        <v>5</v>
      </c>
      <c r="M60" s="1">
        <f t="shared" si="33"/>
        <v>2</v>
      </c>
      <c r="N60" s="1">
        <f t="shared" si="34"/>
        <v>3</v>
      </c>
      <c r="O60" s="1">
        <f t="shared" si="35"/>
        <v>22</v>
      </c>
      <c r="P60" s="1">
        <f t="shared" si="36"/>
        <v>8</v>
      </c>
      <c r="Q60" s="1">
        <f t="shared" si="37"/>
        <v>2</v>
      </c>
      <c r="R60" s="1">
        <f t="shared" si="38"/>
        <v>11</v>
      </c>
      <c r="S60" s="1">
        <f t="shared" si="39"/>
        <v>13</v>
      </c>
      <c r="T60" s="1">
        <f t="shared" si="40"/>
        <v>3</v>
      </c>
      <c r="U60" s="1">
        <f t="shared" si="41"/>
        <v>9</v>
      </c>
      <c r="V60" s="1">
        <f t="shared" si="42"/>
        <v>8</v>
      </c>
      <c r="W60" s="1">
        <f t="shared" si="43"/>
        <v>2</v>
      </c>
      <c r="X60" s="1">
        <f t="shared" si="44"/>
        <v>19</v>
      </c>
      <c r="Y60" s="1">
        <f t="shared" si="45"/>
        <v>11</v>
      </c>
      <c r="Z60" s="1">
        <f t="shared" si="46"/>
        <v>3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5</v>
      </c>
      <c r="AE60" s="1">
        <f t="shared" si="49"/>
        <v>2</v>
      </c>
      <c r="AF60" s="1">
        <f t="shared" si="50"/>
        <v>3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E61" s="1">
        <v>2</v>
      </c>
      <c r="F61" s="1">
        <v>1</v>
      </c>
      <c r="G61" s="1" t="s">
        <v>83</v>
      </c>
      <c r="H61" s="1" t="s">
        <v>83</v>
      </c>
      <c r="I61" s="1">
        <f t="shared" si="29"/>
        <v>34</v>
      </c>
      <c r="J61" s="1">
        <f t="shared" si="30"/>
        <v>21</v>
      </c>
      <c r="K61" s="1">
        <f t="shared" si="31"/>
        <v>8</v>
      </c>
      <c r="L61" s="1">
        <f t="shared" si="32"/>
        <v>5</v>
      </c>
      <c r="M61" s="1">
        <f t="shared" si="33"/>
        <v>2</v>
      </c>
      <c r="N61" s="1">
        <f t="shared" si="34"/>
        <v>3</v>
      </c>
      <c r="O61" s="1">
        <f t="shared" si="35"/>
        <v>23</v>
      </c>
      <c r="P61" s="1">
        <f t="shared" si="36"/>
        <v>8</v>
      </c>
      <c r="Q61" s="1">
        <f t="shared" si="37"/>
        <v>2</v>
      </c>
      <c r="R61" s="1">
        <f t="shared" si="38"/>
        <v>11</v>
      </c>
      <c r="S61" s="1">
        <f t="shared" si="39"/>
        <v>13</v>
      </c>
      <c r="T61" s="1">
        <f t="shared" si="40"/>
        <v>3</v>
      </c>
      <c r="U61" s="1">
        <f t="shared" si="41"/>
        <v>9</v>
      </c>
      <c r="V61" s="1">
        <f t="shared" si="42"/>
        <v>8</v>
      </c>
      <c r="W61" s="1">
        <f t="shared" si="43"/>
        <v>2</v>
      </c>
      <c r="X61" s="1">
        <f t="shared" si="44"/>
        <v>20</v>
      </c>
      <c r="Y61" s="1">
        <f t="shared" si="45"/>
        <v>11</v>
      </c>
      <c r="Z61" s="1">
        <f t="shared" si="46"/>
        <v>3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6</v>
      </c>
      <c r="AE61" s="1">
        <f t="shared" si="49"/>
        <v>1</v>
      </c>
      <c r="AF61" s="1">
        <f t="shared" si="50"/>
        <v>3</v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E62" s="1">
        <v>3</v>
      </c>
      <c r="F62" s="1">
        <v>6</v>
      </c>
      <c r="G62" s="1" t="s">
        <v>83</v>
      </c>
      <c r="H62" s="1" t="s">
        <v>83</v>
      </c>
      <c r="I62" s="1">
        <f t="shared" si="29"/>
        <v>34</v>
      </c>
      <c r="J62" s="1">
        <f t="shared" si="30"/>
        <v>22</v>
      </c>
      <c r="K62" s="1">
        <f t="shared" si="31"/>
        <v>8</v>
      </c>
      <c r="L62" s="1">
        <f t="shared" si="32"/>
        <v>5</v>
      </c>
      <c r="M62" s="1">
        <f t="shared" si="33"/>
        <v>2</v>
      </c>
      <c r="N62" s="1">
        <f t="shared" si="34"/>
        <v>3</v>
      </c>
      <c r="O62" s="1">
        <f t="shared" si="35"/>
        <v>23</v>
      </c>
      <c r="P62" s="1">
        <f t="shared" si="36"/>
        <v>8</v>
      </c>
      <c r="Q62" s="1">
        <f t="shared" si="37"/>
        <v>2</v>
      </c>
      <c r="R62" s="1">
        <f t="shared" si="38"/>
        <v>11</v>
      </c>
      <c r="S62" s="1">
        <f t="shared" si="39"/>
        <v>14</v>
      </c>
      <c r="T62" s="1">
        <f t="shared" si="40"/>
        <v>3</v>
      </c>
      <c r="U62" s="1">
        <f t="shared" si="41"/>
        <v>9</v>
      </c>
      <c r="V62" s="1">
        <f t="shared" si="42"/>
        <v>8</v>
      </c>
      <c r="W62" s="1">
        <f t="shared" si="43"/>
        <v>2</v>
      </c>
      <c r="X62" s="1">
        <f t="shared" si="44"/>
        <v>20</v>
      </c>
      <c r="Y62" s="1">
        <f t="shared" si="45"/>
        <v>11</v>
      </c>
      <c r="Z62" s="1">
        <f t="shared" si="46"/>
        <v>3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5</v>
      </c>
      <c r="AE62" s="1">
        <f t="shared" si="49"/>
        <v>2</v>
      </c>
      <c r="AF62" s="1">
        <f t="shared" si="50"/>
        <v>3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E63" s="1">
        <v>3</v>
      </c>
      <c r="F63" s="1">
        <v>1</v>
      </c>
      <c r="G63" s="1" t="s">
        <v>83</v>
      </c>
      <c r="H63" s="1" t="s">
        <v>83</v>
      </c>
      <c r="I63" s="1">
        <f t="shared" si="29"/>
        <v>35</v>
      </c>
      <c r="J63" s="1">
        <f t="shared" si="30"/>
        <v>22</v>
      </c>
      <c r="K63" s="1">
        <f t="shared" si="31"/>
        <v>8</v>
      </c>
      <c r="L63" s="1">
        <f t="shared" si="32"/>
        <v>5</v>
      </c>
      <c r="M63" s="1">
        <f t="shared" si="33"/>
        <v>2</v>
      </c>
      <c r="N63" s="1">
        <f t="shared" si="34"/>
        <v>3</v>
      </c>
      <c r="O63" s="1">
        <f t="shared" si="35"/>
        <v>24</v>
      </c>
      <c r="P63" s="1">
        <f t="shared" si="36"/>
        <v>8</v>
      </c>
      <c r="Q63" s="1">
        <f t="shared" si="37"/>
        <v>2</v>
      </c>
      <c r="R63" s="1">
        <f t="shared" si="38"/>
        <v>11</v>
      </c>
      <c r="S63" s="1">
        <f t="shared" si="39"/>
        <v>14</v>
      </c>
      <c r="T63" s="1">
        <f t="shared" si="40"/>
        <v>3</v>
      </c>
      <c r="U63" s="1">
        <f t="shared" si="41"/>
        <v>9</v>
      </c>
      <c r="V63" s="1">
        <f t="shared" si="42"/>
        <v>8</v>
      </c>
      <c r="W63" s="1">
        <f t="shared" si="43"/>
        <v>2</v>
      </c>
      <c r="X63" s="1">
        <f t="shared" si="44"/>
        <v>21</v>
      </c>
      <c r="Y63" s="1">
        <f t="shared" si="45"/>
        <v>11</v>
      </c>
      <c r="Z63" s="1">
        <f t="shared" si="46"/>
        <v>3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2</v>
      </c>
      <c r="AF63" s="1">
        <f t="shared" si="50"/>
        <v>3</v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E64" s="1">
        <v>4</v>
      </c>
      <c r="F64" s="1">
        <v>5</v>
      </c>
      <c r="G64" s="1" t="s">
        <v>84</v>
      </c>
      <c r="H64" s="1" t="s">
        <v>83</v>
      </c>
      <c r="I64" s="1">
        <f t="shared" si="29"/>
        <v>35</v>
      </c>
      <c r="J64" s="1">
        <f t="shared" si="30"/>
        <v>22</v>
      </c>
      <c r="K64" s="1">
        <f t="shared" si="31"/>
        <v>8</v>
      </c>
      <c r="L64" s="1">
        <f t="shared" si="32"/>
        <v>6</v>
      </c>
      <c r="M64" s="1">
        <f t="shared" si="33"/>
        <v>2</v>
      </c>
      <c r="N64" s="1">
        <f t="shared" si="34"/>
        <v>3</v>
      </c>
      <c r="O64" s="1">
        <f t="shared" si="35"/>
        <v>24</v>
      </c>
      <c r="P64" s="1">
        <f t="shared" si="36"/>
        <v>8</v>
      </c>
      <c r="Q64" s="1">
        <f t="shared" si="37"/>
        <v>2</v>
      </c>
      <c r="R64" s="1">
        <f t="shared" si="38"/>
        <v>11</v>
      </c>
      <c r="S64" s="1">
        <f t="shared" si="39"/>
        <v>14</v>
      </c>
      <c r="T64" s="1">
        <f t="shared" si="40"/>
        <v>4</v>
      </c>
      <c r="U64" s="1">
        <f t="shared" si="41"/>
        <v>9</v>
      </c>
      <c r="V64" s="1">
        <f t="shared" si="42"/>
        <v>8</v>
      </c>
      <c r="W64" s="1">
        <f t="shared" si="43"/>
        <v>2</v>
      </c>
      <c r="X64" s="1">
        <f t="shared" si="44"/>
        <v>21</v>
      </c>
      <c r="Y64" s="1">
        <f t="shared" si="45"/>
        <v>11</v>
      </c>
      <c r="Z64" s="1">
        <f t="shared" si="46"/>
        <v>4</v>
      </c>
      <c r="AA64" s="1" t="str">
        <f t="shared" si="27"/>
        <v>L</v>
      </c>
      <c r="AB64" s="1">
        <f t="shared" si="47"/>
        <v>1</v>
      </c>
      <c r="AC64" s="1" t="str">
        <f t="shared" si="28"/>
        <v>OTL</v>
      </c>
      <c r="AD64" s="1">
        <f t="shared" si="48"/>
        <v>5</v>
      </c>
      <c r="AE64" s="1">
        <f t="shared" si="49"/>
        <v>2</v>
      </c>
      <c r="AF64" s="1">
        <f t="shared" si="50"/>
        <v>3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E65" s="1">
        <v>2</v>
      </c>
      <c r="F65" s="1">
        <v>1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22</v>
      </c>
      <c r="K65" s="1">
        <f t="shared" si="31"/>
        <v>8</v>
      </c>
      <c r="L65" s="1">
        <f t="shared" si="32"/>
        <v>6</v>
      </c>
      <c r="M65" s="1">
        <f t="shared" si="33"/>
        <v>2</v>
      </c>
      <c r="N65" s="1">
        <f t="shared" si="34"/>
        <v>3</v>
      </c>
      <c r="O65" s="1">
        <f t="shared" si="35"/>
        <v>25</v>
      </c>
      <c r="P65" s="1">
        <f t="shared" si="36"/>
        <v>8</v>
      </c>
      <c r="Q65" s="1">
        <f t="shared" si="37"/>
        <v>2</v>
      </c>
      <c r="R65" s="1">
        <f t="shared" si="38"/>
        <v>11</v>
      </c>
      <c r="S65" s="1">
        <f t="shared" si="39"/>
        <v>14</v>
      </c>
      <c r="T65" s="1">
        <f t="shared" si="40"/>
        <v>4</v>
      </c>
      <c r="U65" s="1">
        <f t="shared" si="41"/>
        <v>9</v>
      </c>
      <c r="V65" s="1">
        <f t="shared" si="42"/>
        <v>8</v>
      </c>
      <c r="W65" s="1">
        <f t="shared" si="43"/>
        <v>2</v>
      </c>
      <c r="X65" s="1">
        <f t="shared" si="44"/>
        <v>21</v>
      </c>
      <c r="Y65" s="1">
        <f t="shared" si="45"/>
        <v>11</v>
      </c>
      <c r="Z65" s="1">
        <f t="shared" si="46"/>
        <v>4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5</v>
      </c>
      <c r="AE65" s="1">
        <f t="shared" si="49"/>
        <v>2</v>
      </c>
      <c r="AF65" s="1">
        <f t="shared" si="50"/>
        <v>3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E66" s="1">
        <v>2</v>
      </c>
      <c r="F66" s="1">
        <v>4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23</v>
      </c>
      <c r="K66" s="1">
        <f t="shared" si="31"/>
        <v>8</v>
      </c>
      <c r="L66" s="1">
        <f t="shared" si="32"/>
        <v>6</v>
      </c>
      <c r="M66" s="1">
        <f t="shared" si="33"/>
        <v>2</v>
      </c>
      <c r="N66" s="1">
        <f t="shared" si="34"/>
        <v>3</v>
      </c>
      <c r="O66" s="1">
        <f t="shared" si="35"/>
        <v>25</v>
      </c>
      <c r="P66" s="1">
        <f t="shared" si="36"/>
        <v>9</v>
      </c>
      <c r="Q66" s="1">
        <f t="shared" si="37"/>
        <v>2</v>
      </c>
      <c r="R66" s="1">
        <f t="shared" si="38"/>
        <v>11</v>
      </c>
      <c r="S66" s="1">
        <f t="shared" si="39"/>
        <v>14</v>
      </c>
      <c r="T66" s="1">
        <f t="shared" si="40"/>
        <v>4</v>
      </c>
      <c r="U66" s="1">
        <f t="shared" si="41"/>
        <v>9</v>
      </c>
      <c r="V66" s="1">
        <f t="shared" si="42"/>
        <v>8</v>
      </c>
      <c r="W66" s="1">
        <f t="shared" si="43"/>
        <v>2</v>
      </c>
      <c r="X66" s="1">
        <f t="shared" si="44"/>
        <v>21</v>
      </c>
      <c r="Y66" s="1">
        <f t="shared" si="45"/>
        <v>11</v>
      </c>
      <c r="Z66" s="1">
        <f t="shared" si="46"/>
        <v>4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3</v>
      </c>
      <c r="AF66" s="1">
        <f t="shared" si="50"/>
        <v>3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E67" s="1">
        <v>3</v>
      </c>
      <c r="F67" s="1">
        <v>2</v>
      </c>
      <c r="G67" s="1" t="s">
        <v>84</v>
      </c>
      <c r="H67" s="1" t="s">
        <v>84</v>
      </c>
      <c r="I67" s="1">
        <f t="shared" ref="I67:I83" si="53">IF(E67="","",IF(E67&gt;F67,I66+1,I66))</f>
        <v>37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25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14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8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E68" s="1">
        <v>3</v>
      </c>
      <c r="F68" s="1">
        <v>4</v>
      </c>
      <c r="G68" s="1" t="s">
        <v>84</v>
      </c>
      <c r="H68" s="1" t="s">
        <v>83</v>
      </c>
      <c r="I68" s="1">
        <f t="shared" si="53"/>
        <v>37</v>
      </c>
      <c r="J68" s="1">
        <f t="shared" si="54"/>
        <v>23</v>
      </c>
      <c r="K68" s="1">
        <f t="shared" si="55"/>
        <v>9</v>
      </c>
      <c r="L68" s="1">
        <f t="shared" si="56"/>
        <v>7</v>
      </c>
      <c r="M68" s="1">
        <f t="shared" si="57"/>
        <v>3</v>
      </c>
      <c r="N68" s="1">
        <f t="shared" si="58"/>
        <v>3</v>
      </c>
      <c r="O68" s="1">
        <f t="shared" si="59"/>
        <v>25</v>
      </c>
      <c r="P68" s="1">
        <f t="shared" si="60"/>
        <v>9</v>
      </c>
      <c r="Q68" s="1">
        <f t="shared" si="61"/>
        <v>2</v>
      </c>
      <c r="R68" s="1">
        <f t="shared" si="62"/>
        <v>12</v>
      </c>
      <c r="S68" s="1">
        <f t="shared" si="63"/>
        <v>14</v>
      </c>
      <c r="T68" s="1">
        <f t="shared" si="64"/>
        <v>5</v>
      </c>
      <c r="U68" s="1">
        <f t="shared" si="65"/>
        <v>9</v>
      </c>
      <c r="V68" s="1">
        <f t="shared" si="66"/>
        <v>8</v>
      </c>
      <c r="W68" s="1">
        <f t="shared" si="67"/>
        <v>2</v>
      </c>
      <c r="X68" s="1">
        <f t="shared" si="68"/>
        <v>22</v>
      </c>
      <c r="Y68" s="1">
        <f t="shared" si="69"/>
        <v>11</v>
      </c>
      <c r="Z68" s="1">
        <f t="shared" si="70"/>
        <v>5</v>
      </c>
      <c r="AA68" s="1" t="str">
        <f t="shared" si="51"/>
        <v>L</v>
      </c>
      <c r="AB68" s="1">
        <f t="shared" si="71"/>
        <v>1</v>
      </c>
      <c r="AC68" s="1" t="str">
        <f t="shared" si="52"/>
        <v>OTL</v>
      </c>
      <c r="AD68" s="1">
        <f t="shared" si="48"/>
        <v>5</v>
      </c>
      <c r="AE68" s="1">
        <f t="shared" si="49"/>
        <v>3</v>
      </c>
      <c r="AF68" s="1">
        <f t="shared" si="50"/>
        <v>2</v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E69" s="1">
        <v>2</v>
      </c>
      <c r="F69" s="1">
        <v>3</v>
      </c>
      <c r="G69" s="1" t="s">
        <v>84</v>
      </c>
      <c r="H69" s="1" t="s">
        <v>83</v>
      </c>
      <c r="I69" s="1">
        <f t="shared" si="53"/>
        <v>37</v>
      </c>
      <c r="J69" s="1">
        <f t="shared" si="54"/>
        <v>23</v>
      </c>
      <c r="K69" s="1">
        <f t="shared" si="55"/>
        <v>9</v>
      </c>
      <c r="L69" s="1">
        <f t="shared" si="56"/>
        <v>8</v>
      </c>
      <c r="M69" s="1">
        <f t="shared" si="57"/>
        <v>3</v>
      </c>
      <c r="N69" s="1">
        <f t="shared" si="58"/>
        <v>3</v>
      </c>
      <c r="O69" s="1">
        <f t="shared" si="59"/>
        <v>25</v>
      </c>
      <c r="P69" s="1">
        <f t="shared" si="60"/>
        <v>9</v>
      </c>
      <c r="Q69" s="1">
        <f t="shared" si="61"/>
        <v>2</v>
      </c>
      <c r="R69" s="1">
        <f t="shared" si="62"/>
        <v>12</v>
      </c>
      <c r="S69" s="1">
        <f t="shared" si="63"/>
        <v>14</v>
      </c>
      <c r="T69" s="1">
        <f t="shared" si="64"/>
        <v>6</v>
      </c>
      <c r="U69" s="1">
        <f t="shared" si="65"/>
        <v>9</v>
      </c>
      <c r="V69" s="1">
        <f t="shared" si="66"/>
        <v>8</v>
      </c>
      <c r="W69" s="1">
        <f t="shared" si="67"/>
        <v>3</v>
      </c>
      <c r="X69" s="1">
        <f t="shared" si="68"/>
        <v>22</v>
      </c>
      <c r="Y69" s="1">
        <f t="shared" si="69"/>
        <v>11</v>
      </c>
      <c r="Z69" s="1">
        <f t="shared" si="70"/>
        <v>6</v>
      </c>
      <c r="AA69" s="1" t="str">
        <f t="shared" si="51"/>
        <v>L</v>
      </c>
      <c r="AB69" s="1">
        <f t="shared" si="71"/>
        <v>2</v>
      </c>
      <c r="AC69" s="1" t="str">
        <f t="shared" si="52"/>
        <v>OTL</v>
      </c>
      <c r="AD69" s="1">
        <f t="shared" si="48"/>
        <v>4</v>
      </c>
      <c r="AE69" s="1">
        <f t="shared" si="49"/>
        <v>3</v>
      </c>
      <c r="AF69" s="1">
        <f t="shared" si="50"/>
        <v>3</v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E70" s="1">
        <v>6</v>
      </c>
      <c r="F70" s="1">
        <v>1</v>
      </c>
      <c r="G70" s="1" t="s">
        <v>83</v>
      </c>
      <c r="H70" s="1" t="s">
        <v>83</v>
      </c>
      <c r="I70" s="1">
        <f t="shared" si="53"/>
        <v>38</v>
      </c>
      <c r="J70" s="1">
        <f t="shared" si="54"/>
        <v>23</v>
      </c>
      <c r="K70" s="1">
        <f t="shared" si="55"/>
        <v>9</v>
      </c>
      <c r="L70" s="1">
        <f t="shared" si="56"/>
        <v>8</v>
      </c>
      <c r="M70" s="1">
        <f t="shared" si="57"/>
        <v>3</v>
      </c>
      <c r="N70" s="1">
        <f t="shared" si="58"/>
        <v>3</v>
      </c>
      <c r="O70" s="1">
        <f t="shared" si="59"/>
        <v>26</v>
      </c>
      <c r="P70" s="1">
        <f t="shared" si="60"/>
        <v>9</v>
      </c>
      <c r="Q70" s="1">
        <f t="shared" si="61"/>
        <v>2</v>
      </c>
      <c r="R70" s="1">
        <f t="shared" si="62"/>
        <v>12</v>
      </c>
      <c r="S70" s="1">
        <f t="shared" si="63"/>
        <v>14</v>
      </c>
      <c r="T70" s="1">
        <f t="shared" si="64"/>
        <v>6</v>
      </c>
      <c r="U70" s="1">
        <f t="shared" si="65"/>
        <v>9</v>
      </c>
      <c r="V70" s="1">
        <f t="shared" si="66"/>
        <v>8</v>
      </c>
      <c r="W70" s="1">
        <f t="shared" si="67"/>
        <v>3</v>
      </c>
      <c r="X70" s="1">
        <f t="shared" si="68"/>
        <v>22</v>
      </c>
      <c r="Y70" s="1">
        <f t="shared" si="69"/>
        <v>11</v>
      </c>
      <c r="Z70" s="1">
        <f t="shared" si="70"/>
        <v>6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5</v>
      </c>
      <c r="AE70" s="1">
        <f t="shared" si="49"/>
        <v>2</v>
      </c>
      <c r="AF70" s="1">
        <f t="shared" si="50"/>
        <v>3</v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E71" s="1">
        <v>4</v>
      </c>
      <c r="F71" s="1">
        <v>2</v>
      </c>
      <c r="G71" s="1" t="s">
        <v>83</v>
      </c>
      <c r="H71" s="1" t="s">
        <v>83</v>
      </c>
      <c r="I71" s="1">
        <f t="shared" si="53"/>
        <v>39</v>
      </c>
      <c r="J71" s="1">
        <f t="shared" si="54"/>
        <v>23</v>
      </c>
      <c r="K71" s="1">
        <f t="shared" si="55"/>
        <v>9</v>
      </c>
      <c r="L71" s="1">
        <f t="shared" si="56"/>
        <v>8</v>
      </c>
      <c r="M71" s="1">
        <f t="shared" si="57"/>
        <v>3</v>
      </c>
      <c r="N71" s="1">
        <f t="shared" si="58"/>
        <v>3</v>
      </c>
      <c r="O71" s="1">
        <f t="shared" si="59"/>
        <v>26</v>
      </c>
      <c r="P71" s="1">
        <f t="shared" si="60"/>
        <v>9</v>
      </c>
      <c r="Q71" s="1">
        <f t="shared" si="61"/>
        <v>2</v>
      </c>
      <c r="R71" s="1">
        <f t="shared" si="62"/>
        <v>13</v>
      </c>
      <c r="S71" s="1">
        <f t="shared" si="63"/>
        <v>14</v>
      </c>
      <c r="T71" s="1">
        <f t="shared" si="64"/>
        <v>6</v>
      </c>
      <c r="U71" s="1">
        <f t="shared" si="65"/>
        <v>10</v>
      </c>
      <c r="V71" s="1">
        <f t="shared" si="66"/>
        <v>8</v>
      </c>
      <c r="W71" s="1">
        <f t="shared" si="67"/>
        <v>3</v>
      </c>
      <c r="X71" s="1">
        <f t="shared" si="68"/>
        <v>23</v>
      </c>
      <c r="Y71" s="1">
        <f t="shared" si="69"/>
        <v>11</v>
      </c>
      <c r="Z71" s="1">
        <f t="shared" si="70"/>
        <v>6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5</v>
      </c>
      <c r="AE71" s="1">
        <f t="shared" si="49"/>
        <v>2</v>
      </c>
      <c r="AF71" s="1">
        <f t="shared" si="50"/>
        <v>3</v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39</v>
      </c>
      <c r="J84" s="1">
        <f t="shared" si="75"/>
        <v>23</v>
      </c>
      <c r="K84" s="1">
        <f t="shared" si="75"/>
        <v>9</v>
      </c>
      <c r="L84" s="1">
        <f t="shared" si="75"/>
        <v>8</v>
      </c>
      <c r="M84" s="1">
        <f t="shared" si="75"/>
        <v>3</v>
      </c>
      <c r="N84" s="1">
        <f t="shared" si="75"/>
        <v>3</v>
      </c>
      <c r="O84" s="1">
        <f t="shared" ref="O84:Z84" si="76">IF(O2="","",MAX(O2:O83))</f>
        <v>26</v>
      </c>
      <c r="P84" s="1">
        <f t="shared" si="76"/>
        <v>9</v>
      </c>
      <c r="Q84" s="1">
        <f t="shared" si="76"/>
        <v>2</v>
      </c>
      <c r="R84" s="1">
        <f t="shared" si="76"/>
        <v>13</v>
      </c>
      <c r="S84" s="1">
        <f t="shared" si="76"/>
        <v>14</v>
      </c>
      <c r="T84" s="1">
        <f t="shared" si="76"/>
        <v>6</v>
      </c>
      <c r="U84" s="1">
        <f t="shared" si="76"/>
        <v>10</v>
      </c>
      <c r="V84" s="1">
        <f t="shared" si="76"/>
        <v>8</v>
      </c>
      <c r="W84" s="1">
        <f t="shared" si="76"/>
        <v>3</v>
      </c>
      <c r="X84" s="1">
        <f t="shared" si="76"/>
        <v>23</v>
      </c>
      <c r="Y84" s="1">
        <f t="shared" si="76"/>
        <v>11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234</v>
      </c>
      <c r="F85" s="1">
        <f>SUM(F2:F83)</f>
        <v>217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26-9-2</v>
      </c>
      <c r="R85" s="1" t="str">
        <f>IF(R84="","0-0-0",CONCATENATE(R84,"-",S84,"-",T84))</f>
        <v>13-14-6</v>
      </c>
      <c r="U85" s="1" t="str">
        <f>IF(U84="","0-0-0",CONCATENATE(U84,"-",V84,"-",W84))</f>
        <v>10-8-3</v>
      </c>
      <c r="X85" s="1" t="str">
        <f>IF(X84="","0-0-0",CONCATENATE(X84,"-",Y84,"-",Z84))</f>
        <v>23-11-6</v>
      </c>
      <c r="AA85" s="1" t="str">
        <f>IF(AA84="","0-0",CONCATENATE(AA84,AB84))</f>
        <v>W2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70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14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9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14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0</v>
      </c>
      <c r="O37" s="1">
        <f t="shared" si="35"/>
        <v>11</v>
      </c>
      <c r="P37" s="1">
        <f t="shared" si="36"/>
        <v>5</v>
      </c>
      <c r="Q37" s="1">
        <f t="shared" si="37"/>
        <v>2</v>
      </c>
      <c r="R37" s="1">
        <f t="shared" si="38"/>
        <v>7</v>
      </c>
      <c r="S37" s="1">
        <f t="shared" si="39"/>
        <v>9</v>
      </c>
      <c r="T37" s="1">
        <f t="shared" si="40"/>
        <v>2</v>
      </c>
      <c r="U37" s="1">
        <f t="shared" si="41"/>
        <v>6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E38" s="1">
        <v>4</v>
      </c>
      <c r="F38" s="1">
        <v>1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14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0</v>
      </c>
      <c r="O38" s="1">
        <f t="shared" si="35"/>
        <v>12</v>
      </c>
      <c r="P38" s="1">
        <f t="shared" si="36"/>
        <v>5</v>
      </c>
      <c r="Q38" s="1">
        <f t="shared" si="37"/>
        <v>2</v>
      </c>
      <c r="R38" s="1">
        <f t="shared" si="38"/>
        <v>7</v>
      </c>
      <c r="S38" s="1">
        <f t="shared" si="39"/>
        <v>9</v>
      </c>
      <c r="T38" s="1">
        <f t="shared" si="40"/>
        <v>2</v>
      </c>
      <c r="U38" s="1">
        <f t="shared" si="41"/>
        <v>7</v>
      </c>
      <c r="V38" s="1">
        <f t="shared" si="42"/>
        <v>2</v>
      </c>
      <c r="W38" s="1">
        <f t="shared" si="43"/>
        <v>2</v>
      </c>
      <c r="X38" s="1">
        <f t="shared" si="44"/>
        <v>12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8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E39" s="1">
        <v>4</v>
      </c>
      <c r="F39" s="1">
        <v>2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14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0</v>
      </c>
      <c r="O39" s="1">
        <f t="shared" si="35"/>
        <v>12</v>
      </c>
      <c r="P39" s="1">
        <f t="shared" si="36"/>
        <v>5</v>
      </c>
      <c r="Q39" s="1">
        <f t="shared" si="37"/>
        <v>2</v>
      </c>
      <c r="R39" s="1">
        <f t="shared" si="38"/>
        <v>8</v>
      </c>
      <c r="S39" s="1">
        <f t="shared" si="39"/>
        <v>9</v>
      </c>
      <c r="T39" s="1">
        <f t="shared" si="40"/>
        <v>2</v>
      </c>
      <c r="U39" s="1">
        <f t="shared" si="41"/>
        <v>7</v>
      </c>
      <c r="V39" s="1">
        <f t="shared" si="42"/>
        <v>2</v>
      </c>
      <c r="W39" s="1">
        <f t="shared" si="43"/>
        <v>2</v>
      </c>
      <c r="X39" s="1">
        <f t="shared" si="44"/>
        <v>12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9</v>
      </c>
      <c r="AC39" s="1" t="str">
        <f t="shared" si="28"/>
        <v>W</v>
      </c>
      <c r="AD39" s="1">
        <f t="shared" si="24"/>
        <v>9</v>
      </c>
      <c r="AE39" s="1">
        <f t="shared" si="25"/>
        <v>1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E40" s="1">
        <v>4</v>
      </c>
      <c r="F40" s="1">
        <v>1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0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7</v>
      </c>
      <c r="V40" s="1">
        <f t="shared" si="42"/>
        <v>2</v>
      </c>
      <c r="W40" s="1">
        <f t="shared" si="43"/>
        <v>2</v>
      </c>
      <c r="X40" s="1">
        <f t="shared" si="44"/>
        <v>12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10</v>
      </c>
      <c r="AC40" s="1" t="str">
        <f t="shared" si="28"/>
        <v>W</v>
      </c>
      <c r="AD40" s="1">
        <f t="shared" si="24"/>
        <v>10</v>
      </c>
      <c r="AE40" s="1">
        <f t="shared" si="25"/>
        <v>0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15</v>
      </c>
      <c r="K41" s="1">
        <f t="shared" si="31"/>
        <v>6</v>
      </c>
      <c r="L41" s="1">
        <f t="shared" si="32"/>
        <v>4</v>
      </c>
      <c r="M41" s="1">
        <f t="shared" si="33"/>
        <v>3</v>
      </c>
      <c r="N41" s="1">
        <f t="shared" si="34"/>
        <v>0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9</v>
      </c>
      <c r="S41" s="1">
        <f t="shared" si="39"/>
        <v>10</v>
      </c>
      <c r="T41" s="1">
        <f t="shared" si="40"/>
        <v>2</v>
      </c>
      <c r="U41" s="1">
        <f t="shared" si="41"/>
        <v>7</v>
      </c>
      <c r="V41" s="1">
        <f t="shared" si="42"/>
        <v>2</v>
      </c>
      <c r="W41" s="1">
        <f t="shared" si="43"/>
        <v>2</v>
      </c>
      <c r="X41" s="1">
        <f t="shared" si="44"/>
        <v>12</v>
      </c>
      <c r="Y41" s="1">
        <f t="shared" si="45"/>
        <v>8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9</v>
      </c>
      <c r="AE41" s="1">
        <f t="shared" si="25"/>
        <v>1</v>
      </c>
      <c r="AF41" s="1">
        <f t="shared" si="26"/>
        <v>0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E42" s="1">
        <v>5</v>
      </c>
      <c r="F42" s="1">
        <v>3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6</v>
      </c>
      <c r="L42" s="1">
        <f t="shared" si="32"/>
        <v>4</v>
      </c>
      <c r="M42" s="1">
        <f t="shared" si="33"/>
        <v>3</v>
      </c>
      <c r="N42" s="1">
        <f t="shared" si="34"/>
        <v>0</v>
      </c>
      <c r="O42" s="1">
        <f t="shared" si="35"/>
        <v>13</v>
      </c>
      <c r="P42" s="1">
        <f t="shared" si="36"/>
        <v>5</v>
      </c>
      <c r="Q42" s="1">
        <f t="shared" si="37"/>
        <v>2</v>
      </c>
      <c r="R42" s="1">
        <f t="shared" si="38"/>
        <v>9</v>
      </c>
      <c r="S42" s="1">
        <f t="shared" si="39"/>
        <v>10</v>
      </c>
      <c r="T42" s="1">
        <f t="shared" si="40"/>
        <v>2</v>
      </c>
      <c r="U42" s="1">
        <f t="shared" si="41"/>
        <v>7</v>
      </c>
      <c r="V42" s="1">
        <f t="shared" si="42"/>
        <v>2</v>
      </c>
      <c r="W42" s="1">
        <f t="shared" si="43"/>
        <v>2</v>
      </c>
      <c r="X42" s="1">
        <f t="shared" si="44"/>
        <v>12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6</v>
      </c>
      <c r="L43" s="1">
        <f t="shared" si="32"/>
        <v>4</v>
      </c>
      <c r="M43" s="1">
        <f t="shared" si="33"/>
        <v>3</v>
      </c>
      <c r="N43" s="1">
        <f t="shared" si="34"/>
        <v>0</v>
      </c>
      <c r="O43" s="1">
        <f t="shared" si="35"/>
        <v>13</v>
      </c>
      <c r="P43" s="1">
        <f t="shared" si="36"/>
        <v>5</v>
      </c>
      <c r="Q43" s="1">
        <f t="shared" si="37"/>
        <v>2</v>
      </c>
      <c r="R43" s="1">
        <f t="shared" si="38"/>
        <v>10</v>
      </c>
      <c r="S43" s="1">
        <f t="shared" si="39"/>
        <v>10</v>
      </c>
      <c r="T43" s="1">
        <f t="shared" si="40"/>
        <v>2</v>
      </c>
      <c r="U43" s="1">
        <f t="shared" si="41"/>
        <v>7</v>
      </c>
      <c r="V43" s="1">
        <f t="shared" si="42"/>
        <v>2</v>
      </c>
      <c r="W43" s="1">
        <f t="shared" si="43"/>
        <v>2</v>
      </c>
      <c r="X43" s="1">
        <f t="shared" si="44"/>
        <v>13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9</v>
      </c>
      <c r="AE43" s="1">
        <f t="shared" si="25"/>
        <v>1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E44" s="1">
        <v>5</v>
      </c>
      <c r="F44" s="1">
        <v>3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14</v>
      </c>
      <c r="P44" s="1">
        <f t="shared" si="36"/>
        <v>5</v>
      </c>
      <c r="Q44" s="1">
        <f t="shared" si="37"/>
        <v>2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7</v>
      </c>
      <c r="V44" s="1">
        <f t="shared" si="42"/>
        <v>2</v>
      </c>
      <c r="W44" s="1">
        <f t="shared" si="43"/>
        <v>2</v>
      </c>
      <c r="X44" s="1">
        <f t="shared" si="44"/>
        <v>13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E45" s="1">
        <v>3</v>
      </c>
      <c r="F45" s="1">
        <v>4</v>
      </c>
      <c r="G45" s="1" t="s">
        <v>83</v>
      </c>
      <c r="H45" s="1" t="s">
        <v>83</v>
      </c>
      <c r="I45" s="1">
        <f t="shared" si="29"/>
        <v>24</v>
      </c>
      <c r="J45" s="1">
        <f t="shared" si="30"/>
        <v>16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14</v>
      </c>
      <c r="P45" s="1">
        <f t="shared" si="36"/>
        <v>6</v>
      </c>
      <c r="Q45" s="1">
        <f t="shared" si="37"/>
        <v>2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E46" s="1">
        <v>5</v>
      </c>
      <c r="F46" s="1">
        <v>2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16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15</v>
      </c>
      <c r="P46" s="1">
        <f t="shared" si="36"/>
        <v>6</v>
      </c>
      <c r="Q46" s="1">
        <f t="shared" si="37"/>
        <v>2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8</v>
      </c>
      <c r="AE46" s="1">
        <f t="shared" si="49"/>
        <v>2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16</v>
      </c>
      <c r="K47" s="1">
        <f t="shared" si="31"/>
        <v>6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16</v>
      </c>
      <c r="P47" s="1">
        <f t="shared" si="36"/>
        <v>6</v>
      </c>
      <c r="Q47" s="1">
        <f t="shared" si="37"/>
        <v>2</v>
      </c>
      <c r="R47" s="1">
        <f t="shared" si="38"/>
        <v>10</v>
      </c>
      <c r="S47" s="1">
        <f t="shared" si="39"/>
        <v>10</v>
      </c>
      <c r="T47" s="1">
        <f t="shared" si="40"/>
        <v>2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15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8</v>
      </c>
      <c r="AE47" s="1">
        <f t="shared" si="49"/>
        <v>2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E48" s="1">
        <v>4</v>
      </c>
      <c r="F48" s="1">
        <v>5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6</v>
      </c>
      <c r="L48" s="1">
        <f t="shared" si="32"/>
        <v>5</v>
      </c>
      <c r="M48" s="1">
        <f t="shared" si="33"/>
        <v>3</v>
      </c>
      <c r="N48" s="1">
        <f t="shared" si="34"/>
        <v>0</v>
      </c>
      <c r="O48" s="1">
        <f t="shared" si="35"/>
        <v>16</v>
      </c>
      <c r="P48" s="1">
        <f t="shared" si="36"/>
        <v>6</v>
      </c>
      <c r="Q48" s="1">
        <f t="shared" si="37"/>
        <v>3</v>
      </c>
      <c r="R48" s="1">
        <f t="shared" si="38"/>
        <v>10</v>
      </c>
      <c r="S48" s="1">
        <f t="shared" si="39"/>
        <v>10</v>
      </c>
      <c r="T48" s="1">
        <f t="shared" si="40"/>
        <v>2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15</v>
      </c>
      <c r="Y48" s="1">
        <f t="shared" si="45"/>
        <v>9</v>
      </c>
      <c r="Z48" s="1">
        <f t="shared" si="46"/>
        <v>3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6</v>
      </c>
      <c r="L49" s="1">
        <f t="shared" si="32"/>
        <v>5</v>
      </c>
      <c r="M49" s="1">
        <f t="shared" si="33"/>
        <v>3</v>
      </c>
      <c r="N49" s="1">
        <f t="shared" si="34"/>
        <v>0</v>
      </c>
      <c r="O49" s="1">
        <f t="shared" si="35"/>
        <v>16</v>
      </c>
      <c r="P49" s="1">
        <f t="shared" si="36"/>
        <v>6</v>
      </c>
      <c r="Q49" s="1">
        <f t="shared" si="37"/>
        <v>3</v>
      </c>
      <c r="R49" s="1">
        <f t="shared" si="38"/>
        <v>10</v>
      </c>
      <c r="S49" s="1">
        <f t="shared" si="39"/>
        <v>11</v>
      </c>
      <c r="T49" s="1">
        <f t="shared" si="40"/>
        <v>2</v>
      </c>
      <c r="U49" s="1">
        <f t="shared" si="41"/>
        <v>8</v>
      </c>
      <c r="V49" s="1">
        <f t="shared" si="42"/>
        <v>3</v>
      </c>
      <c r="W49" s="1">
        <f t="shared" si="43"/>
        <v>2</v>
      </c>
      <c r="X49" s="1">
        <f t="shared" si="44"/>
        <v>15</v>
      </c>
      <c r="Y49" s="1">
        <f t="shared" si="45"/>
        <v>10</v>
      </c>
      <c r="Z49" s="1">
        <f t="shared" si="46"/>
        <v>3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6</v>
      </c>
      <c r="L50" s="1">
        <f t="shared" si="32"/>
        <v>5</v>
      </c>
      <c r="M50" s="1">
        <f t="shared" si="33"/>
        <v>3</v>
      </c>
      <c r="N50" s="1">
        <f t="shared" si="34"/>
        <v>0</v>
      </c>
      <c r="O50" s="1">
        <f t="shared" si="35"/>
        <v>16</v>
      </c>
      <c r="P50" s="1">
        <f t="shared" si="36"/>
        <v>6</v>
      </c>
      <c r="Q50" s="1">
        <f t="shared" si="37"/>
        <v>3</v>
      </c>
      <c r="R50" s="1">
        <f t="shared" si="38"/>
        <v>11</v>
      </c>
      <c r="S50" s="1">
        <f t="shared" si="39"/>
        <v>11</v>
      </c>
      <c r="T50" s="1">
        <f t="shared" si="40"/>
        <v>2</v>
      </c>
      <c r="U50" s="1">
        <f t="shared" si="41"/>
        <v>8</v>
      </c>
      <c r="V50" s="1">
        <f t="shared" si="42"/>
        <v>3</v>
      </c>
      <c r="W50" s="1">
        <f t="shared" si="43"/>
        <v>2</v>
      </c>
      <c r="X50" s="1">
        <f t="shared" si="44"/>
        <v>15</v>
      </c>
      <c r="Y50" s="1">
        <f t="shared" si="45"/>
        <v>10</v>
      </c>
      <c r="Z50" s="1">
        <f t="shared" si="46"/>
        <v>3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E51" s="1">
        <v>4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17</v>
      </c>
      <c r="K51" s="1">
        <f t="shared" si="31"/>
        <v>6</v>
      </c>
      <c r="L51" s="1">
        <f t="shared" si="32"/>
        <v>5</v>
      </c>
      <c r="M51" s="1">
        <f t="shared" si="33"/>
        <v>3</v>
      </c>
      <c r="N51" s="1">
        <f t="shared" si="34"/>
        <v>0</v>
      </c>
      <c r="O51" s="1">
        <f t="shared" si="35"/>
        <v>16</v>
      </c>
      <c r="P51" s="1">
        <f t="shared" si="36"/>
        <v>6</v>
      </c>
      <c r="Q51" s="1">
        <f t="shared" si="37"/>
        <v>3</v>
      </c>
      <c r="R51" s="1">
        <f t="shared" si="38"/>
        <v>12</v>
      </c>
      <c r="S51" s="1">
        <f t="shared" si="39"/>
        <v>11</v>
      </c>
      <c r="T51" s="1">
        <f t="shared" si="40"/>
        <v>2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E52" s="1">
        <v>5</v>
      </c>
      <c r="F52" s="1">
        <v>0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17</v>
      </c>
      <c r="K52" s="1">
        <f t="shared" si="31"/>
        <v>6</v>
      </c>
      <c r="L52" s="1">
        <f t="shared" si="32"/>
        <v>5</v>
      </c>
      <c r="M52" s="1">
        <f t="shared" si="33"/>
        <v>3</v>
      </c>
      <c r="N52" s="1">
        <f t="shared" si="34"/>
        <v>0</v>
      </c>
      <c r="O52" s="1">
        <f t="shared" si="35"/>
        <v>16</v>
      </c>
      <c r="P52" s="1">
        <f t="shared" si="36"/>
        <v>6</v>
      </c>
      <c r="Q52" s="1">
        <f t="shared" si="37"/>
        <v>3</v>
      </c>
      <c r="R52" s="1">
        <f t="shared" si="38"/>
        <v>13</v>
      </c>
      <c r="S52" s="1">
        <f t="shared" si="39"/>
        <v>11</v>
      </c>
      <c r="T52" s="1">
        <f t="shared" si="40"/>
        <v>2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17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E53" s="1">
        <v>7</v>
      </c>
      <c r="F53" s="1">
        <v>4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17</v>
      </c>
      <c r="K53" s="1">
        <f t="shared" si="31"/>
        <v>6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16</v>
      </c>
      <c r="P53" s="1">
        <f t="shared" si="36"/>
        <v>6</v>
      </c>
      <c r="Q53" s="1">
        <f t="shared" si="37"/>
        <v>3</v>
      </c>
      <c r="R53" s="1">
        <f t="shared" si="38"/>
        <v>14</v>
      </c>
      <c r="S53" s="1">
        <f t="shared" si="39"/>
        <v>11</v>
      </c>
      <c r="T53" s="1">
        <f t="shared" si="40"/>
        <v>2</v>
      </c>
      <c r="U53" s="1">
        <f t="shared" si="41"/>
        <v>10</v>
      </c>
      <c r="V53" s="1">
        <f t="shared" si="42"/>
        <v>3</v>
      </c>
      <c r="W53" s="1">
        <f t="shared" si="43"/>
        <v>2</v>
      </c>
      <c r="X53" s="1">
        <f t="shared" si="44"/>
        <v>18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4</v>
      </c>
      <c r="AC53" s="1" t="str">
        <f t="shared" si="28"/>
        <v>W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E54" s="1">
        <v>4</v>
      </c>
      <c r="F54" s="1">
        <v>1</v>
      </c>
      <c r="G54" s="1" t="s">
        <v>83</v>
      </c>
      <c r="H54" s="1" t="s">
        <v>83</v>
      </c>
      <c r="I54" s="1">
        <f t="shared" si="29"/>
        <v>31</v>
      </c>
      <c r="J54" s="1">
        <f t="shared" si="30"/>
        <v>17</v>
      </c>
      <c r="K54" s="1">
        <f t="shared" si="31"/>
        <v>6</v>
      </c>
      <c r="L54" s="1">
        <f t="shared" si="32"/>
        <v>5</v>
      </c>
      <c r="M54" s="1">
        <f t="shared" si="33"/>
        <v>3</v>
      </c>
      <c r="N54" s="1">
        <f t="shared" si="34"/>
        <v>0</v>
      </c>
      <c r="O54" s="1">
        <f t="shared" si="35"/>
        <v>17</v>
      </c>
      <c r="P54" s="1">
        <f t="shared" si="36"/>
        <v>6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2</v>
      </c>
      <c r="U54" s="1">
        <f t="shared" si="41"/>
        <v>10</v>
      </c>
      <c r="V54" s="1">
        <f t="shared" si="42"/>
        <v>3</v>
      </c>
      <c r="W54" s="1">
        <f t="shared" si="43"/>
        <v>2</v>
      </c>
      <c r="X54" s="1">
        <f t="shared" si="44"/>
        <v>18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5</v>
      </c>
      <c r="AC54" s="1" t="str">
        <f t="shared" si="28"/>
        <v>W</v>
      </c>
      <c r="AD54" s="1">
        <f t="shared" si="48"/>
        <v>7</v>
      </c>
      <c r="AE54" s="1">
        <f t="shared" si="49"/>
        <v>2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E55" s="1">
        <v>2</v>
      </c>
      <c r="F55" s="1">
        <v>4</v>
      </c>
      <c r="G55" s="1" t="s">
        <v>83</v>
      </c>
      <c r="H55" s="1" t="s">
        <v>83</v>
      </c>
      <c r="I55" s="1">
        <f t="shared" si="29"/>
        <v>31</v>
      </c>
      <c r="J55" s="1">
        <f t="shared" si="30"/>
        <v>18</v>
      </c>
      <c r="K55" s="1">
        <f t="shared" si="31"/>
        <v>6</v>
      </c>
      <c r="L55" s="1">
        <f t="shared" si="32"/>
        <v>5</v>
      </c>
      <c r="M55" s="1">
        <f t="shared" si="33"/>
        <v>3</v>
      </c>
      <c r="N55" s="1">
        <f t="shared" si="34"/>
        <v>0</v>
      </c>
      <c r="O55" s="1">
        <f t="shared" si="35"/>
        <v>17</v>
      </c>
      <c r="P55" s="1">
        <f t="shared" si="36"/>
        <v>7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2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18</v>
      </c>
      <c r="Y55" s="1">
        <f t="shared" si="45"/>
        <v>11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E56" s="1">
        <v>5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18</v>
      </c>
      <c r="K56" s="1">
        <f t="shared" si="31"/>
        <v>6</v>
      </c>
      <c r="L56" s="1">
        <f t="shared" si="32"/>
        <v>5</v>
      </c>
      <c r="M56" s="1">
        <f t="shared" si="33"/>
        <v>3</v>
      </c>
      <c r="N56" s="1">
        <f t="shared" si="34"/>
        <v>0</v>
      </c>
      <c r="O56" s="1">
        <f t="shared" si="35"/>
        <v>17</v>
      </c>
      <c r="P56" s="1">
        <f t="shared" si="36"/>
        <v>7</v>
      </c>
      <c r="Q56" s="1">
        <f t="shared" si="37"/>
        <v>3</v>
      </c>
      <c r="R56" s="1">
        <f t="shared" si="38"/>
        <v>15</v>
      </c>
      <c r="S56" s="1">
        <f t="shared" si="39"/>
        <v>11</v>
      </c>
      <c r="T56" s="1">
        <f t="shared" si="40"/>
        <v>2</v>
      </c>
      <c r="U56" s="1">
        <f t="shared" si="41"/>
        <v>11</v>
      </c>
      <c r="V56" s="1">
        <f t="shared" si="42"/>
        <v>4</v>
      </c>
      <c r="W56" s="1">
        <f t="shared" si="43"/>
        <v>2</v>
      </c>
      <c r="X56" s="1">
        <f t="shared" si="44"/>
        <v>19</v>
      </c>
      <c r="Y56" s="1">
        <f t="shared" si="45"/>
        <v>11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7</v>
      </c>
      <c r="AE56" s="1">
        <f t="shared" si="49"/>
        <v>2</v>
      </c>
      <c r="AF56" s="1">
        <f t="shared" si="50"/>
        <v>1</v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6</v>
      </c>
      <c r="L57" s="1">
        <f t="shared" si="32"/>
        <v>6</v>
      </c>
      <c r="M57" s="1">
        <f t="shared" si="33"/>
        <v>3</v>
      </c>
      <c r="N57" s="1">
        <f t="shared" si="34"/>
        <v>0</v>
      </c>
      <c r="O57" s="1">
        <f t="shared" si="35"/>
        <v>17</v>
      </c>
      <c r="P57" s="1">
        <f t="shared" si="36"/>
        <v>7</v>
      </c>
      <c r="Q57" s="1">
        <f t="shared" si="37"/>
        <v>3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11</v>
      </c>
      <c r="V57" s="1">
        <f t="shared" si="42"/>
        <v>4</v>
      </c>
      <c r="W57" s="1">
        <f t="shared" si="43"/>
        <v>3</v>
      </c>
      <c r="X57" s="1">
        <f t="shared" si="44"/>
        <v>19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6</v>
      </c>
      <c r="AE57" s="1">
        <f t="shared" si="49"/>
        <v>2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19</v>
      </c>
      <c r="K58" s="1">
        <f t="shared" si="31"/>
        <v>6</v>
      </c>
      <c r="L58" s="1">
        <f t="shared" si="32"/>
        <v>6</v>
      </c>
      <c r="M58" s="1">
        <f t="shared" si="33"/>
        <v>3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3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4</v>
      </c>
      <c r="W58" s="1">
        <f t="shared" si="43"/>
        <v>3</v>
      </c>
      <c r="X58" s="1">
        <f t="shared" si="44"/>
        <v>19</v>
      </c>
      <c r="Y58" s="1">
        <f t="shared" si="45"/>
        <v>12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E59" s="1">
        <v>2</v>
      </c>
      <c r="F59" s="1">
        <v>1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6</v>
      </c>
      <c r="L59" s="1">
        <f t="shared" si="32"/>
        <v>6</v>
      </c>
      <c r="M59" s="1">
        <f t="shared" si="33"/>
        <v>3</v>
      </c>
      <c r="N59" s="1">
        <f t="shared" si="34"/>
        <v>0</v>
      </c>
      <c r="O59" s="1">
        <f t="shared" si="35"/>
        <v>17</v>
      </c>
      <c r="P59" s="1">
        <f t="shared" si="36"/>
        <v>8</v>
      </c>
      <c r="Q59" s="1">
        <f t="shared" si="37"/>
        <v>3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11</v>
      </c>
      <c r="V59" s="1">
        <f t="shared" si="42"/>
        <v>4</v>
      </c>
      <c r="W59" s="1">
        <f t="shared" si="43"/>
        <v>3</v>
      </c>
      <c r="X59" s="1">
        <f t="shared" si="44"/>
        <v>20</v>
      </c>
      <c r="Y59" s="1">
        <f t="shared" si="45"/>
        <v>12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7</v>
      </c>
      <c r="AE59" s="1">
        <f t="shared" si="49"/>
        <v>2</v>
      </c>
      <c r="AF59" s="1">
        <f t="shared" si="50"/>
        <v>1</v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E60" s="1">
        <v>3</v>
      </c>
      <c r="F60" s="1">
        <v>2</v>
      </c>
      <c r="G60" s="1" t="s">
        <v>83</v>
      </c>
      <c r="H60" s="1" t="s">
        <v>83</v>
      </c>
      <c r="I60" s="1">
        <f t="shared" si="29"/>
        <v>34</v>
      </c>
      <c r="J60" s="1">
        <f t="shared" si="30"/>
        <v>19</v>
      </c>
      <c r="K60" s="1">
        <f t="shared" si="31"/>
        <v>6</v>
      </c>
      <c r="L60" s="1">
        <f t="shared" si="32"/>
        <v>6</v>
      </c>
      <c r="M60" s="1">
        <f t="shared" si="33"/>
        <v>3</v>
      </c>
      <c r="N60" s="1">
        <f t="shared" si="34"/>
        <v>0</v>
      </c>
      <c r="O60" s="1">
        <f t="shared" si="35"/>
        <v>17</v>
      </c>
      <c r="P60" s="1">
        <f t="shared" si="36"/>
        <v>8</v>
      </c>
      <c r="Q60" s="1">
        <f t="shared" si="37"/>
        <v>3</v>
      </c>
      <c r="R60" s="1">
        <f t="shared" si="38"/>
        <v>17</v>
      </c>
      <c r="S60" s="1">
        <f t="shared" si="39"/>
        <v>11</v>
      </c>
      <c r="T60" s="1">
        <f t="shared" si="40"/>
        <v>3</v>
      </c>
      <c r="U60" s="1">
        <f t="shared" si="41"/>
        <v>12</v>
      </c>
      <c r="V60" s="1">
        <f t="shared" si="42"/>
        <v>4</v>
      </c>
      <c r="W60" s="1">
        <f t="shared" si="43"/>
        <v>3</v>
      </c>
      <c r="X60" s="1">
        <f t="shared" si="44"/>
        <v>21</v>
      </c>
      <c r="Y60" s="1">
        <f t="shared" si="45"/>
        <v>12</v>
      </c>
      <c r="Z60" s="1">
        <f t="shared" si="46"/>
        <v>4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7</v>
      </c>
      <c r="AE60" s="1">
        <f t="shared" si="49"/>
        <v>2</v>
      </c>
      <c r="AF60" s="1">
        <f t="shared" si="50"/>
        <v>1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E61" s="1">
        <v>6</v>
      </c>
      <c r="F61" s="1">
        <v>2</v>
      </c>
      <c r="G61" s="1" t="s">
        <v>83</v>
      </c>
      <c r="H61" s="1" t="s">
        <v>83</v>
      </c>
      <c r="I61" s="1">
        <f t="shared" si="29"/>
        <v>35</v>
      </c>
      <c r="J61" s="1">
        <f t="shared" si="30"/>
        <v>19</v>
      </c>
      <c r="K61" s="1">
        <f t="shared" si="31"/>
        <v>6</v>
      </c>
      <c r="L61" s="1">
        <f t="shared" si="32"/>
        <v>6</v>
      </c>
      <c r="M61" s="1">
        <f t="shared" si="33"/>
        <v>3</v>
      </c>
      <c r="N61" s="1">
        <f t="shared" si="34"/>
        <v>0</v>
      </c>
      <c r="O61" s="1">
        <f t="shared" si="35"/>
        <v>17</v>
      </c>
      <c r="P61" s="1">
        <f t="shared" si="36"/>
        <v>8</v>
      </c>
      <c r="Q61" s="1">
        <f t="shared" si="37"/>
        <v>3</v>
      </c>
      <c r="R61" s="1">
        <f t="shared" si="38"/>
        <v>18</v>
      </c>
      <c r="S61" s="1">
        <f t="shared" si="39"/>
        <v>11</v>
      </c>
      <c r="T61" s="1">
        <f t="shared" si="40"/>
        <v>3</v>
      </c>
      <c r="U61" s="1">
        <f t="shared" si="41"/>
        <v>13</v>
      </c>
      <c r="V61" s="1">
        <f t="shared" si="42"/>
        <v>4</v>
      </c>
      <c r="W61" s="1">
        <f t="shared" si="43"/>
        <v>3</v>
      </c>
      <c r="X61" s="1">
        <f t="shared" si="44"/>
        <v>22</v>
      </c>
      <c r="Y61" s="1">
        <f t="shared" si="45"/>
        <v>12</v>
      </c>
      <c r="Z61" s="1">
        <f t="shared" si="46"/>
        <v>4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7</v>
      </c>
      <c r="AE61" s="1">
        <f t="shared" si="49"/>
        <v>2</v>
      </c>
      <c r="AF61" s="1">
        <f t="shared" si="50"/>
        <v>1</v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36</v>
      </c>
      <c r="J62" s="1">
        <f t="shared" si="30"/>
        <v>19</v>
      </c>
      <c r="K62" s="1">
        <f t="shared" si="31"/>
        <v>6</v>
      </c>
      <c r="L62" s="1">
        <f t="shared" si="32"/>
        <v>6</v>
      </c>
      <c r="M62" s="1">
        <f t="shared" si="33"/>
        <v>3</v>
      </c>
      <c r="N62" s="1">
        <f t="shared" si="34"/>
        <v>0</v>
      </c>
      <c r="O62" s="1">
        <f t="shared" si="35"/>
        <v>18</v>
      </c>
      <c r="P62" s="1">
        <f t="shared" si="36"/>
        <v>8</v>
      </c>
      <c r="Q62" s="1">
        <f t="shared" si="37"/>
        <v>3</v>
      </c>
      <c r="R62" s="1">
        <f t="shared" si="38"/>
        <v>18</v>
      </c>
      <c r="S62" s="1">
        <f t="shared" si="39"/>
        <v>11</v>
      </c>
      <c r="T62" s="1">
        <f t="shared" si="40"/>
        <v>3</v>
      </c>
      <c r="U62" s="1">
        <f t="shared" si="41"/>
        <v>13</v>
      </c>
      <c r="V62" s="1">
        <f t="shared" si="42"/>
        <v>4</v>
      </c>
      <c r="W62" s="1">
        <f t="shared" si="43"/>
        <v>3</v>
      </c>
      <c r="X62" s="1">
        <f t="shared" si="44"/>
        <v>22</v>
      </c>
      <c r="Y62" s="1">
        <f t="shared" si="45"/>
        <v>12</v>
      </c>
      <c r="Z62" s="1">
        <f t="shared" si="46"/>
        <v>4</v>
      </c>
      <c r="AA62" s="1" t="str">
        <f t="shared" si="27"/>
        <v>W</v>
      </c>
      <c r="AB62" s="1">
        <f t="shared" si="47"/>
        <v>4</v>
      </c>
      <c r="AC62" s="1" t="str">
        <f t="shared" si="28"/>
        <v>W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E63" s="1">
        <v>5</v>
      </c>
      <c r="F63" s="1">
        <v>1</v>
      </c>
      <c r="G63" s="1" t="s">
        <v>83</v>
      </c>
      <c r="H63" s="1" t="s">
        <v>83</v>
      </c>
      <c r="I63" s="1">
        <f t="shared" si="29"/>
        <v>37</v>
      </c>
      <c r="J63" s="1">
        <f t="shared" si="30"/>
        <v>19</v>
      </c>
      <c r="K63" s="1">
        <f t="shared" si="31"/>
        <v>6</v>
      </c>
      <c r="L63" s="1">
        <f t="shared" si="32"/>
        <v>6</v>
      </c>
      <c r="M63" s="1">
        <f t="shared" si="33"/>
        <v>3</v>
      </c>
      <c r="N63" s="1">
        <f t="shared" si="34"/>
        <v>0</v>
      </c>
      <c r="O63" s="1">
        <f t="shared" si="35"/>
        <v>18</v>
      </c>
      <c r="P63" s="1">
        <f t="shared" si="36"/>
        <v>8</v>
      </c>
      <c r="Q63" s="1">
        <f t="shared" si="37"/>
        <v>3</v>
      </c>
      <c r="R63" s="1">
        <f t="shared" si="38"/>
        <v>19</v>
      </c>
      <c r="S63" s="1">
        <f t="shared" si="39"/>
        <v>11</v>
      </c>
      <c r="T63" s="1">
        <f t="shared" si="40"/>
        <v>3</v>
      </c>
      <c r="U63" s="1">
        <f t="shared" si="41"/>
        <v>13</v>
      </c>
      <c r="V63" s="1">
        <f t="shared" si="42"/>
        <v>4</v>
      </c>
      <c r="W63" s="1">
        <f t="shared" si="43"/>
        <v>3</v>
      </c>
      <c r="X63" s="1">
        <f t="shared" si="44"/>
        <v>23</v>
      </c>
      <c r="Y63" s="1">
        <f t="shared" si="45"/>
        <v>12</v>
      </c>
      <c r="Z63" s="1">
        <f t="shared" si="46"/>
        <v>4</v>
      </c>
      <c r="AA63" s="1" t="str">
        <f t="shared" si="27"/>
        <v>W</v>
      </c>
      <c r="AB63" s="1">
        <f t="shared" si="47"/>
        <v>5</v>
      </c>
      <c r="AC63" s="1" t="str">
        <f t="shared" si="28"/>
        <v>W</v>
      </c>
      <c r="AD63" s="1">
        <f t="shared" si="48"/>
        <v>7</v>
      </c>
      <c r="AE63" s="1">
        <f t="shared" si="49"/>
        <v>2</v>
      </c>
      <c r="AF63" s="1">
        <f t="shared" si="50"/>
        <v>1</v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E64" s="1">
        <v>3</v>
      </c>
      <c r="F64" s="1">
        <v>2</v>
      </c>
      <c r="G64" s="1" t="s">
        <v>83</v>
      </c>
      <c r="H64" s="1" t="s">
        <v>83</v>
      </c>
      <c r="I64" s="1">
        <f t="shared" si="29"/>
        <v>38</v>
      </c>
      <c r="J64" s="1">
        <f t="shared" si="30"/>
        <v>19</v>
      </c>
      <c r="K64" s="1">
        <f t="shared" si="31"/>
        <v>6</v>
      </c>
      <c r="L64" s="1">
        <f t="shared" si="32"/>
        <v>6</v>
      </c>
      <c r="M64" s="1">
        <f t="shared" si="33"/>
        <v>3</v>
      </c>
      <c r="N64" s="1">
        <f t="shared" si="34"/>
        <v>0</v>
      </c>
      <c r="O64" s="1">
        <f t="shared" si="35"/>
        <v>19</v>
      </c>
      <c r="P64" s="1">
        <f t="shared" si="36"/>
        <v>8</v>
      </c>
      <c r="Q64" s="1">
        <f t="shared" si="37"/>
        <v>3</v>
      </c>
      <c r="R64" s="1">
        <f t="shared" si="38"/>
        <v>19</v>
      </c>
      <c r="S64" s="1">
        <f t="shared" si="39"/>
        <v>11</v>
      </c>
      <c r="T64" s="1">
        <f t="shared" si="40"/>
        <v>3</v>
      </c>
      <c r="U64" s="1">
        <f t="shared" si="41"/>
        <v>13</v>
      </c>
      <c r="V64" s="1">
        <f t="shared" si="42"/>
        <v>4</v>
      </c>
      <c r="W64" s="1">
        <f t="shared" si="43"/>
        <v>3</v>
      </c>
      <c r="X64" s="1">
        <f t="shared" si="44"/>
        <v>23</v>
      </c>
      <c r="Y64" s="1">
        <f t="shared" si="45"/>
        <v>12</v>
      </c>
      <c r="Z64" s="1">
        <f t="shared" si="46"/>
        <v>4</v>
      </c>
      <c r="AA64" s="1" t="str">
        <f t="shared" si="27"/>
        <v>W</v>
      </c>
      <c r="AB64" s="1">
        <f t="shared" si="47"/>
        <v>6</v>
      </c>
      <c r="AC64" s="1" t="str">
        <f t="shared" si="28"/>
        <v>W</v>
      </c>
      <c r="AD64" s="1">
        <f t="shared" si="48"/>
        <v>7</v>
      </c>
      <c r="AE64" s="1">
        <f t="shared" si="49"/>
        <v>2</v>
      </c>
      <c r="AF64" s="1">
        <f t="shared" si="50"/>
        <v>1</v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E65" s="1">
        <v>8</v>
      </c>
      <c r="F65" s="1">
        <v>7</v>
      </c>
      <c r="G65" s="1" t="s">
        <v>83</v>
      </c>
      <c r="H65" s="1" t="s">
        <v>83</v>
      </c>
      <c r="I65" s="1">
        <f t="shared" si="29"/>
        <v>39</v>
      </c>
      <c r="J65" s="1">
        <f t="shared" si="30"/>
        <v>19</v>
      </c>
      <c r="K65" s="1">
        <f t="shared" si="31"/>
        <v>6</v>
      </c>
      <c r="L65" s="1">
        <f t="shared" si="32"/>
        <v>6</v>
      </c>
      <c r="M65" s="1">
        <f t="shared" si="33"/>
        <v>3</v>
      </c>
      <c r="N65" s="1">
        <f t="shared" si="34"/>
        <v>0</v>
      </c>
      <c r="O65" s="1">
        <f t="shared" si="35"/>
        <v>20</v>
      </c>
      <c r="P65" s="1">
        <f t="shared" si="36"/>
        <v>8</v>
      </c>
      <c r="Q65" s="1">
        <f t="shared" si="37"/>
        <v>3</v>
      </c>
      <c r="R65" s="1">
        <f t="shared" si="38"/>
        <v>19</v>
      </c>
      <c r="S65" s="1">
        <f t="shared" si="39"/>
        <v>11</v>
      </c>
      <c r="T65" s="1">
        <f t="shared" si="40"/>
        <v>3</v>
      </c>
      <c r="U65" s="1">
        <f t="shared" si="41"/>
        <v>14</v>
      </c>
      <c r="V65" s="1">
        <f t="shared" si="42"/>
        <v>4</v>
      </c>
      <c r="W65" s="1">
        <f t="shared" si="43"/>
        <v>3</v>
      </c>
      <c r="X65" s="1">
        <f t="shared" si="44"/>
        <v>24</v>
      </c>
      <c r="Y65" s="1">
        <f t="shared" si="45"/>
        <v>12</v>
      </c>
      <c r="Z65" s="1">
        <f t="shared" si="46"/>
        <v>4</v>
      </c>
      <c r="AA65" s="1" t="str">
        <f t="shared" si="27"/>
        <v>W</v>
      </c>
      <c r="AB65" s="1">
        <f t="shared" si="47"/>
        <v>7</v>
      </c>
      <c r="AC65" s="1" t="str">
        <f t="shared" si="28"/>
        <v>W</v>
      </c>
      <c r="AD65" s="1">
        <f t="shared" si="48"/>
        <v>8</v>
      </c>
      <c r="AE65" s="1">
        <f t="shared" si="49"/>
        <v>1</v>
      </c>
      <c r="AF65" s="1">
        <f t="shared" si="50"/>
        <v>1</v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E66" s="1">
        <v>6</v>
      </c>
      <c r="F66" s="1">
        <v>3</v>
      </c>
      <c r="G66" s="1" t="s">
        <v>83</v>
      </c>
      <c r="H66" s="1" t="s">
        <v>83</v>
      </c>
      <c r="I66" s="1">
        <f t="shared" si="29"/>
        <v>40</v>
      </c>
      <c r="J66" s="1">
        <f t="shared" si="30"/>
        <v>19</v>
      </c>
      <c r="K66" s="1">
        <f t="shared" si="31"/>
        <v>6</v>
      </c>
      <c r="L66" s="1">
        <f t="shared" si="32"/>
        <v>6</v>
      </c>
      <c r="M66" s="1">
        <f t="shared" si="33"/>
        <v>3</v>
      </c>
      <c r="N66" s="1">
        <f t="shared" si="34"/>
        <v>0</v>
      </c>
      <c r="O66" s="1">
        <f t="shared" si="35"/>
        <v>21</v>
      </c>
      <c r="P66" s="1">
        <f t="shared" si="36"/>
        <v>8</v>
      </c>
      <c r="Q66" s="1">
        <f t="shared" si="37"/>
        <v>3</v>
      </c>
      <c r="R66" s="1">
        <f t="shared" si="38"/>
        <v>19</v>
      </c>
      <c r="S66" s="1">
        <f t="shared" si="39"/>
        <v>11</v>
      </c>
      <c r="T66" s="1">
        <f t="shared" si="40"/>
        <v>3</v>
      </c>
      <c r="U66" s="1">
        <f t="shared" si="41"/>
        <v>14</v>
      </c>
      <c r="V66" s="1">
        <f t="shared" si="42"/>
        <v>4</v>
      </c>
      <c r="W66" s="1">
        <f t="shared" si="43"/>
        <v>3</v>
      </c>
      <c r="X66" s="1">
        <f t="shared" si="44"/>
        <v>24</v>
      </c>
      <c r="Y66" s="1">
        <f t="shared" si="45"/>
        <v>12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8</v>
      </c>
      <c r="AC66" s="1" t="str">
        <f t="shared" ref="AC66:AC83" si="52">IF(E66="","",IF(E66&gt;F66,"W",IF(AND(E66&lt;F66,G66=$AK$2,H66=$AK$2),"L","OTL")))</f>
        <v>W</v>
      </c>
      <c r="AD66" s="1">
        <f t="shared" si="48"/>
        <v>8</v>
      </c>
      <c r="AE66" s="1">
        <f t="shared" si="49"/>
        <v>1</v>
      </c>
      <c r="AF66" s="1">
        <f t="shared" si="50"/>
        <v>1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E67" s="1">
        <v>1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40</v>
      </c>
      <c r="J67" s="1">
        <f t="shared" ref="J67:J83" si="54">IF(E67="","",IF(AND(F67&gt;E67,G67=$AK$2,H67=$AK$2),J66+1,J66))</f>
        <v>20</v>
      </c>
      <c r="K67" s="1">
        <f t="shared" ref="K67:K83" si="55">IF(E67="","",IF(AND(G67=$AK$1,E67&gt;F67),K66+1,K66))</f>
        <v>6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21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19</v>
      </c>
      <c r="S67" s="1">
        <f t="shared" ref="S67:S83" si="63">IF(E67="","",IF(AND(C67=$AL$2,F67&gt;E67,G67=$AK$2,H67=$AK$2),S66+1,S66))</f>
        <v>11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14</v>
      </c>
      <c r="V67" s="1">
        <f t="shared" ref="V67:V83" si="66">IF(E67="","",IF(AND(E67&lt;F67,G67=$AK$2,H67=$AK$2,COUNTIF($AO$1:$AO$7,D67)=1),V66+1,V66))</f>
        <v>4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24</v>
      </c>
      <c r="Y67" s="1">
        <f t="shared" ref="Y67:Y83" si="69">IF(E67="","",IF(AND(E67&lt;F67,G67=$AK$2,H67=$AK$2,COUNTIF($AN$1:$AN$15,D67)=1),Y66+1,Y66))</f>
        <v>13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8</v>
      </c>
      <c r="AE67" s="1">
        <f t="shared" si="49"/>
        <v>2</v>
      </c>
      <c r="AF67" s="1">
        <f t="shared" si="50"/>
        <v>0</v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E68" s="1">
        <v>3</v>
      </c>
      <c r="F68" s="1">
        <v>2</v>
      </c>
      <c r="G68" s="1" t="s">
        <v>84</v>
      </c>
      <c r="H68" s="1" t="s">
        <v>84</v>
      </c>
      <c r="I68" s="1">
        <f t="shared" si="53"/>
        <v>41</v>
      </c>
      <c r="J68" s="1">
        <f t="shared" si="54"/>
        <v>20</v>
      </c>
      <c r="K68" s="1">
        <f t="shared" si="55"/>
        <v>7</v>
      </c>
      <c r="L68" s="1">
        <f t="shared" si="56"/>
        <v>6</v>
      </c>
      <c r="M68" s="1">
        <f t="shared" si="57"/>
        <v>4</v>
      </c>
      <c r="N68" s="1">
        <f t="shared" si="58"/>
        <v>0</v>
      </c>
      <c r="O68" s="1">
        <f t="shared" si="59"/>
        <v>22</v>
      </c>
      <c r="P68" s="1">
        <f t="shared" si="60"/>
        <v>9</v>
      </c>
      <c r="Q68" s="1">
        <f t="shared" si="61"/>
        <v>3</v>
      </c>
      <c r="R68" s="1">
        <f t="shared" si="62"/>
        <v>19</v>
      </c>
      <c r="S68" s="1">
        <f t="shared" si="63"/>
        <v>11</v>
      </c>
      <c r="T68" s="1">
        <f t="shared" si="64"/>
        <v>3</v>
      </c>
      <c r="U68" s="1">
        <f t="shared" si="65"/>
        <v>15</v>
      </c>
      <c r="V68" s="1">
        <f t="shared" si="66"/>
        <v>4</v>
      </c>
      <c r="W68" s="1">
        <f t="shared" si="67"/>
        <v>3</v>
      </c>
      <c r="X68" s="1">
        <f t="shared" si="68"/>
        <v>25</v>
      </c>
      <c r="Y68" s="1">
        <f t="shared" si="69"/>
        <v>13</v>
      </c>
      <c r="Z68" s="1">
        <f t="shared" si="70"/>
        <v>4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9</v>
      </c>
      <c r="AE68" s="1">
        <f t="shared" si="49"/>
        <v>1</v>
      </c>
      <c r="AF68" s="1">
        <f t="shared" si="50"/>
        <v>0</v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E69" s="1">
        <v>2</v>
      </c>
      <c r="F69" s="1">
        <v>0</v>
      </c>
      <c r="G69" s="1" t="s">
        <v>83</v>
      </c>
      <c r="H69" s="1" t="s">
        <v>83</v>
      </c>
      <c r="I69" s="1">
        <f t="shared" si="53"/>
        <v>42</v>
      </c>
      <c r="J69" s="1">
        <f t="shared" si="54"/>
        <v>20</v>
      </c>
      <c r="K69" s="1">
        <f t="shared" si="55"/>
        <v>7</v>
      </c>
      <c r="L69" s="1">
        <f t="shared" si="56"/>
        <v>6</v>
      </c>
      <c r="M69" s="1">
        <f t="shared" si="57"/>
        <v>4</v>
      </c>
      <c r="N69" s="1">
        <f t="shared" si="58"/>
        <v>0</v>
      </c>
      <c r="O69" s="1">
        <f t="shared" si="59"/>
        <v>22</v>
      </c>
      <c r="P69" s="1">
        <f t="shared" si="60"/>
        <v>9</v>
      </c>
      <c r="Q69" s="1">
        <f t="shared" si="61"/>
        <v>3</v>
      </c>
      <c r="R69" s="1">
        <f t="shared" si="62"/>
        <v>20</v>
      </c>
      <c r="S69" s="1">
        <f t="shared" si="63"/>
        <v>11</v>
      </c>
      <c r="T69" s="1">
        <f t="shared" si="64"/>
        <v>3</v>
      </c>
      <c r="U69" s="1">
        <f t="shared" si="65"/>
        <v>15</v>
      </c>
      <c r="V69" s="1">
        <f t="shared" si="66"/>
        <v>4</v>
      </c>
      <c r="W69" s="1">
        <f t="shared" si="67"/>
        <v>3</v>
      </c>
      <c r="X69" s="1">
        <f t="shared" si="68"/>
        <v>25</v>
      </c>
      <c r="Y69" s="1">
        <f t="shared" si="69"/>
        <v>13</v>
      </c>
      <c r="Z69" s="1">
        <f t="shared" si="70"/>
        <v>4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9</v>
      </c>
      <c r="AE69" s="1">
        <f t="shared" si="49"/>
        <v>1</v>
      </c>
      <c r="AF69" s="1">
        <f t="shared" si="50"/>
        <v>0</v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E70" s="1">
        <v>5</v>
      </c>
      <c r="F70" s="1">
        <v>0</v>
      </c>
      <c r="G70" s="1" t="s">
        <v>83</v>
      </c>
      <c r="H70" s="1" t="s">
        <v>83</v>
      </c>
      <c r="I70" s="1">
        <f t="shared" si="53"/>
        <v>43</v>
      </c>
      <c r="J70" s="1">
        <f t="shared" si="54"/>
        <v>20</v>
      </c>
      <c r="K70" s="1">
        <f t="shared" si="55"/>
        <v>7</v>
      </c>
      <c r="L70" s="1">
        <f t="shared" si="56"/>
        <v>6</v>
      </c>
      <c r="M70" s="1">
        <f t="shared" si="57"/>
        <v>4</v>
      </c>
      <c r="N70" s="1">
        <f t="shared" si="58"/>
        <v>0</v>
      </c>
      <c r="O70" s="1">
        <f t="shared" si="59"/>
        <v>22</v>
      </c>
      <c r="P70" s="1">
        <f t="shared" si="60"/>
        <v>9</v>
      </c>
      <c r="Q70" s="1">
        <f t="shared" si="61"/>
        <v>3</v>
      </c>
      <c r="R70" s="1">
        <f t="shared" si="62"/>
        <v>21</v>
      </c>
      <c r="S70" s="1">
        <f t="shared" si="63"/>
        <v>11</v>
      </c>
      <c r="T70" s="1">
        <f t="shared" si="64"/>
        <v>3</v>
      </c>
      <c r="U70" s="1">
        <f t="shared" si="65"/>
        <v>15</v>
      </c>
      <c r="V70" s="1">
        <f t="shared" si="66"/>
        <v>4</v>
      </c>
      <c r="W70" s="1">
        <f t="shared" si="67"/>
        <v>3</v>
      </c>
      <c r="X70" s="1">
        <f t="shared" si="68"/>
        <v>25</v>
      </c>
      <c r="Y70" s="1">
        <f t="shared" si="69"/>
        <v>13</v>
      </c>
      <c r="Z70" s="1">
        <f t="shared" si="70"/>
        <v>4</v>
      </c>
      <c r="AA70" s="1" t="str">
        <f t="shared" si="51"/>
        <v>W</v>
      </c>
      <c r="AB70" s="1">
        <f t="shared" si="71"/>
        <v>3</v>
      </c>
      <c r="AC70" s="1" t="str">
        <f t="shared" si="52"/>
        <v>W</v>
      </c>
      <c r="AD70" s="1">
        <f t="shared" si="48"/>
        <v>9</v>
      </c>
      <c r="AE70" s="1">
        <f t="shared" si="49"/>
        <v>1</v>
      </c>
      <c r="AF70" s="1">
        <f t="shared" si="50"/>
        <v>0</v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E71" s="1">
        <v>4</v>
      </c>
      <c r="F71" s="1">
        <v>1</v>
      </c>
      <c r="G71" s="1" t="s">
        <v>83</v>
      </c>
      <c r="H71" s="1" t="s">
        <v>83</v>
      </c>
      <c r="I71" s="1">
        <f t="shared" si="53"/>
        <v>44</v>
      </c>
      <c r="J71" s="1">
        <f t="shared" si="54"/>
        <v>20</v>
      </c>
      <c r="K71" s="1">
        <f t="shared" si="55"/>
        <v>7</v>
      </c>
      <c r="L71" s="1">
        <f t="shared" si="56"/>
        <v>6</v>
      </c>
      <c r="M71" s="1">
        <f t="shared" si="57"/>
        <v>4</v>
      </c>
      <c r="N71" s="1">
        <f t="shared" si="58"/>
        <v>0</v>
      </c>
      <c r="O71" s="1">
        <f t="shared" si="59"/>
        <v>22</v>
      </c>
      <c r="P71" s="1">
        <f t="shared" si="60"/>
        <v>9</v>
      </c>
      <c r="Q71" s="1">
        <f t="shared" si="61"/>
        <v>3</v>
      </c>
      <c r="R71" s="1">
        <f t="shared" si="62"/>
        <v>22</v>
      </c>
      <c r="S71" s="1">
        <f t="shared" si="63"/>
        <v>11</v>
      </c>
      <c r="T71" s="1">
        <f t="shared" si="64"/>
        <v>3</v>
      </c>
      <c r="U71" s="1">
        <f t="shared" si="65"/>
        <v>15</v>
      </c>
      <c r="V71" s="1">
        <f t="shared" si="66"/>
        <v>4</v>
      </c>
      <c r="W71" s="1">
        <f t="shared" si="67"/>
        <v>3</v>
      </c>
      <c r="X71" s="1">
        <f t="shared" si="68"/>
        <v>25</v>
      </c>
      <c r="Y71" s="1">
        <f t="shared" si="69"/>
        <v>13</v>
      </c>
      <c r="Z71" s="1">
        <f t="shared" si="70"/>
        <v>4</v>
      </c>
      <c r="AA71" s="1" t="str">
        <f t="shared" si="51"/>
        <v>W</v>
      </c>
      <c r="AB71" s="1">
        <f t="shared" si="71"/>
        <v>4</v>
      </c>
      <c r="AC71" s="1" t="str">
        <f t="shared" si="52"/>
        <v>W</v>
      </c>
      <c r="AD71" s="1">
        <f t="shared" si="48"/>
        <v>9</v>
      </c>
      <c r="AE71" s="1">
        <f t="shared" si="49"/>
        <v>1</v>
      </c>
      <c r="AF71" s="1">
        <f t="shared" si="50"/>
        <v>0</v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44</v>
      </c>
      <c r="J84" s="1">
        <f t="shared" si="75"/>
        <v>20</v>
      </c>
      <c r="K84" s="1">
        <f t="shared" si="75"/>
        <v>7</v>
      </c>
      <c r="L84" s="1">
        <f t="shared" si="75"/>
        <v>6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22</v>
      </c>
      <c r="P84" s="1">
        <f t="shared" si="76"/>
        <v>9</v>
      </c>
      <c r="Q84" s="1">
        <f t="shared" si="76"/>
        <v>3</v>
      </c>
      <c r="R84" s="1">
        <f t="shared" si="76"/>
        <v>22</v>
      </c>
      <c r="S84" s="1">
        <f t="shared" si="76"/>
        <v>11</v>
      </c>
      <c r="T84" s="1">
        <f t="shared" si="76"/>
        <v>3</v>
      </c>
      <c r="U84" s="1">
        <f t="shared" si="76"/>
        <v>15</v>
      </c>
      <c r="V84" s="1">
        <f t="shared" si="76"/>
        <v>4</v>
      </c>
      <c r="W84" s="1">
        <f t="shared" si="76"/>
        <v>3</v>
      </c>
      <c r="X84" s="1">
        <f t="shared" si="76"/>
        <v>25</v>
      </c>
      <c r="Y84" s="1">
        <f t="shared" si="76"/>
        <v>13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246</v>
      </c>
      <c r="F85" s="1">
        <f>SUM(F2:F83)</f>
        <v>201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22-9-3</v>
      </c>
      <c r="R85" s="1" t="str">
        <f>IF(R84="","0-0-0",CONCATENATE(R84,"-",S84,"-",T84))</f>
        <v>22-11-3</v>
      </c>
      <c r="U85" s="1" t="str">
        <f>IF(U84="","0-0-0",CONCATENATE(U84,"-",V84,"-",W84))</f>
        <v>15-4-3</v>
      </c>
      <c r="X85" s="1" t="str">
        <f>IF(X84="","0-0-0",CONCATENATE(X84,"-",Y84,"-",Z84))</f>
        <v>25-13-4</v>
      </c>
      <c r="AA85" s="1" t="str">
        <f>IF(AA84="","0-0",CONCATENATE(AA84,AB84))</f>
        <v>W4</v>
      </c>
      <c r="AD85" s="1" t="str">
        <f>IF(AD84="","0-0-0",CONCATENATE(AD84,"-",AE84,"-",AF84))</f>
        <v>9-1-0</v>
      </c>
    </row>
    <row r="86" spans="1:33" x14ac:dyDescent="0.25">
      <c r="C86" s="1">
        <f>SUM(C84:C85)</f>
        <v>82</v>
      </c>
      <c r="D86" s="1">
        <f>COUNTA(E2:E83)</f>
        <v>70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3</v>
      </c>
      <c r="L38" s="1">
        <f t="shared" si="32"/>
        <v>4</v>
      </c>
      <c r="M38" s="1">
        <f t="shared" si="33"/>
        <v>2</v>
      </c>
      <c r="N38" s="1">
        <f t="shared" si="34"/>
        <v>2</v>
      </c>
      <c r="O38" s="1">
        <f t="shared" si="35"/>
        <v>9</v>
      </c>
      <c r="P38" s="1">
        <f t="shared" si="36"/>
        <v>5</v>
      </c>
      <c r="Q38" s="1">
        <f t="shared" si="37"/>
        <v>2</v>
      </c>
      <c r="R38" s="1">
        <f t="shared" si="38"/>
        <v>6</v>
      </c>
      <c r="S38" s="1">
        <f t="shared" si="39"/>
        <v>13</v>
      </c>
      <c r="T38" s="1">
        <f t="shared" si="40"/>
        <v>2</v>
      </c>
      <c r="U38" s="1">
        <f t="shared" si="41"/>
        <v>6</v>
      </c>
      <c r="V38" s="1">
        <f t="shared" si="42"/>
        <v>5</v>
      </c>
      <c r="W38" s="1">
        <f t="shared" si="43"/>
        <v>0</v>
      </c>
      <c r="X38" s="1">
        <f t="shared" si="44"/>
        <v>9</v>
      </c>
      <c r="Y38" s="1">
        <f t="shared" si="45"/>
        <v>15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E39" s="1">
        <v>3</v>
      </c>
      <c r="F39" s="1">
        <v>2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18</v>
      </c>
      <c r="K39" s="1">
        <f t="shared" si="31"/>
        <v>3</v>
      </c>
      <c r="L39" s="1">
        <f t="shared" si="32"/>
        <v>4</v>
      </c>
      <c r="M39" s="1">
        <f t="shared" si="33"/>
        <v>2</v>
      </c>
      <c r="N39" s="1">
        <f t="shared" si="34"/>
        <v>2</v>
      </c>
      <c r="O39" s="1">
        <f t="shared" si="35"/>
        <v>10</v>
      </c>
      <c r="P39" s="1">
        <f t="shared" si="36"/>
        <v>5</v>
      </c>
      <c r="Q39" s="1">
        <f t="shared" si="37"/>
        <v>2</v>
      </c>
      <c r="R39" s="1">
        <f t="shared" si="38"/>
        <v>6</v>
      </c>
      <c r="S39" s="1">
        <f t="shared" si="39"/>
        <v>13</v>
      </c>
      <c r="T39" s="1">
        <f t="shared" si="40"/>
        <v>2</v>
      </c>
      <c r="U39" s="1">
        <f t="shared" si="41"/>
        <v>7</v>
      </c>
      <c r="V39" s="1">
        <f t="shared" si="42"/>
        <v>5</v>
      </c>
      <c r="W39" s="1">
        <f t="shared" si="43"/>
        <v>0</v>
      </c>
      <c r="X39" s="1">
        <f t="shared" si="44"/>
        <v>10</v>
      </c>
      <c r="Y39" s="1">
        <f t="shared" si="45"/>
        <v>15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E40" s="1">
        <v>2</v>
      </c>
      <c r="F40" s="1">
        <v>1</v>
      </c>
      <c r="G40" s="1" t="s">
        <v>84</v>
      </c>
      <c r="H40" s="1" t="s">
        <v>83</v>
      </c>
      <c r="I40" s="1">
        <f t="shared" si="29"/>
        <v>17</v>
      </c>
      <c r="J40" s="1">
        <f t="shared" si="30"/>
        <v>18</v>
      </c>
      <c r="K40" s="1">
        <f t="shared" si="31"/>
        <v>4</v>
      </c>
      <c r="L40" s="1">
        <f t="shared" si="32"/>
        <v>4</v>
      </c>
      <c r="M40" s="1">
        <f t="shared" si="33"/>
        <v>2</v>
      </c>
      <c r="N40" s="1">
        <f t="shared" si="34"/>
        <v>2</v>
      </c>
      <c r="O40" s="1">
        <f t="shared" si="35"/>
        <v>11</v>
      </c>
      <c r="P40" s="1">
        <f t="shared" si="36"/>
        <v>5</v>
      </c>
      <c r="Q40" s="1">
        <f t="shared" si="37"/>
        <v>2</v>
      </c>
      <c r="R40" s="1">
        <f t="shared" si="38"/>
        <v>6</v>
      </c>
      <c r="S40" s="1">
        <f t="shared" si="39"/>
        <v>13</v>
      </c>
      <c r="T40" s="1">
        <f t="shared" si="40"/>
        <v>2</v>
      </c>
      <c r="U40" s="1">
        <f t="shared" si="41"/>
        <v>7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15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4</v>
      </c>
      <c r="L41" s="1">
        <f t="shared" si="32"/>
        <v>4</v>
      </c>
      <c r="M41" s="1">
        <f t="shared" si="33"/>
        <v>2</v>
      </c>
      <c r="N41" s="1">
        <f t="shared" si="34"/>
        <v>2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6</v>
      </c>
      <c r="S41" s="1">
        <f t="shared" si="39"/>
        <v>13</v>
      </c>
      <c r="T41" s="1">
        <f t="shared" si="40"/>
        <v>2</v>
      </c>
      <c r="U41" s="1">
        <f t="shared" si="41"/>
        <v>7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15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19</v>
      </c>
      <c r="K42" s="1">
        <f t="shared" si="31"/>
        <v>4</v>
      </c>
      <c r="L42" s="1">
        <f t="shared" si="32"/>
        <v>4</v>
      </c>
      <c r="M42" s="1">
        <f t="shared" si="33"/>
        <v>2</v>
      </c>
      <c r="N42" s="1">
        <f t="shared" si="34"/>
        <v>2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6</v>
      </c>
      <c r="S42" s="1">
        <f t="shared" si="39"/>
        <v>13</v>
      </c>
      <c r="T42" s="1">
        <f t="shared" si="40"/>
        <v>2</v>
      </c>
      <c r="U42" s="1">
        <f t="shared" si="41"/>
        <v>7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16</v>
      </c>
      <c r="Z42" s="1">
        <f t="shared" si="46"/>
        <v>1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7</v>
      </c>
      <c r="E43" s="1">
        <v>1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20</v>
      </c>
      <c r="K43" s="1">
        <f t="shared" si="31"/>
        <v>4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12</v>
      </c>
      <c r="P43" s="1">
        <f t="shared" si="36"/>
        <v>7</v>
      </c>
      <c r="Q43" s="1">
        <f t="shared" si="37"/>
        <v>2</v>
      </c>
      <c r="R43" s="1">
        <f t="shared" si="38"/>
        <v>6</v>
      </c>
      <c r="S43" s="1">
        <f t="shared" si="39"/>
        <v>13</v>
      </c>
      <c r="T43" s="1">
        <f t="shared" si="40"/>
        <v>2</v>
      </c>
      <c r="U43" s="1">
        <f t="shared" si="41"/>
        <v>7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17</v>
      </c>
      <c r="Z43" s="1">
        <f t="shared" si="46"/>
        <v>1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21</v>
      </c>
      <c r="K44" s="1">
        <f t="shared" si="31"/>
        <v>4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12</v>
      </c>
      <c r="P44" s="1">
        <f t="shared" si="36"/>
        <v>7</v>
      </c>
      <c r="Q44" s="1">
        <f t="shared" si="37"/>
        <v>2</v>
      </c>
      <c r="R44" s="1">
        <f t="shared" si="38"/>
        <v>6</v>
      </c>
      <c r="S44" s="1">
        <f t="shared" si="39"/>
        <v>14</v>
      </c>
      <c r="T44" s="1">
        <f t="shared" si="40"/>
        <v>2</v>
      </c>
      <c r="U44" s="1">
        <f t="shared" si="41"/>
        <v>7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17</v>
      </c>
      <c r="Z44" s="1">
        <f t="shared" si="46"/>
        <v>1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22</v>
      </c>
      <c r="K45" s="1">
        <f t="shared" si="31"/>
        <v>4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12</v>
      </c>
      <c r="P45" s="1">
        <f t="shared" si="36"/>
        <v>7</v>
      </c>
      <c r="Q45" s="1">
        <f t="shared" si="37"/>
        <v>2</v>
      </c>
      <c r="R45" s="1">
        <f t="shared" si="38"/>
        <v>6</v>
      </c>
      <c r="S45" s="1">
        <f t="shared" si="39"/>
        <v>15</v>
      </c>
      <c r="T45" s="1">
        <f t="shared" si="40"/>
        <v>2</v>
      </c>
      <c r="U45" s="1">
        <f t="shared" si="41"/>
        <v>7</v>
      </c>
      <c r="V45" s="1">
        <f t="shared" si="42"/>
        <v>6</v>
      </c>
      <c r="W45" s="1">
        <f t="shared" si="43"/>
        <v>0</v>
      </c>
      <c r="X45" s="1">
        <f t="shared" si="44"/>
        <v>10</v>
      </c>
      <c r="Y45" s="1">
        <f t="shared" si="45"/>
        <v>17</v>
      </c>
      <c r="Z45" s="1">
        <f t="shared" si="46"/>
        <v>1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22</v>
      </c>
      <c r="K46" s="1">
        <f t="shared" si="31"/>
        <v>4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12</v>
      </c>
      <c r="P46" s="1">
        <f t="shared" si="36"/>
        <v>7</v>
      </c>
      <c r="Q46" s="1">
        <f t="shared" si="37"/>
        <v>2</v>
      </c>
      <c r="R46" s="1">
        <f t="shared" si="38"/>
        <v>7</v>
      </c>
      <c r="S46" s="1">
        <f t="shared" si="39"/>
        <v>15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10</v>
      </c>
      <c r="Y46" s="1">
        <f t="shared" si="45"/>
        <v>17</v>
      </c>
      <c r="Z46" s="1">
        <f t="shared" si="46"/>
        <v>1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5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E47" s="1">
        <v>3</v>
      </c>
      <c r="F47" s="1">
        <v>5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23</v>
      </c>
      <c r="K47" s="1">
        <f t="shared" si="31"/>
        <v>4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7</v>
      </c>
      <c r="Q47" s="1">
        <f t="shared" si="37"/>
        <v>2</v>
      </c>
      <c r="R47" s="1">
        <f t="shared" si="38"/>
        <v>7</v>
      </c>
      <c r="S47" s="1">
        <f t="shared" si="39"/>
        <v>16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10</v>
      </c>
      <c r="Y47" s="1">
        <f t="shared" si="45"/>
        <v>17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E48" s="1">
        <v>3</v>
      </c>
      <c r="F48" s="1">
        <v>1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23</v>
      </c>
      <c r="K48" s="1">
        <f t="shared" si="31"/>
        <v>4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8</v>
      </c>
      <c r="S48" s="1">
        <f t="shared" si="39"/>
        <v>16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11</v>
      </c>
      <c r="Y48" s="1">
        <f t="shared" si="45"/>
        <v>17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5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23</v>
      </c>
      <c r="K49" s="1">
        <f t="shared" si="31"/>
        <v>4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8</v>
      </c>
      <c r="S49" s="1">
        <f t="shared" si="39"/>
        <v>16</v>
      </c>
      <c r="T49" s="1">
        <f t="shared" si="40"/>
        <v>2</v>
      </c>
      <c r="U49" s="1">
        <f t="shared" si="41"/>
        <v>7</v>
      </c>
      <c r="V49" s="1">
        <f t="shared" si="42"/>
        <v>6</v>
      </c>
      <c r="W49" s="1">
        <f t="shared" si="43"/>
        <v>0</v>
      </c>
      <c r="X49" s="1">
        <f t="shared" si="44"/>
        <v>11</v>
      </c>
      <c r="Y49" s="1">
        <f t="shared" si="45"/>
        <v>17</v>
      </c>
      <c r="Z49" s="1">
        <f t="shared" si="46"/>
        <v>1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E50" s="1">
        <v>1</v>
      </c>
      <c r="F50" s="1">
        <v>2</v>
      </c>
      <c r="G50" s="1" t="s">
        <v>84</v>
      </c>
      <c r="H50" s="1" t="s">
        <v>83</v>
      </c>
      <c r="I50" s="1">
        <f t="shared" si="29"/>
        <v>21</v>
      </c>
      <c r="J50" s="1">
        <f t="shared" si="30"/>
        <v>23</v>
      </c>
      <c r="K50" s="1">
        <f t="shared" si="31"/>
        <v>4</v>
      </c>
      <c r="L50" s="1">
        <f t="shared" si="32"/>
        <v>5</v>
      </c>
      <c r="M50" s="1">
        <f t="shared" si="33"/>
        <v>2</v>
      </c>
      <c r="N50" s="1">
        <f t="shared" si="34"/>
        <v>2</v>
      </c>
      <c r="O50" s="1">
        <f t="shared" si="35"/>
        <v>13</v>
      </c>
      <c r="P50" s="1">
        <f t="shared" si="36"/>
        <v>7</v>
      </c>
      <c r="Q50" s="1">
        <f t="shared" si="37"/>
        <v>3</v>
      </c>
      <c r="R50" s="1">
        <f t="shared" si="38"/>
        <v>8</v>
      </c>
      <c r="S50" s="1">
        <f t="shared" si="39"/>
        <v>16</v>
      </c>
      <c r="T50" s="1">
        <f t="shared" si="40"/>
        <v>2</v>
      </c>
      <c r="U50" s="1">
        <f t="shared" si="41"/>
        <v>7</v>
      </c>
      <c r="V50" s="1">
        <f t="shared" si="42"/>
        <v>6</v>
      </c>
      <c r="W50" s="1">
        <f t="shared" si="43"/>
        <v>0</v>
      </c>
      <c r="X50" s="1">
        <f t="shared" si="44"/>
        <v>11</v>
      </c>
      <c r="Y50" s="1">
        <f t="shared" si="45"/>
        <v>17</v>
      </c>
      <c r="Z50" s="1">
        <f t="shared" si="46"/>
        <v>1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24</v>
      </c>
      <c r="K51" s="1">
        <f t="shared" si="31"/>
        <v>4</v>
      </c>
      <c r="L51" s="1">
        <f t="shared" si="32"/>
        <v>5</v>
      </c>
      <c r="M51" s="1">
        <f t="shared" si="33"/>
        <v>2</v>
      </c>
      <c r="N51" s="1">
        <f t="shared" si="34"/>
        <v>2</v>
      </c>
      <c r="O51" s="1">
        <f t="shared" si="35"/>
        <v>13</v>
      </c>
      <c r="P51" s="1">
        <f t="shared" si="36"/>
        <v>8</v>
      </c>
      <c r="Q51" s="1">
        <f t="shared" si="37"/>
        <v>3</v>
      </c>
      <c r="R51" s="1">
        <f t="shared" si="38"/>
        <v>8</v>
      </c>
      <c r="S51" s="1">
        <f t="shared" si="39"/>
        <v>16</v>
      </c>
      <c r="T51" s="1">
        <f t="shared" si="40"/>
        <v>2</v>
      </c>
      <c r="U51" s="1">
        <f t="shared" si="41"/>
        <v>7</v>
      </c>
      <c r="V51" s="1">
        <f t="shared" si="42"/>
        <v>6</v>
      </c>
      <c r="W51" s="1">
        <f t="shared" si="43"/>
        <v>0</v>
      </c>
      <c r="X51" s="1">
        <f t="shared" si="44"/>
        <v>11</v>
      </c>
      <c r="Y51" s="1">
        <f t="shared" si="45"/>
        <v>17</v>
      </c>
      <c r="Z51" s="1">
        <f t="shared" si="46"/>
        <v>1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E52" s="1">
        <v>1</v>
      </c>
      <c r="F52" s="1">
        <v>3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25</v>
      </c>
      <c r="K52" s="1">
        <f t="shared" si="31"/>
        <v>4</v>
      </c>
      <c r="L52" s="1">
        <f t="shared" si="32"/>
        <v>5</v>
      </c>
      <c r="M52" s="1">
        <f t="shared" si="33"/>
        <v>2</v>
      </c>
      <c r="N52" s="1">
        <f t="shared" si="34"/>
        <v>2</v>
      </c>
      <c r="O52" s="1">
        <f t="shared" si="35"/>
        <v>13</v>
      </c>
      <c r="P52" s="1">
        <f t="shared" si="36"/>
        <v>9</v>
      </c>
      <c r="Q52" s="1">
        <f t="shared" si="37"/>
        <v>3</v>
      </c>
      <c r="R52" s="1">
        <f t="shared" si="38"/>
        <v>8</v>
      </c>
      <c r="S52" s="1">
        <f t="shared" si="39"/>
        <v>16</v>
      </c>
      <c r="T52" s="1">
        <f t="shared" si="40"/>
        <v>2</v>
      </c>
      <c r="U52" s="1">
        <f t="shared" si="41"/>
        <v>7</v>
      </c>
      <c r="V52" s="1">
        <f t="shared" si="42"/>
        <v>6</v>
      </c>
      <c r="W52" s="1">
        <f t="shared" si="43"/>
        <v>0</v>
      </c>
      <c r="X52" s="1">
        <f t="shared" si="44"/>
        <v>11</v>
      </c>
      <c r="Y52" s="1">
        <f t="shared" si="45"/>
        <v>17</v>
      </c>
      <c r="Z52" s="1">
        <f t="shared" si="46"/>
        <v>1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4</v>
      </c>
      <c r="L53" s="1">
        <f t="shared" si="32"/>
        <v>6</v>
      </c>
      <c r="M53" s="1">
        <f t="shared" si="33"/>
        <v>2</v>
      </c>
      <c r="N53" s="1">
        <f t="shared" si="34"/>
        <v>2</v>
      </c>
      <c r="O53" s="1">
        <f t="shared" si="35"/>
        <v>13</v>
      </c>
      <c r="P53" s="1">
        <f t="shared" si="36"/>
        <v>9</v>
      </c>
      <c r="Q53" s="1">
        <f t="shared" si="37"/>
        <v>4</v>
      </c>
      <c r="R53" s="1">
        <f t="shared" si="38"/>
        <v>8</v>
      </c>
      <c r="S53" s="1">
        <f t="shared" si="39"/>
        <v>16</v>
      </c>
      <c r="T53" s="1">
        <f t="shared" si="40"/>
        <v>2</v>
      </c>
      <c r="U53" s="1">
        <f t="shared" si="41"/>
        <v>7</v>
      </c>
      <c r="V53" s="1">
        <f t="shared" si="42"/>
        <v>6</v>
      </c>
      <c r="W53" s="1">
        <f t="shared" si="43"/>
        <v>1</v>
      </c>
      <c r="X53" s="1">
        <f t="shared" si="44"/>
        <v>11</v>
      </c>
      <c r="Y53" s="1">
        <f t="shared" si="45"/>
        <v>17</v>
      </c>
      <c r="Z53" s="1">
        <f t="shared" si="46"/>
        <v>2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5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26</v>
      </c>
      <c r="K54" s="1">
        <f t="shared" si="31"/>
        <v>4</v>
      </c>
      <c r="L54" s="1">
        <f t="shared" si="32"/>
        <v>6</v>
      </c>
      <c r="M54" s="1">
        <f t="shared" si="33"/>
        <v>2</v>
      </c>
      <c r="N54" s="1">
        <f t="shared" si="34"/>
        <v>2</v>
      </c>
      <c r="O54" s="1">
        <f t="shared" si="35"/>
        <v>13</v>
      </c>
      <c r="P54" s="1">
        <f t="shared" si="36"/>
        <v>9</v>
      </c>
      <c r="Q54" s="1">
        <f t="shared" si="37"/>
        <v>4</v>
      </c>
      <c r="R54" s="1">
        <f t="shared" si="38"/>
        <v>8</v>
      </c>
      <c r="S54" s="1">
        <f t="shared" si="39"/>
        <v>17</v>
      </c>
      <c r="T54" s="1">
        <f t="shared" si="40"/>
        <v>2</v>
      </c>
      <c r="U54" s="1">
        <f t="shared" si="41"/>
        <v>7</v>
      </c>
      <c r="V54" s="1">
        <f t="shared" si="42"/>
        <v>6</v>
      </c>
      <c r="W54" s="1">
        <f t="shared" si="43"/>
        <v>1</v>
      </c>
      <c r="X54" s="1">
        <f t="shared" si="44"/>
        <v>11</v>
      </c>
      <c r="Y54" s="1">
        <f t="shared" si="45"/>
        <v>18</v>
      </c>
      <c r="Z54" s="1">
        <f t="shared" si="46"/>
        <v>2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4</v>
      </c>
      <c r="L55" s="1">
        <f t="shared" si="32"/>
        <v>6</v>
      </c>
      <c r="M55" s="1">
        <f t="shared" si="33"/>
        <v>2</v>
      </c>
      <c r="N55" s="1">
        <f t="shared" si="34"/>
        <v>2</v>
      </c>
      <c r="O55" s="1">
        <f t="shared" si="35"/>
        <v>14</v>
      </c>
      <c r="P55" s="1">
        <f t="shared" si="36"/>
        <v>9</v>
      </c>
      <c r="Q55" s="1">
        <f t="shared" si="37"/>
        <v>4</v>
      </c>
      <c r="R55" s="1">
        <f t="shared" si="38"/>
        <v>8</v>
      </c>
      <c r="S55" s="1">
        <f t="shared" si="39"/>
        <v>17</v>
      </c>
      <c r="T55" s="1">
        <f t="shared" si="40"/>
        <v>2</v>
      </c>
      <c r="U55" s="1">
        <f t="shared" si="41"/>
        <v>8</v>
      </c>
      <c r="V55" s="1">
        <f t="shared" si="42"/>
        <v>6</v>
      </c>
      <c r="W55" s="1">
        <f t="shared" si="43"/>
        <v>1</v>
      </c>
      <c r="X55" s="1">
        <f t="shared" si="44"/>
        <v>12</v>
      </c>
      <c r="Y55" s="1">
        <f t="shared" si="45"/>
        <v>18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4</v>
      </c>
      <c r="L56" s="1">
        <f t="shared" si="32"/>
        <v>6</v>
      </c>
      <c r="M56" s="1">
        <f t="shared" si="33"/>
        <v>2</v>
      </c>
      <c r="N56" s="1">
        <f t="shared" si="34"/>
        <v>2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8</v>
      </c>
      <c r="S56" s="1">
        <f t="shared" si="39"/>
        <v>17</v>
      </c>
      <c r="T56" s="1">
        <f t="shared" si="40"/>
        <v>2</v>
      </c>
      <c r="U56" s="1">
        <f t="shared" si="41"/>
        <v>8</v>
      </c>
      <c r="V56" s="1">
        <f t="shared" si="42"/>
        <v>6</v>
      </c>
      <c r="W56" s="1">
        <f t="shared" si="43"/>
        <v>1</v>
      </c>
      <c r="X56" s="1">
        <f t="shared" si="44"/>
        <v>12</v>
      </c>
      <c r="Y56" s="1">
        <f t="shared" si="45"/>
        <v>18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27</v>
      </c>
      <c r="K57" s="1">
        <f t="shared" si="31"/>
        <v>4</v>
      </c>
      <c r="L57" s="1">
        <f t="shared" si="32"/>
        <v>6</v>
      </c>
      <c r="M57" s="1">
        <f t="shared" si="33"/>
        <v>2</v>
      </c>
      <c r="N57" s="1">
        <f t="shared" si="34"/>
        <v>2</v>
      </c>
      <c r="O57" s="1">
        <f t="shared" si="35"/>
        <v>15</v>
      </c>
      <c r="P57" s="1">
        <f t="shared" si="36"/>
        <v>10</v>
      </c>
      <c r="Q57" s="1">
        <f t="shared" si="37"/>
        <v>4</v>
      </c>
      <c r="R57" s="1">
        <f t="shared" si="38"/>
        <v>8</v>
      </c>
      <c r="S57" s="1">
        <f t="shared" si="39"/>
        <v>17</v>
      </c>
      <c r="T57" s="1">
        <f t="shared" si="40"/>
        <v>2</v>
      </c>
      <c r="U57" s="1">
        <f t="shared" si="41"/>
        <v>9</v>
      </c>
      <c r="V57" s="1">
        <f t="shared" si="42"/>
        <v>6</v>
      </c>
      <c r="W57" s="1">
        <f t="shared" si="43"/>
        <v>1</v>
      </c>
      <c r="X57" s="1">
        <f t="shared" si="44"/>
        <v>13</v>
      </c>
      <c r="Y57" s="1">
        <f t="shared" si="45"/>
        <v>18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4</v>
      </c>
      <c r="AE57" s="1">
        <f t="shared" si="49"/>
        <v>4</v>
      </c>
      <c r="AF57" s="1">
        <f t="shared" si="50"/>
        <v>2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24</v>
      </c>
      <c r="J58" s="1">
        <f t="shared" si="30"/>
        <v>27</v>
      </c>
      <c r="K58" s="1">
        <f t="shared" si="31"/>
        <v>4</v>
      </c>
      <c r="L58" s="1">
        <f t="shared" si="32"/>
        <v>6</v>
      </c>
      <c r="M58" s="1">
        <f t="shared" si="33"/>
        <v>2</v>
      </c>
      <c r="N58" s="1">
        <f t="shared" si="34"/>
        <v>2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9</v>
      </c>
      <c r="S58" s="1">
        <f t="shared" si="39"/>
        <v>17</v>
      </c>
      <c r="T58" s="1">
        <f t="shared" si="40"/>
        <v>2</v>
      </c>
      <c r="U58" s="1">
        <f t="shared" si="41"/>
        <v>10</v>
      </c>
      <c r="V58" s="1">
        <f t="shared" si="42"/>
        <v>6</v>
      </c>
      <c r="W58" s="1">
        <f t="shared" si="43"/>
        <v>1</v>
      </c>
      <c r="X58" s="1">
        <f t="shared" si="44"/>
        <v>14</v>
      </c>
      <c r="Y58" s="1">
        <f t="shared" si="45"/>
        <v>18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4</v>
      </c>
      <c r="AE58" s="1">
        <f t="shared" si="49"/>
        <v>4</v>
      </c>
      <c r="AF58" s="1">
        <f t="shared" si="50"/>
        <v>2</v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E59" s="1">
        <v>0</v>
      </c>
      <c r="F59" s="1">
        <v>2</v>
      </c>
      <c r="G59" s="1" t="s">
        <v>83</v>
      </c>
      <c r="H59" s="1" t="s">
        <v>83</v>
      </c>
      <c r="I59" s="1">
        <f t="shared" si="29"/>
        <v>24</v>
      </c>
      <c r="J59" s="1">
        <f t="shared" si="30"/>
        <v>28</v>
      </c>
      <c r="K59" s="1">
        <f t="shared" si="31"/>
        <v>4</v>
      </c>
      <c r="L59" s="1">
        <f t="shared" si="32"/>
        <v>6</v>
      </c>
      <c r="M59" s="1">
        <f t="shared" si="33"/>
        <v>2</v>
      </c>
      <c r="N59" s="1">
        <f t="shared" si="34"/>
        <v>2</v>
      </c>
      <c r="O59" s="1">
        <f t="shared" si="35"/>
        <v>15</v>
      </c>
      <c r="P59" s="1">
        <f t="shared" si="36"/>
        <v>10</v>
      </c>
      <c r="Q59" s="1">
        <f t="shared" si="37"/>
        <v>4</v>
      </c>
      <c r="R59" s="1">
        <f t="shared" si="38"/>
        <v>9</v>
      </c>
      <c r="S59" s="1">
        <f t="shared" si="39"/>
        <v>18</v>
      </c>
      <c r="T59" s="1">
        <f t="shared" si="40"/>
        <v>2</v>
      </c>
      <c r="U59" s="1">
        <f t="shared" si="41"/>
        <v>10</v>
      </c>
      <c r="V59" s="1">
        <f t="shared" si="42"/>
        <v>7</v>
      </c>
      <c r="W59" s="1">
        <f t="shared" si="43"/>
        <v>1</v>
      </c>
      <c r="X59" s="1">
        <f t="shared" si="44"/>
        <v>14</v>
      </c>
      <c r="Y59" s="1">
        <f t="shared" si="45"/>
        <v>19</v>
      </c>
      <c r="Z59" s="1">
        <f t="shared" si="46"/>
        <v>2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3</v>
      </c>
      <c r="AE59" s="1">
        <f t="shared" si="49"/>
        <v>5</v>
      </c>
      <c r="AF59" s="1">
        <f t="shared" si="50"/>
        <v>2</v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E60" s="1">
        <v>2</v>
      </c>
      <c r="F60" s="1">
        <v>3</v>
      </c>
      <c r="G60" s="1" t="s">
        <v>84</v>
      </c>
      <c r="H60" s="1" t="s">
        <v>84</v>
      </c>
      <c r="I60" s="1">
        <f t="shared" si="29"/>
        <v>24</v>
      </c>
      <c r="J60" s="1">
        <f t="shared" si="30"/>
        <v>28</v>
      </c>
      <c r="K60" s="1">
        <f t="shared" si="31"/>
        <v>4</v>
      </c>
      <c r="L60" s="1">
        <f t="shared" si="32"/>
        <v>7</v>
      </c>
      <c r="M60" s="1">
        <f t="shared" si="33"/>
        <v>2</v>
      </c>
      <c r="N60" s="1">
        <f t="shared" si="34"/>
        <v>3</v>
      </c>
      <c r="O60" s="1">
        <f t="shared" si="35"/>
        <v>15</v>
      </c>
      <c r="P60" s="1">
        <f t="shared" si="36"/>
        <v>10</v>
      </c>
      <c r="Q60" s="1">
        <f t="shared" si="37"/>
        <v>4</v>
      </c>
      <c r="R60" s="1">
        <f t="shared" si="38"/>
        <v>9</v>
      </c>
      <c r="S60" s="1">
        <f t="shared" si="39"/>
        <v>18</v>
      </c>
      <c r="T60" s="1">
        <f t="shared" si="40"/>
        <v>3</v>
      </c>
      <c r="U60" s="1">
        <f t="shared" si="41"/>
        <v>10</v>
      </c>
      <c r="V60" s="1">
        <f t="shared" si="42"/>
        <v>7</v>
      </c>
      <c r="W60" s="1">
        <f t="shared" si="43"/>
        <v>2</v>
      </c>
      <c r="X60" s="1">
        <f t="shared" si="44"/>
        <v>14</v>
      </c>
      <c r="Y60" s="1">
        <f t="shared" si="45"/>
        <v>19</v>
      </c>
      <c r="Z60" s="1">
        <f t="shared" si="46"/>
        <v>3</v>
      </c>
      <c r="AA60" s="1" t="str">
        <f t="shared" si="27"/>
        <v>L</v>
      </c>
      <c r="AB60" s="1">
        <f t="shared" si="47"/>
        <v>2</v>
      </c>
      <c r="AC60" s="1" t="str">
        <f t="shared" si="28"/>
        <v>OTL</v>
      </c>
      <c r="AD60" s="1">
        <f t="shared" si="48"/>
        <v>3</v>
      </c>
      <c r="AE60" s="1">
        <f t="shared" si="49"/>
        <v>5</v>
      </c>
      <c r="AF60" s="1">
        <f t="shared" si="50"/>
        <v>2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E61" s="1">
        <v>1</v>
      </c>
      <c r="F61" s="1">
        <v>6</v>
      </c>
      <c r="G61" s="1" t="s">
        <v>83</v>
      </c>
      <c r="H61" s="1" t="s">
        <v>83</v>
      </c>
      <c r="I61" s="1">
        <f t="shared" si="29"/>
        <v>24</v>
      </c>
      <c r="J61" s="1">
        <f t="shared" si="30"/>
        <v>29</v>
      </c>
      <c r="K61" s="1">
        <f t="shared" si="31"/>
        <v>4</v>
      </c>
      <c r="L61" s="1">
        <f t="shared" si="32"/>
        <v>7</v>
      </c>
      <c r="M61" s="1">
        <f t="shared" si="33"/>
        <v>2</v>
      </c>
      <c r="N61" s="1">
        <f t="shared" si="34"/>
        <v>3</v>
      </c>
      <c r="O61" s="1">
        <f t="shared" si="35"/>
        <v>15</v>
      </c>
      <c r="P61" s="1">
        <f t="shared" si="36"/>
        <v>11</v>
      </c>
      <c r="Q61" s="1">
        <f t="shared" si="37"/>
        <v>4</v>
      </c>
      <c r="R61" s="1">
        <f t="shared" si="38"/>
        <v>9</v>
      </c>
      <c r="S61" s="1">
        <f t="shared" si="39"/>
        <v>18</v>
      </c>
      <c r="T61" s="1">
        <f t="shared" si="40"/>
        <v>3</v>
      </c>
      <c r="U61" s="1">
        <f t="shared" si="41"/>
        <v>10</v>
      </c>
      <c r="V61" s="1">
        <f t="shared" si="42"/>
        <v>7</v>
      </c>
      <c r="W61" s="1">
        <f t="shared" si="43"/>
        <v>2</v>
      </c>
      <c r="X61" s="1">
        <f t="shared" si="44"/>
        <v>14</v>
      </c>
      <c r="Y61" s="1">
        <f t="shared" si="45"/>
        <v>20</v>
      </c>
      <c r="Z61" s="1">
        <f t="shared" si="46"/>
        <v>3</v>
      </c>
      <c r="AA61" s="1" t="str">
        <f t="shared" si="27"/>
        <v>L</v>
      </c>
      <c r="AB61" s="1">
        <f t="shared" si="47"/>
        <v>3</v>
      </c>
      <c r="AC61" s="1" t="str">
        <f t="shared" si="28"/>
        <v>L</v>
      </c>
      <c r="AD61" s="1">
        <f t="shared" si="48"/>
        <v>3</v>
      </c>
      <c r="AE61" s="1">
        <f t="shared" si="49"/>
        <v>5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E62" s="1">
        <v>1</v>
      </c>
      <c r="F62" s="1">
        <v>4</v>
      </c>
      <c r="G62" s="1" t="s">
        <v>83</v>
      </c>
      <c r="H62" s="1" t="s">
        <v>83</v>
      </c>
      <c r="I62" s="1">
        <f t="shared" si="29"/>
        <v>24</v>
      </c>
      <c r="J62" s="1">
        <f t="shared" si="30"/>
        <v>30</v>
      </c>
      <c r="K62" s="1">
        <f t="shared" si="31"/>
        <v>4</v>
      </c>
      <c r="L62" s="1">
        <f t="shared" si="32"/>
        <v>7</v>
      </c>
      <c r="M62" s="1">
        <f t="shared" si="33"/>
        <v>2</v>
      </c>
      <c r="N62" s="1">
        <f t="shared" si="34"/>
        <v>3</v>
      </c>
      <c r="O62" s="1">
        <f t="shared" si="35"/>
        <v>15</v>
      </c>
      <c r="P62" s="1">
        <f t="shared" si="36"/>
        <v>12</v>
      </c>
      <c r="Q62" s="1">
        <f t="shared" si="37"/>
        <v>4</v>
      </c>
      <c r="R62" s="1">
        <f t="shared" si="38"/>
        <v>9</v>
      </c>
      <c r="S62" s="1">
        <f t="shared" si="39"/>
        <v>18</v>
      </c>
      <c r="T62" s="1">
        <f t="shared" si="40"/>
        <v>3</v>
      </c>
      <c r="U62" s="1">
        <f t="shared" si="41"/>
        <v>10</v>
      </c>
      <c r="V62" s="1">
        <f t="shared" si="42"/>
        <v>7</v>
      </c>
      <c r="W62" s="1">
        <f t="shared" si="43"/>
        <v>2</v>
      </c>
      <c r="X62" s="1">
        <f t="shared" si="44"/>
        <v>14</v>
      </c>
      <c r="Y62" s="1">
        <f t="shared" si="45"/>
        <v>20</v>
      </c>
      <c r="Z62" s="1">
        <f t="shared" si="46"/>
        <v>3</v>
      </c>
      <c r="AA62" s="1" t="str">
        <f t="shared" si="27"/>
        <v>L</v>
      </c>
      <c r="AB62" s="1">
        <f t="shared" si="47"/>
        <v>4</v>
      </c>
      <c r="AC62" s="1" t="str">
        <f t="shared" si="28"/>
        <v>L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E63" s="1">
        <v>5</v>
      </c>
      <c r="F63" s="1">
        <v>4</v>
      </c>
      <c r="G63" s="1" t="s">
        <v>83</v>
      </c>
      <c r="H63" s="1" t="s">
        <v>83</v>
      </c>
      <c r="I63" s="1">
        <f t="shared" si="29"/>
        <v>25</v>
      </c>
      <c r="J63" s="1">
        <f t="shared" si="30"/>
        <v>30</v>
      </c>
      <c r="K63" s="1">
        <f t="shared" si="31"/>
        <v>4</v>
      </c>
      <c r="L63" s="1">
        <f t="shared" si="32"/>
        <v>7</v>
      </c>
      <c r="M63" s="1">
        <f t="shared" si="33"/>
        <v>2</v>
      </c>
      <c r="N63" s="1">
        <f t="shared" si="34"/>
        <v>3</v>
      </c>
      <c r="O63" s="1">
        <f t="shared" si="35"/>
        <v>16</v>
      </c>
      <c r="P63" s="1">
        <f t="shared" si="36"/>
        <v>12</v>
      </c>
      <c r="Q63" s="1">
        <f t="shared" si="37"/>
        <v>4</v>
      </c>
      <c r="R63" s="1">
        <f t="shared" si="38"/>
        <v>9</v>
      </c>
      <c r="S63" s="1">
        <f t="shared" si="39"/>
        <v>18</v>
      </c>
      <c r="T63" s="1">
        <f t="shared" si="40"/>
        <v>3</v>
      </c>
      <c r="U63" s="1">
        <f t="shared" si="41"/>
        <v>10</v>
      </c>
      <c r="V63" s="1">
        <f t="shared" si="42"/>
        <v>7</v>
      </c>
      <c r="W63" s="1">
        <f t="shared" si="43"/>
        <v>2</v>
      </c>
      <c r="X63" s="1">
        <f t="shared" si="44"/>
        <v>14</v>
      </c>
      <c r="Y63" s="1">
        <f t="shared" si="45"/>
        <v>20</v>
      </c>
      <c r="Z63" s="1">
        <f t="shared" si="46"/>
        <v>3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5</v>
      </c>
      <c r="AF63" s="1">
        <f t="shared" si="50"/>
        <v>1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E64" s="1">
        <v>3</v>
      </c>
      <c r="F64" s="1">
        <v>7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31</v>
      </c>
      <c r="K64" s="1">
        <f t="shared" si="31"/>
        <v>4</v>
      </c>
      <c r="L64" s="1">
        <f t="shared" si="32"/>
        <v>7</v>
      </c>
      <c r="M64" s="1">
        <f t="shared" si="33"/>
        <v>2</v>
      </c>
      <c r="N64" s="1">
        <f t="shared" si="34"/>
        <v>3</v>
      </c>
      <c r="O64" s="1">
        <f t="shared" si="35"/>
        <v>16</v>
      </c>
      <c r="P64" s="1">
        <f t="shared" si="36"/>
        <v>12</v>
      </c>
      <c r="Q64" s="1">
        <f t="shared" si="37"/>
        <v>4</v>
      </c>
      <c r="R64" s="1">
        <f t="shared" si="38"/>
        <v>9</v>
      </c>
      <c r="S64" s="1">
        <f t="shared" si="39"/>
        <v>19</v>
      </c>
      <c r="T64" s="1">
        <f t="shared" si="40"/>
        <v>3</v>
      </c>
      <c r="U64" s="1">
        <f t="shared" si="41"/>
        <v>10</v>
      </c>
      <c r="V64" s="1">
        <f t="shared" si="42"/>
        <v>7</v>
      </c>
      <c r="W64" s="1">
        <f t="shared" si="43"/>
        <v>2</v>
      </c>
      <c r="X64" s="1">
        <f t="shared" si="44"/>
        <v>14</v>
      </c>
      <c r="Y64" s="1">
        <f t="shared" si="45"/>
        <v>20</v>
      </c>
      <c r="Z64" s="1">
        <f t="shared" si="46"/>
        <v>3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5</v>
      </c>
      <c r="AF64" s="1">
        <f t="shared" si="50"/>
        <v>1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E65" s="1">
        <v>0</v>
      </c>
      <c r="F65" s="1">
        <v>4</v>
      </c>
      <c r="G65" s="1" t="s">
        <v>83</v>
      </c>
      <c r="H65" s="1" t="s">
        <v>83</v>
      </c>
      <c r="I65" s="1">
        <f t="shared" si="29"/>
        <v>25</v>
      </c>
      <c r="J65" s="1">
        <f t="shared" si="30"/>
        <v>32</v>
      </c>
      <c r="K65" s="1">
        <f t="shared" si="31"/>
        <v>4</v>
      </c>
      <c r="L65" s="1">
        <f t="shared" si="32"/>
        <v>7</v>
      </c>
      <c r="M65" s="1">
        <f t="shared" si="33"/>
        <v>2</v>
      </c>
      <c r="N65" s="1">
        <f t="shared" si="34"/>
        <v>3</v>
      </c>
      <c r="O65" s="1">
        <f t="shared" si="35"/>
        <v>16</v>
      </c>
      <c r="P65" s="1">
        <f t="shared" si="36"/>
        <v>12</v>
      </c>
      <c r="Q65" s="1">
        <f t="shared" si="37"/>
        <v>4</v>
      </c>
      <c r="R65" s="1">
        <f t="shared" si="38"/>
        <v>9</v>
      </c>
      <c r="S65" s="1">
        <f t="shared" si="39"/>
        <v>20</v>
      </c>
      <c r="T65" s="1">
        <f t="shared" si="40"/>
        <v>3</v>
      </c>
      <c r="U65" s="1">
        <f t="shared" si="41"/>
        <v>10</v>
      </c>
      <c r="V65" s="1">
        <f t="shared" si="42"/>
        <v>7</v>
      </c>
      <c r="W65" s="1">
        <f t="shared" si="43"/>
        <v>2</v>
      </c>
      <c r="X65" s="1">
        <f t="shared" si="44"/>
        <v>14</v>
      </c>
      <c r="Y65" s="1">
        <f t="shared" si="45"/>
        <v>20</v>
      </c>
      <c r="Z65" s="1">
        <f t="shared" si="46"/>
        <v>3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3</v>
      </c>
      <c r="AE65" s="1">
        <f t="shared" si="49"/>
        <v>6</v>
      </c>
      <c r="AF65" s="1">
        <f t="shared" si="50"/>
        <v>1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E66" s="1">
        <v>5</v>
      </c>
      <c r="F66" s="1">
        <v>4</v>
      </c>
      <c r="G66" s="1" t="s">
        <v>83</v>
      </c>
      <c r="H66" s="1" t="s">
        <v>83</v>
      </c>
      <c r="I66" s="1">
        <f t="shared" si="29"/>
        <v>26</v>
      </c>
      <c r="J66" s="1">
        <f t="shared" si="30"/>
        <v>32</v>
      </c>
      <c r="K66" s="1">
        <f t="shared" si="31"/>
        <v>4</v>
      </c>
      <c r="L66" s="1">
        <f t="shared" si="32"/>
        <v>7</v>
      </c>
      <c r="M66" s="1">
        <f t="shared" si="33"/>
        <v>2</v>
      </c>
      <c r="N66" s="1">
        <f t="shared" si="34"/>
        <v>3</v>
      </c>
      <c r="O66" s="1">
        <f t="shared" si="35"/>
        <v>16</v>
      </c>
      <c r="P66" s="1">
        <f t="shared" si="36"/>
        <v>12</v>
      </c>
      <c r="Q66" s="1">
        <f t="shared" si="37"/>
        <v>4</v>
      </c>
      <c r="R66" s="1">
        <f t="shared" si="38"/>
        <v>10</v>
      </c>
      <c r="S66" s="1">
        <f t="shared" si="39"/>
        <v>20</v>
      </c>
      <c r="T66" s="1">
        <f t="shared" si="40"/>
        <v>3</v>
      </c>
      <c r="U66" s="1">
        <f t="shared" si="41"/>
        <v>10</v>
      </c>
      <c r="V66" s="1">
        <f t="shared" si="42"/>
        <v>7</v>
      </c>
      <c r="W66" s="1">
        <f t="shared" si="43"/>
        <v>2</v>
      </c>
      <c r="X66" s="1">
        <f t="shared" si="44"/>
        <v>14</v>
      </c>
      <c r="Y66" s="1">
        <f t="shared" si="45"/>
        <v>20</v>
      </c>
      <c r="Z66" s="1">
        <f t="shared" si="46"/>
        <v>3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5</v>
      </c>
      <c r="AF66" s="1">
        <f t="shared" si="50"/>
        <v>1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E67" s="1">
        <v>2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26</v>
      </c>
      <c r="J67" s="1">
        <f t="shared" ref="J67:J83" si="54">IF(E67="","",IF(AND(F67&gt;E67,G67=$AK$2,H67=$AK$2),J66+1,J66))</f>
        <v>33</v>
      </c>
      <c r="K67" s="1">
        <f t="shared" ref="K67:K83" si="55">IF(E67="","",IF(AND(G67=$AK$1,E67&gt;F67),K66+1,K66))</f>
        <v>4</v>
      </c>
      <c r="L67" s="1">
        <f t="shared" ref="L67:L83" si="56">IF(E67="","",IF(AND(OR(G67=$AK$1,H67=$AK$1),E67&lt;F67),L66+1,L66))</f>
        <v>7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12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10</v>
      </c>
      <c r="S67" s="1">
        <f t="shared" ref="S67:S83" si="63">IF(E67="","",IF(AND(C67=$AL$2,F67&gt;E67,G67=$AK$2,H67=$AK$2),S66+1,S66))</f>
        <v>21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14</v>
      </c>
      <c r="Y67" s="1">
        <f t="shared" ref="Y67:Y83" si="69">IF(E67="","",IF(AND(E67&lt;F67,G67=$AK$2,H67=$AK$2,COUNTIF($AN$1:$AN$15,D67)=1),Y66+1,Y66))</f>
        <v>20</v>
      </c>
      <c r="Z67" s="1">
        <f t="shared" ref="Z67:Z83" si="70">IF(E67="","",IF(AND(E67&lt;F67,COUNTIF($AN$1:$AN$15,D67)=1,OR(G67=$AK$1,H67=$AK$1)), Z66+1, Z66))</f>
        <v>3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3</v>
      </c>
      <c r="AE67" s="1">
        <f t="shared" si="49"/>
        <v>6</v>
      </c>
      <c r="AF67" s="1">
        <f t="shared" si="50"/>
        <v>1</v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E68" s="1">
        <v>2</v>
      </c>
      <c r="F68" s="1">
        <v>5</v>
      </c>
      <c r="G68" s="1" t="s">
        <v>83</v>
      </c>
      <c r="H68" s="1" t="s">
        <v>83</v>
      </c>
      <c r="I68" s="1">
        <f t="shared" si="53"/>
        <v>26</v>
      </c>
      <c r="J68" s="1">
        <f t="shared" si="54"/>
        <v>34</v>
      </c>
      <c r="K68" s="1">
        <f t="shared" si="55"/>
        <v>4</v>
      </c>
      <c r="L68" s="1">
        <f t="shared" si="56"/>
        <v>7</v>
      </c>
      <c r="M68" s="1">
        <f t="shared" si="57"/>
        <v>2</v>
      </c>
      <c r="N68" s="1">
        <f t="shared" si="58"/>
        <v>3</v>
      </c>
      <c r="O68" s="1">
        <f t="shared" si="59"/>
        <v>16</v>
      </c>
      <c r="P68" s="1">
        <f t="shared" si="60"/>
        <v>12</v>
      </c>
      <c r="Q68" s="1">
        <f t="shared" si="61"/>
        <v>4</v>
      </c>
      <c r="R68" s="1">
        <f t="shared" si="62"/>
        <v>10</v>
      </c>
      <c r="S68" s="1">
        <f t="shared" si="63"/>
        <v>22</v>
      </c>
      <c r="T68" s="1">
        <f t="shared" si="64"/>
        <v>3</v>
      </c>
      <c r="U68" s="1">
        <f t="shared" si="65"/>
        <v>10</v>
      </c>
      <c r="V68" s="1">
        <f t="shared" si="66"/>
        <v>7</v>
      </c>
      <c r="W68" s="1">
        <f t="shared" si="67"/>
        <v>2</v>
      </c>
      <c r="X68" s="1">
        <f t="shared" si="68"/>
        <v>14</v>
      </c>
      <c r="Y68" s="1">
        <f t="shared" si="69"/>
        <v>20</v>
      </c>
      <c r="Z68" s="1">
        <f t="shared" si="70"/>
        <v>3</v>
      </c>
      <c r="AA68" s="1" t="str">
        <f t="shared" si="51"/>
        <v>L</v>
      </c>
      <c r="AB68" s="1">
        <f t="shared" si="71"/>
        <v>2</v>
      </c>
      <c r="AC68" s="1" t="str">
        <f t="shared" si="52"/>
        <v>L</v>
      </c>
      <c r="AD68" s="1">
        <f t="shared" si="48"/>
        <v>2</v>
      </c>
      <c r="AE68" s="1">
        <f t="shared" si="49"/>
        <v>7</v>
      </c>
      <c r="AF68" s="1">
        <f t="shared" si="50"/>
        <v>1</v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E69" s="1">
        <v>2</v>
      </c>
      <c r="F69" s="1">
        <v>1</v>
      </c>
      <c r="G69" s="1" t="s">
        <v>84</v>
      </c>
      <c r="H69" s="1" t="s">
        <v>84</v>
      </c>
      <c r="I69" s="1">
        <f t="shared" si="53"/>
        <v>27</v>
      </c>
      <c r="J69" s="1">
        <f t="shared" si="54"/>
        <v>34</v>
      </c>
      <c r="K69" s="1">
        <f t="shared" si="55"/>
        <v>5</v>
      </c>
      <c r="L69" s="1">
        <f t="shared" si="56"/>
        <v>7</v>
      </c>
      <c r="M69" s="1">
        <f t="shared" si="57"/>
        <v>3</v>
      </c>
      <c r="N69" s="1">
        <f t="shared" si="58"/>
        <v>3</v>
      </c>
      <c r="O69" s="1">
        <f t="shared" si="59"/>
        <v>17</v>
      </c>
      <c r="P69" s="1">
        <f t="shared" si="60"/>
        <v>12</v>
      </c>
      <c r="Q69" s="1">
        <f t="shared" si="61"/>
        <v>4</v>
      </c>
      <c r="R69" s="1">
        <f t="shared" si="62"/>
        <v>10</v>
      </c>
      <c r="S69" s="1">
        <f t="shared" si="63"/>
        <v>22</v>
      </c>
      <c r="T69" s="1">
        <f t="shared" si="64"/>
        <v>3</v>
      </c>
      <c r="U69" s="1">
        <f t="shared" si="65"/>
        <v>10</v>
      </c>
      <c r="V69" s="1">
        <f t="shared" si="66"/>
        <v>7</v>
      </c>
      <c r="W69" s="1">
        <f t="shared" si="67"/>
        <v>2</v>
      </c>
      <c r="X69" s="1">
        <f t="shared" si="68"/>
        <v>15</v>
      </c>
      <c r="Y69" s="1">
        <f t="shared" si="69"/>
        <v>20</v>
      </c>
      <c r="Z69" s="1">
        <f t="shared" si="70"/>
        <v>3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3</v>
      </c>
      <c r="AE69" s="1">
        <f t="shared" si="49"/>
        <v>6</v>
      </c>
      <c r="AF69" s="1">
        <f t="shared" si="50"/>
        <v>1</v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28</v>
      </c>
      <c r="J70" s="1">
        <f t="shared" si="54"/>
        <v>34</v>
      </c>
      <c r="K70" s="1">
        <f t="shared" si="55"/>
        <v>5</v>
      </c>
      <c r="L70" s="1">
        <f t="shared" si="56"/>
        <v>7</v>
      </c>
      <c r="M70" s="1">
        <f t="shared" si="57"/>
        <v>3</v>
      </c>
      <c r="N70" s="1">
        <f t="shared" si="58"/>
        <v>3</v>
      </c>
      <c r="O70" s="1">
        <f t="shared" si="59"/>
        <v>18</v>
      </c>
      <c r="P70" s="1">
        <f t="shared" si="60"/>
        <v>12</v>
      </c>
      <c r="Q70" s="1">
        <f t="shared" si="61"/>
        <v>4</v>
      </c>
      <c r="R70" s="1">
        <f t="shared" si="62"/>
        <v>10</v>
      </c>
      <c r="S70" s="1">
        <f t="shared" si="63"/>
        <v>22</v>
      </c>
      <c r="T70" s="1">
        <f t="shared" si="64"/>
        <v>3</v>
      </c>
      <c r="U70" s="1">
        <f t="shared" si="65"/>
        <v>10</v>
      </c>
      <c r="V70" s="1">
        <f t="shared" si="66"/>
        <v>7</v>
      </c>
      <c r="W70" s="1">
        <f t="shared" si="67"/>
        <v>2</v>
      </c>
      <c r="X70" s="1">
        <f t="shared" si="68"/>
        <v>15</v>
      </c>
      <c r="Y70" s="1">
        <f t="shared" si="69"/>
        <v>20</v>
      </c>
      <c r="Z70" s="1">
        <f t="shared" si="70"/>
        <v>3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4</v>
      </c>
      <c r="AE70" s="1">
        <f t="shared" si="49"/>
        <v>6</v>
      </c>
      <c r="AF70" s="1">
        <f t="shared" si="50"/>
        <v>0</v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34</v>
      </c>
      <c r="K84" s="1">
        <f t="shared" si="75"/>
        <v>5</v>
      </c>
      <c r="L84" s="1">
        <f t="shared" si="75"/>
        <v>7</v>
      </c>
      <c r="M84" s="1">
        <f t="shared" si="75"/>
        <v>3</v>
      </c>
      <c r="N84" s="1">
        <f t="shared" si="75"/>
        <v>3</v>
      </c>
      <c r="O84" s="1">
        <f t="shared" ref="O84:Z84" si="76">IF(O2="","",MAX(O2:O83))</f>
        <v>18</v>
      </c>
      <c r="P84" s="1">
        <f t="shared" si="76"/>
        <v>12</v>
      </c>
      <c r="Q84" s="1">
        <f t="shared" si="76"/>
        <v>4</v>
      </c>
      <c r="R84" s="1">
        <f t="shared" si="76"/>
        <v>10</v>
      </c>
      <c r="S84" s="1">
        <f t="shared" si="76"/>
        <v>22</v>
      </c>
      <c r="T84" s="1">
        <f t="shared" si="76"/>
        <v>3</v>
      </c>
      <c r="U84" s="1">
        <f t="shared" si="76"/>
        <v>10</v>
      </c>
      <c r="V84" s="1">
        <f t="shared" si="76"/>
        <v>7</v>
      </c>
      <c r="W84" s="1">
        <f t="shared" si="76"/>
        <v>2</v>
      </c>
      <c r="X84" s="1">
        <f t="shared" si="76"/>
        <v>15</v>
      </c>
      <c r="Y84" s="1">
        <f t="shared" si="76"/>
        <v>20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173</v>
      </c>
      <c r="F85" s="1">
        <f>SUM(F2:F83)</f>
        <v>214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18-12-4</v>
      </c>
      <c r="R85" s="1" t="str">
        <f>IF(R84="","0-0-0",CONCATENATE(R84,"-",S84,"-",T84))</f>
        <v>10-22-3</v>
      </c>
      <c r="U85" s="1" t="str">
        <f>IF(U84="","0-0-0",CONCATENATE(U84,"-",V84,"-",W84))</f>
        <v>10-7-2</v>
      </c>
      <c r="X85" s="1" t="str">
        <f>IF(X84="","0-0-0",CONCATENATE(X84,"-",Y84,"-",Z84))</f>
        <v>15-20-3</v>
      </c>
      <c r="AA85" s="1" t="str">
        <f>IF(AA84="","0-0",CONCATENATE(AA84,AB84))</f>
        <v>W2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11</v>
      </c>
      <c r="K37" s="1">
        <f t="shared" si="31"/>
        <v>8</v>
      </c>
      <c r="L37" s="1">
        <f t="shared" si="32"/>
        <v>3</v>
      </c>
      <c r="M37" s="1">
        <f t="shared" si="33"/>
        <v>4</v>
      </c>
      <c r="N37" s="1">
        <f t="shared" si="34"/>
        <v>2</v>
      </c>
      <c r="O37" s="1">
        <f t="shared" si="35"/>
        <v>11</v>
      </c>
      <c r="P37" s="1">
        <f t="shared" si="36"/>
        <v>6</v>
      </c>
      <c r="Q37" s="1">
        <f t="shared" si="37"/>
        <v>1</v>
      </c>
      <c r="R37" s="1">
        <f t="shared" si="38"/>
        <v>11</v>
      </c>
      <c r="S37" s="1">
        <f t="shared" si="39"/>
        <v>5</v>
      </c>
      <c r="T37" s="1">
        <f t="shared" si="40"/>
        <v>2</v>
      </c>
      <c r="U37" s="1">
        <f t="shared" si="41"/>
        <v>8</v>
      </c>
      <c r="V37" s="1">
        <f t="shared" si="42"/>
        <v>2</v>
      </c>
      <c r="W37" s="1">
        <f t="shared" si="43"/>
        <v>0</v>
      </c>
      <c r="X37" s="1">
        <f t="shared" si="44"/>
        <v>11</v>
      </c>
      <c r="Y37" s="1">
        <f t="shared" si="45"/>
        <v>7</v>
      </c>
      <c r="Z37" s="1">
        <f t="shared" si="46"/>
        <v>1</v>
      </c>
      <c r="AA37" s="1" t="str">
        <f t="shared" si="27"/>
        <v>L</v>
      </c>
      <c r="AB37" s="1">
        <f t="shared" si="47"/>
        <v>3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E38" s="1">
        <v>5</v>
      </c>
      <c r="F38" s="1">
        <v>2</v>
      </c>
      <c r="G38" s="1" t="s">
        <v>83</v>
      </c>
      <c r="H38" s="1" t="s">
        <v>83</v>
      </c>
      <c r="I38" s="1">
        <f t="shared" si="29"/>
        <v>23</v>
      </c>
      <c r="J38" s="1">
        <f t="shared" si="30"/>
        <v>11</v>
      </c>
      <c r="K38" s="1">
        <f t="shared" si="31"/>
        <v>8</v>
      </c>
      <c r="L38" s="1">
        <f t="shared" si="32"/>
        <v>3</v>
      </c>
      <c r="M38" s="1">
        <f t="shared" si="33"/>
        <v>4</v>
      </c>
      <c r="N38" s="1">
        <f t="shared" si="34"/>
        <v>2</v>
      </c>
      <c r="O38" s="1">
        <f t="shared" si="35"/>
        <v>12</v>
      </c>
      <c r="P38" s="1">
        <f t="shared" si="36"/>
        <v>6</v>
      </c>
      <c r="Q38" s="1">
        <f t="shared" si="37"/>
        <v>1</v>
      </c>
      <c r="R38" s="1">
        <f t="shared" si="38"/>
        <v>11</v>
      </c>
      <c r="S38" s="1">
        <f t="shared" si="39"/>
        <v>5</v>
      </c>
      <c r="T38" s="1">
        <f t="shared" si="40"/>
        <v>2</v>
      </c>
      <c r="U38" s="1">
        <f t="shared" si="41"/>
        <v>8</v>
      </c>
      <c r="V38" s="1">
        <f t="shared" si="42"/>
        <v>2</v>
      </c>
      <c r="W38" s="1">
        <f t="shared" si="43"/>
        <v>0</v>
      </c>
      <c r="X38" s="1">
        <f t="shared" si="44"/>
        <v>12</v>
      </c>
      <c r="Y38" s="1">
        <f t="shared" si="45"/>
        <v>7</v>
      </c>
      <c r="Z38" s="1">
        <f t="shared" si="46"/>
        <v>1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E39" s="1">
        <v>3</v>
      </c>
      <c r="F39" s="1">
        <v>2</v>
      </c>
      <c r="G39" s="1" t="s">
        <v>84</v>
      </c>
      <c r="H39" s="1" t="s">
        <v>83</v>
      </c>
      <c r="I39" s="1">
        <f t="shared" si="29"/>
        <v>24</v>
      </c>
      <c r="J39" s="1">
        <f t="shared" si="30"/>
        <v>11</v>
      </c>
      <c r="K39" s="1">
        <f t="shared" si="31"/>
        <v>9</v>
      </c>
      <c r="L39" s="1">
        <f t="shared" si="32"/>
        <v>3</v>
      </c>
      <c r="M39" s="1">
        <f t="shared" si="33"/>
        <v>4</v>
      </c>
      <c r="N39" s="1">
        <f t="shared" si="34"/>
        <v>2</v>
      </c>
      <c r="O39" s="1">
        <f t="shared" si="35"/>
        <v>13</v>
      </c>
      <c r="P39" s="1">
        <f t="shared" si="36"/>
        <v>6</v>
      </c>
      <c r="Q39" s="1">
        <f t="shared" si="37"/>
        <v>1</v>
      </c>
      <c r="R39" s="1">
        <f t="shared" si="38"/>
        <v>11</v>
      </c>
      <c r="S39" s="1">
        <f t="shared" si="39"/>
        <v>5</v>
      </c>
      <c r="T39" s="1">
        <f t="shared" si="40"/>
        <v>2</v>
      </c>
      <c r="U39" s="1">
        <f t="shared" si="41"/>
        <v>9</v>
      </c>
      <c r="V39" s="1">
        <f t="shared" si="42"/>
        <v>2</v>
      </c>
      <c r="W39" s="1">
        <f t="shared" si="43"/>
        <v>0</v>
      </c>
      <c r="X39" s="1">
        <f t="shared" si="44"/>
        <v>13</v>
      </c>
      <c r="Y39" s="1">
        <f t="shared" si="45"/>
        <v>7</v>
      </c>
      <c r="Z39" s="1">
        <f t="shared" si="46"/>
        <v>1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24</v>
      </c>
      <c r="J40" s="1">
        <f t="shared" si="30"/>
        <v>12</v>
      </c>
      <c r="K40" s="1">
        <f t="shared" si="31"/>
        <v>9</v>
      </c>
      <c r="L40" s="1">
        <f t="shared" si="32"/>
        <v>3</v>
      </c>
      <c r="M40" s="1">
        <f t="shared" si="33"/>
        <v>4</v>
      </c>
      <c r="N40" s="1">
        <f t="shared" si="34"/>
        <v>2</v>
      </c>
      <c r="O40" s="1">
        <f t="shared" si="35"/>
        <v>13</v>
      </c>
      <c r="P40" s="1">
        <f t="shared" si="36"/>
        <v>6</v>
      </c>
      <c r="Q40" s="1">
        <f t="shared" si="37"/>
        <v>1</v>
      </c>
      <c r="R40" s="1">
        <f t="shared" si="38"/>
        <v>11</v>
      </c>
      <c r="S40" s="1">
        <f t="shared" si="39"/>
        <v>6</v>
      </c>
      <c r="T40" s="1">
        <f t="shared" si="40"/>
        <v>2</v>
      </c>
      <c r="U40" s="1">
        <f t="shared" si="41"/>
        <v>9</v>
      </c>
      <c r="V40" s="1">
        <f t="shared" si="42"/>
        <v>3</v>
      </c>
      <c r="W40" s="1">
        <f t="shared" si="43"/>
        <v>0</v>
      </c>
      <c r="X40" s="1">
        <f t="shared" si="44"/>
        <v>13</v>
      </c>
      <c r="Y40" s="1">
        <f t="shared" si="45"/>
        <v>8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E41" s="1">
        <v>5</v>
      </c>
      <c r="F41" s="1">
        <v>7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9</v>
      </c>
      <c r="L41" s="1">
        <f t="shared" si="32"/>
        <v>3</v>
      </c>
      <c r="M41" s="1">
        <f t="shared" si="33"/>
        <v>4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11</v>
      </c>
      <c r="S41" s="1">
        <f t="shared" si="39"/>
        <v>6</v>
      </c>
      <c r="T41" s="1">
        <f t="shared" si="40"/>
        <v>2</v>
      </c>
      <c r="U41" s="1">
        <f t="shared" si="41"/>
        <v>9</v>
      </c>
      <c r="V41" s="1">
        <f t="shared" si="42"/>
        <v>3</v>
      </c>
      <c r="W41" s="1">
        <f t="shared" si="43"/>
        <v>0</v>
      </c>
      <c r="X41" s="1">
        <f t="shared" si="44"/>
        <v>13</v>
      </c>
      <c r="Y41" s="1">
        <f t="shared" si="45"/>
        <v>9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9</v>
      </c>
      <c r="L42" s="1">
        <f t="shared" si="32"/>
        <v>3</v>
      </c>
      <c r="M42" s="1">
        <f t="shared" si="33"/>
        <v>4</v>
      </c>
      <c r="N42" s="1">
        <f t="shared" si="34"/>
        <v>2</v>
      </c>
      <c r="O42" s="1">
        <f t="shared" si="35"/>
        <v>13</v>
      </c>
      <c r="P42" s="1">
        <f t="shared" si="36"/>
        <v>8</v>
      </c>
      <c r="Q42" s="1">
        <f t="shared" si="37"/>
        <v>1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9</v>
      </c>
      <c r="V42" s="1">
        <f t="shared" si="42"/>
        <v>3</v>
      </c>
      <c r="W42" s="1">
        <f t="shared" si="43"/>
        <v>0</v>
      </c>
      <c r="X42" s="1">
        <f t="shared" si="44"/>
        <v>13</v>
      </c>
      <c r="Y42" s="1">
        <f t="shared" si="45"/>
        <v>9</v>
      </c>
      <c r="Z42" s="1">
        <f t="shared" si="46"/>
        <v>1</v>
      </c>
      <c r="AA42" s="1" t="str">
        <f t="shared" si="27"/>
        <v>L</v>
      </c>
      <c r="AB42" s="1">
        <f t="shared" si="47"/>
        <v>3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E43" s="1">
        <v>3</v>
      </c>
      <c r="F43" s="1">
        <v>1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14</v>
      </c>
      <c r="K43" s="1">
        <f t="shared" si="31"/>
        <v>9</v>
      </c>
      <c r="L43" s="1">
        <f t="shared" si="32"/>
        <v>3</v>
      </c>
      <c r="M43" s="1">
        <f t="shared" si="33"/>
        <v>4</v>
      </c>
      <c r="N43" s="1">
        <f t="shared" si="34"/>
        <v>2</v>
      </c>
      <c r="O43" s="1">
        <f t="shared" si="35"/>
        <v>13</v>
      </c>
      <c r="P43" s="1">
        <f t="shared" si="36"/>
        <v>8</v>
      </c>
      <c r="Q43" s="1">
        <f t="shared" si="37"/>
        <v>1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10</v>
      </c>
      <c r="V43" s="1">
        <f t="shared" si="42"/>
        <v>3</v>
      </c>
      <c r="W43" s="1">
        <f t="shared" si="43"/>
        <v>0</v>
      </c>
      <c r="X43" s="1">
        <f t="shared" si="44"/>
        <v>14</v>
      </c>
      <c r="Y43" s="1">
        <f t="shared" si="45"/>
        <v>9</v>
      </c>
      <c r="Z43" s="1">
        <f t="shared" si="46"/>
        <v>1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E44" s="1">
        <v>6</v>
      </c>
      <c r="F44" s="1">
        <v>3</v>
      </c>
      <c r="G44" s="1" t="s">
        <v>83</v>
      </c>
      <c r="H44" s="1" t="s">
        <v>83</v>
      </c>
      <c r="I44" s="1">
        <f t="shared" si="29"/>
        <v>26</v>
      </c>
      <c r="J44" s="1">
        <f t="shared" si="30"/>
        <v>14</v>
      </c>
      <c r="K44" s="1">
        <f t="shared" si="31"/>
        <v>9</v>
      </c>
      <c r="L44" s="1">
        <f t="shared" si="32"/>
        <v>3</v>
      </c>
      <c r="M44" s="1">
        <f t="shared" si="33"/>
        <v>4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12</v>
      </c>
      <c r="S44" s="1">
        <f t="shared" si="39"/>
        <v>6</v>
      </c>
      <c r="T44" s="1">
        <f t="shared" si="40"/>
        <v>2</v>
      </c>
      <c r="U44" s="1">
        <f t="shared" si="41"/>
        <v>10</v>
      </c>
      <c r="V44" s="1">
        <f t="shared" si="42"/>
        <v>3</v>
      </c>
      <c r="W44" s="1">
        <f t="shared" si="43"/>
        <v>0</v>
      </c>
      <c r="X44" s="1">
        <f t="shared" si="44"/>
        <v>14</v>
      </c>
      <c r="Y44" s="1">
        <f t="shared" si="45"/>
        <v>9</v>
      </c>
      <c r="Z44" s="1">
        <f t="shared" si="46"/>
        <v>1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E45" s="1">
        <v>5</v>
      </c>
      <c r="F45" s="1">
        <v>2</v>
      </c>
      <c r="G45" s="1" t="s">
        <v>83</v>
      </c>
      <c r="H45" s="1" t="s">
        <v>83</v>
      </c>
      <c r="I45" s="1">
        <f t="shared" si="29"/>
        <v>27</v>
      </c>
      <c r="J45" s="1">
        <f t="shared" si="30"/>
        <v>14</v>
      </c>
      <c r="K45" s="1">
        <f t="shared" si="31"/>
        <v>9</v>
      </c>
      <c r="L45" s="1">
        <f t="shared" si="32"/>
        <v>3</v>
      </c>
      <c r="M45" s="1">
        <f t="shared" si="33"/>
        <v>4</v>
      </c>
      <c r="N45" s="1">
        <f t="shared" si="34"/>
        <v>2</v>
      </c>
      <c r="O45" s="1">
        <f t="shared" si="35"/>
        <v>15</v>
      </c>
      <c r="P45" s="1">
        <f t="shared" si="36"/>
        <v>8</v>
      </c>
      <c r="Q45" s="1">
        <f t="shared" si="37"/>
        <v>1</v>
      </c>
      <c r="R45" s="1">
        <f t="shared" si="38"/>
        <v>12</v>
      </c>
      <c r="S45" s="1">
        <f t="shared" si="39"/>
        <v>6</v>
      </c>
      <c r="T45" s="1">
        <f t="shared" si="40"/>
        <v>2</v>
      </c>
      <c r="U45" s="1">
        <f t="shared" si="41"/>
        <v>10</v>
      </c>
      <c r="V45" s="1">
        <f t="shared" si="42"/>
        <v>3</v>
      </c>
      <c r="W45" s="1">
        <f t="shared" si="43"/>
        <v>0</v>
      </c>
      <c r="X45" s="1">
        <f t="shared" si="44"/>
        <v>14</v>
      </c>
      <c r="Y45" s="1">
        <f t="shared" si="45"/>
        <v>9</v>
      </c>
      <c r="Z45" s="1">
        <f t="shared" si="46"/>
        <v>1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28</v>
      </c>
      <c r="J46" s="1">
        <f t="shared" si="30"/>
        <v>14</v>
      </c>
      <c r="K46" s="1">
        <f t="shared" si="31"/>
        <v>9</v>
      </c>
      <c r="L46" s="1">
        <f t="shared" si="32"/>
        <v>3</v>
      </c>
      <c r="M46" s="1">
        <f t="shared" si="33"/>
        <v>4</v>
      </c>
      <c r="N46" s="1">
        <f t="shared" si="34"/>
        <v>2</v>
      </c>
      <c r="O46" s="1">
        <f t="shared" si="35"/>
        <v>16</v>
      </c>
      <c r="P46" s="1">
        <f t="shared" si="36"/>
        <v>8</v>
      </c>
      <c r="Q46" s="1">
        <f t="shared" si="37"/>
        <v>1</v>
      </c>
      <c r="R46" s="1">
        <f t="shared" si="38"/>
        <v>12</v>
      </c>
      <c r="S46" s="1">
        <f t="shared" si="39"/>
        <v>6</v>
      </c>
      <c r="T46" s="1">
        <f t="shared" si="40"/>
        <v>2</v>
      </c>
      <c r="U46" s="1">
        <f t="shared" si="41"/>
        <v>10</v>
      </c>
      <c r="V46" s="1">
        <f t="shared" si="42"/>
        <v>3</v>
      </c>
      <c r="W46" s="1">
        <f t="shared" si="43"/>
        <v>0</v>
      </c>
      <c r="X46" s="1">
        <f t="shared" si="44"/>
        <v>14</v>
      </c>
      <c r="Y46" s="1">
        <f t="shared" si="45"/>
        <v>9</v>
      </c>
      <c r="Z46" s="1">
        <f t="shared" si="46"/>
        <v>1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28</v>
      </c>
      <c r="J47" s="1">
        <f t="shared" si="30"/>
        <v>14</v>
      </c>
      <c r="K47" s="1">
        <f t="shared" si="31"/>
        <v>9</v>
      </c>
      <c r="L47" s="1">
        <f t="shared" si="32"/>
        <v>4</v>
      </c>
      <c r="M47" s="1">
        <f t="shared" si="33"/>
        <v>4</v>
      </c>
      <c r="N47" s="1">
        <f t="shared" si="34"/>
        <v>2</v>
      </c>
      <c r="O47" s="1">
        <f t="shared" si="35"/>
        <v>16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6</v>
      </c>
      <c r="T47" s="1">
        <f t="shared" si="40"/>
        <v>3</v>
      </c>
      <c r="U47" s="1">
        <f t="shared" si="41"/>
        <v>10</v>
      </c>
      <c r="V47" s="1">
        <f t="shared" si="42"/>
        <v>3</v>
      </c>
      <c r="W47" s="1">
        <f t="shared" si="43"/>
        <v>0</v>
      </c>
      <c r="X47" s="1">
        <f t="shared" si="44"/>
        <v>14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E48" s="1">
        <v>0</v>
      </c>
      <c r="F48" s="1">
        <v>3</v>
      </c>
      <c r="G48" s="1" t="s">
        <v>83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9</v>
      </c>
      <c r="L48" s="1">
        <f t="shared" si="32"/>
        <v>4</v>
      </c>
      <c r="M48" s="1">
        <f t="shared" si="33"/>
        <v>4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10</v>
      </c>
      <c r="V48" s="1">
        <f t="shared" si="42"/>
        <v>3</v>
      </c>
      <c r="W48" s="1">
        <f t="shared" si="43"/>
        <v>0</v>
      </c>
      <c r="X48" s="1">
        <f t="shared" si="44"/>
        <v>14</v>
      </c>
      <c r="Y48" s="1">
        <f t="shared" si="45"/>
        <v>9</v>
      </c>
      <c r="Z48" s="1">
        <f t="shared" si="46"/>
        <v>2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E49" s="1">
        <v>9</v>
      </c>
      <c r="F49" s="1">
        <v>1</v>
      </c>
      <c r="G49" s="1" t="s">
        <v>83</v>
      </c>
      <c r="H49" s="1" t="s">
        <v>83</v>
      </c>
      <c r="I49" s="1">
        <f t="shared" si="29"/>
        <v>29</v>
      </c>
      <c r="J49" s="1">
        <f t="shared" si="30"/>
        <v>15</v>
      </c>
      <c r="K49" s="1">
        <f t="shared" si="31"/>
        <v>9</v>
      </c>
      <c r="L49" s="1">
        <f t="shared" si="32"/>
        <v>4</v>
      </c>
      <c r="M49" s="1">
        <f t="shared" si="33"/>
        <v>4</v>
      </c>
      <c r="N49" s="1">
        <f t="shared" si="34"/>
        <v>2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10</v>
      </c>
      <c r="V49" s="1">
        <f t="shared" si="42"/>
        <v>3</v>
      </c>
      <c r="W49" s="1">
        <f t="shared" si="43"/>
        <v>0</v>
      </c>
      <c r="X49" s="1">
        <f t="shared" si="44"/>
        <v>15</v>
      </c>
      <c r="Y49" s="1">
        <f t="shared" si="45"/>
        <v>9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30</v>
      </c>
      <c r="J50" s="1">
        <f t="shared" si="30"/>
        <v>15</v>
      </c>
      <c r="K50" s="1">
        <f t="shared" si="31"/>
        <v>9</v>
      </c>
      <c r="L50" s="1">
        <f t="shared" si="32"/>
        <v>4</v>
      </c>
      <c r="M50" s="1">
        <f t="shared" si="33"/>
        <v>4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11</v>
      </c>
      <c r="V50" s="1">
        <f t="shared" si="42"/>
        <v>3</v>
      </c>
      <c r="W50" s="1">
        <f t="shared" si="43"/>
        <v>0</v>
      </c>
      <c r="X50" s="1">
        <f t="shared" si="44"/>
        <v>16</v>
      </c>
      <c r="Y50" s="1">
        <f t="shared" si="45"/>
        <v>9</v>
      </c>
      <c r="Z50" s="1">
        <f t="shared" si="46"/>
        <v>2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31</v>
      </c>
      <c r="J51" s="1">
        <f t="shared" si="30"/>
        <v>15</v>
      </c>
      <c r="K51" s="1">
        <f t="shared" si="31"/>
        <v>9</v>
      </c>
      <c r="L51" s="1">
        <f t="shared" si="32"/>
        <v>4</v>
      </c>
      <c r="M51" s="1">
        <f t="shared" si="33"/>
        <v>4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13</v>
      </c>
      <c r="S51" s="1">
        <f t="shared" si="39"/>
        <v>7</v>
      </c>
      <c r="T51" s="1">
        <f t="shared" si="40"/>
        <v>3</v>
      </c>
      <c r="U51" s="1">
        <f t="shared" si="41"/>
        <v>11</v>
      </c>
      <c r="V51" s="1">
        <f t="shared" si="42"/>
        <v>3</v>
      </c>
      <c r="W51" s="1">
        <f t="shared" si="43"/>
        <v>0</v>
      </c>
      <c r="X51" s="1">
        <f t="shared" si="44"/>
        <v>17</v>
      </c>
      <c r="Y51" s="1">
        <f t="shared" si="45"/>
        <v>9</v>
      </c>
      <c r="Z51" s="1">
        <f t="shared" si="46"/>
        <v>2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E52" s="1">
        <v>3</v>
      </c>
      <c r="F52" s="1">
        <v>4</v>
      </c>
      <c r="G52" s="1" t="s">
        <v>84</v>
      </c>
      <c r="H52" s="1" t="s">
        <v>84</v>
      </c>
      <c r="I52" s="1">
        <f t="shared" si="29"/>
        <v>31</v>
      </c>
      <c r="J52" s="1">
        <f t="shared" si="30"/>
        <v>15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3</v>
      </c>
      <c r="O52" s="1">
        <f t="shared" si="35"/>
        <v>18</v>
      </c>
      <c r="P52" s="1">
        <f t="shared" si="36"/>
        <v>8</v>
      </c>
      <c r="Q52" s="1">
        <f t="shared" si="37"/>
        <v>2</v>
      </c>
      <c r="R52" s="1">
        <f t="shared" si="38"/>
        <v>13</v>
      </c>
      <c r="S52" s="1">
        <f t="shared" si="39"/>
        <v>7</v>
      </c>
      <c r="T52" s="1">
        <f t="shared" si="40"/>
        <v>3</v>
      </c>
      <c r="U52" s="1">
        <f t="shared" si="41"/>
        <v>11</v>
      </c>
      <c r="V52" s="1">
        <f t="shared" si="42"/>
        <v>3</v>
      </c>
      <c r="W52" s="1">
        <f t="shared" si="43"/>
        <v>0</v>
      </c>
      <c r="X52" s="1">
        <f t="shared" si="44"/>
        <v>17</v>
      </c>
      <c r="Y52" s="1">
        <f t="shared" si="45"/>
        <v>9</v>
      </c>
      <c r="Z52" s="1">
        <f t="shared" si="46"/>
        <v>2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7</v>
      </c>
      <c r="AE52" s="1">
        <f t="shared" si="49"/>
        <v>1</v>
      </c>
      <c r="AF52" s="1">
        <f t="shared" si="50"/>
        <v>2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32</v>
      </c>
      <c r="J53" s="1">
        <f t="shared" si="30"/>
        <v>15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3</v>
      </c>
      <c r="O53" s="1">
        <f t="shared" si="35"/>
        <v>18</v>
      </c>
      <c r="P53" s="1">
        <f t="shared" si="36"/>
        <v>8</v>
      </c>
      <c r="Q53" s="1">
        <f t="shared" si="37"/>
        <v>2</v>
      </c>
      <c r="R53" s="1">
        <f t="shared" si="38"/>
        <v>14</v>
      </c>
      <c r="S53" s="1">
        <f t="shared" si="39"/>
        <v>7</v>
      </c>
      <c r="T53" s="1">
        <f t="shared" si="40"/>
        <v>3</v>
      </c>
      <c r="U53" s="1">
        <f t="shared" si="41"/>
        <v>11</v>
      </c>
      <c r="V53" s="1">
        <f t="shared" si="42"/>
        <v>3</v>
      </c>
      <c r="W53" s="1">
        <f t="shared" si="43"/>
        <v>0</v>
      </c>
      <c r="X53" s="1">
        <f t="shared" si="44"/>
        <v>18</v>
      </c>
      <c r="Y53" s="1">
        <f t="shared" si="45"/>
        <v>9</v>
      </c>
      <c r="Z53" s="1">
        <f t="shared" si="46"/>
        <v>2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7</v>
      </c>
      <c r="AE53" s="1">
        <f t="shared" si="49"/>
        <v>1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E54" s="1">
        <v>5</v>
      </c>
      <c r="F54" s="1">
        <v>4</v>
      </c>
      <c r="G54" s="1" t="s">
        <v>83</v>
      </c>
      <c r="H54" s="1" t="s">
        <v>83</v>
      </c>
      <c r="I54" s="1">
        <f t="shared" si="29"/>
        <v>33</v>
      </c>
      <c r="J54" s="1">
        <f t="shared" si="30"/>
        <v>15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3</v>
      </c>
      <c r="O54" s="1">
        <f t="shared" si="35"/>
        <v>19</v>
      </c>
      <c r="P54" s="1">
        <f t="shared" si="36"/>
        <v>8</v>
      </c>
      <c r="Q54" s="1">
        <f t="shared" si="37"/>
        <v>2</v>
      </c>
      <c r="R54" s="1">
        <f t="shared" si="38"/>
        <v>14</v>
      </c>
      <c r="S54" s="1">
        <f t="shared" si="39"/>
        <v>7</v>
      </c>
      <c r="T54" s="1">
        <f t="shared" si="40"/>
        <v>3</v>
      </c>
      <c r="U54" s="1">
        <f t="shared" si="41"/>
        <v>11</v>
      </c>
      <c r="V54" s="1">
        <f t="shared" si="42"/>
        <v>3</v>
      </c>
      <c r="W54" s="1">
        <f t="shared" si="43"/>
        <v>0</v>
      </c>
      <c r="X54" s="1">
        <f t="shared" si="44"/>
        <v>18</v>
      </c>
      <c r="Y54" s="1">
        <f t="shared" si="45"/>
        <v>9</v>
      </c>
      <c r="Z54" s="1">
        <f t="shared" si="46"/>
        <v>2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E55" s="1">
        <v>3</v>
      </c>
      <c r="F55" s="1">
        <v>4</v>
      </c>
      <c r="G55" s="1" t="s">
        <v>84</v>
      </c>
      <c r="H55" s="1" t="s">
        <v>83</v>
      </c>
      <c r="I55" s="1">
        <f t="shared" si="29"/>
        <v>33</v>
      </c>
      <c r="J55" s="1">
        <f t="shared" si="30"/>
        <v>15</v>
      </c>
      <c r="K55" s="1">
        <f t="shared" si="31"/>
        <v>9</v>
      </c>
      <c r="L55" s="1">
        <f t="shared" si="32"/>
        <v>6</v>
      </c>
      <c r="M55" s="1">
        <f t="shared" si="33"/>
        <v>4</v>
      </c>
      <c r="N55" s="1">
        <f t="shared" si="34"/>
        <v>3</v>
      </c>
      <c r="O55" s="1">
        <f t="shared" si="35"/>
        <v>19</v>
      </c>
      <c r="P55" s="1">
        <f t="shared" si="36"/>
        <v>8</v>
      </c>
      <c r="Q55" s="1">
        <f t="shared" si="37"/>
        <v>2</v>
      </c>
      <c r="R55" s="1">
        <f t="shared" si="38"/>
        <v>14</v>
      </c>
      <c r="S55" s="1">
        <f t="shared" si="39"/>
        <v>7</v>
      </c>
      <c r="T55" s="1">
        <f t="shared" si="40"/>
        <v>4</v>
      </c>
      <c r="U55" s="1">
        <f t="shared" si="41"/>
        <v>11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9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6</v>
      </c>
      <c r="AE55" s="1">
        <f t="shared" si="49"/>
        <v>1</v>
      </c>
      <c r="AF55" s="1">
        <f t="shared" si="50"/>
        <v>3</v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E56" s="1">
        <v>3</v>
      </c>
      <c r="F56" s="1">
        <v>2</v>
      </c>
      <c r="G56" s="1" t="s">
        <v>84</v>
      </c>
      <c r="H56" s="1" t="s">
        <v>83</v>
      </c>
      <c r="I56" s="1">
        <f t="shared" si="29"/>
        <v>34</v>
      </c>
      <c r="J56" s="1">
        <f t="shared" si="30"/>
        <v>15</v>
      </c>
      <c r="K56" s="1">
        <f t="shared" si="31"/>
        <v>10</v>
      </c>
      <c r="L56" s="1">
        <f t="shared" si="32"/>
        <v>6</v>
      </c>
      <c r="M56" s="1">
        <f t="shared" si="33"/>
        <v>4</v>
      </c>
      <c r="N56" s="1">
        <f t="shared" si="34"/>
        <v>3</v>
      </c>
      <c r="O56" s="1">
        <f t="shared" si="35"/>
        <v>20</v>
      </c>
      <c r="P56" s="1">
        <f t="shared" si="36"/>
        <v>8</v>
      </c>
      <c r="Q56" s="1">
        <f t="shared" si="37"/>
        <v>2</v>
      </c>
      <c r="R56" s="1">
        <f t="shared" si="38"/>
        <v>14</v>
      </c>
      <c r="S56" s="1">
        <f t="shared" si="39"/>
        <v>7</v>
      </c>
      <c r="T56" s="1">
        <f t="shared" si="40"/>
        <v>4</v>
      </c>
      <c r="U56" s="1">
        <f t="shared" si="41"/>
        <v>11</v>
      </c>
      <c r="V56" s="1">
        <f t="shared" si="42"/>
        <v>3</v>
      </c>
      <c r="W56" s="1">
        <f t="shared" si="43"/>
        <v>1</v>
      </c>
      <c r="X56" s="1">
        <f t="shared" si="44"/>
        <v>18</v>
      </c>
      <c r="Y56" s="1">
        <f t="shared" si="45"/>
        <v>9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6</v>
      </c>
      <c r="AE56" s="1">
        <f t="shared" si="49"/>
        <v>1</v>
      </c>
      <c r="AF56" s="1">
        <f t="shared" si="50"/>
        <v>3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35</v>
      </c>
      <c r="J57" s="1">
        <f t="shared" si="30"/>
        <v>15</v>
      </c>
      <c r="K57" s="1">
        <f t="shared" si="31"/>
        <v>10</v>
      </c>
      <c r="L57" s="1">
        <f t="shared" si="32"/>
        <v>6</v>
      </c>
      <c r="M57" s="1">
        <f t="shared" si="33"/>
        <v>4</v>
      </c>
      <c r="N57" s="1">
        <f t="shared" si="34"/>
        <v>3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14</v>
      </c>
      <c r="S57" s="1">
        <f t="shared" si="39"/>
        <v>7</v>
      </c>
      <c r="T57" s="1">
        <f t="shared" si="40"/>
        <v>4</v>
      </c>
      <c r="U57" s="1">
        <f t="shared" si="41"/>
        <v>11</v>
      </c>
      <c r="V57" s="1">
        <f t="shared" si="42"/>
        <v>3</v>
      </c>
      <c r="W57" s="1">
        <f t="shared" si="43"/>
        <v>1</v>
      </c>
      <c r="X57" s="1">
        <f t="shared" si="44"/>
        <v>19</v>
      </c>
      <c r="Y57" s="1">
        <f t="shared" si="45"/>
        <v>9</v>
      </c>
      <c r="Z57" s="1">
        <f t="shared" si="46"/>
        <v>3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36</v>
      </c>
      <c r="J58" s="1">
        <f t="shared" si="30"/>
        <v>15</v>
      </c>
      <c r="K58" s="1">
        <f t="shared" si="31"/>
        <v>10</v>
      </c>
      <c r="L58" s="1">
        <f t="shared" si="32"/>
        <v>6</v>
      </c>
      <c r="M58" s="1">
        <f t="shared" si="33"/>
        <v>4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15</v>
      </c>
      <c r="S58" s="1">
        <f t="shared" si="39"/>
        <v>7</v>
      </c>
      <c r="T58" s="1">
        <f t="shared" si="40"/>
        <v>4</v>
      </c>
      <c r="U58" s="1">
        <f t="shared" si="41"/>
        <v>12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9</v>
      </c>
      <c r="Z58" s="1">
        <f t="shared" si="46"/>
        <v>3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0</v>
      </c>
      <c r="AF58" s="1">
        <f t="shared" si="50"/>
        <v>2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E59" s="1">
        <v>5</v>
      </c>
      <c r="F59" s="1">
        <v>4</v>
      </c>
      <c r="G59" s="1" t="s">
        <v>83</v>
      </c>
      <c r="H59" s="1" t="s">
        <v>83</v>
      </c>
      <c r="I59" s="1">
        <f t="shared" si="29"/>
        <v>37</v>
      </c>
      <c r="J59" s="1">
        <f t="shared" si="30"/>
        <v>15</v>
      </c>
      <c r="K59" s="1">
        <f t="shared" si="31"/>
        <v>10</v>
      </c>
      <c r="L59" s="1">
        <f t="shared" si="32"/>
        <v>6</v>
      </c>
      <c r="M59" s="1">
        <f t="shared" si="33"/>
        <v>4</v>
      </c>
      <c r="N59" s="1">
        <f t="shared" si="34"/>
        <v>3</v>
      </c>
      <c r="O59" s="1">
        <f t="shared" si="35"/>
        <v>22</v>
      </c>
      <c r="P59" s="1">
        <f t="shared" si="36"/>
        <v>8</v>
      </c>
      <c r="Q59" s="1">
        <f t="shared" si="37"/>
        <v>2</v>
      </c>
      <c r="R59" s="1">
        <f t="shared" si="38"/>
        <v>15</v>
      </c>
      <c r="S59" s="1">
        <f t="shared" si="39"/>
        <v>7</v>
      </c>
      <c r="T59" s="1">
        <f t="shared" si="40"/>
        <v>4</v>
      </c>
      <c r="U59" s="1">
        <f t="shared" si="41"/>
        <v>12</v>
      </c>
      <c r="V59" s="1">
        <f t="shared" si="42"/>
        <v>3</v>
      </c>
      <c r="W59" s="1">
        <f t="shared" si="43"/>
        <v>1</v>
      </c>
      <c r="X59" s="1">
        <f t="shared" si="44"/>
        <v>21</v>
      </c>
      <c r="Y59" s="1">
        <f t="shared" si="45"/>
        <v>9</v>
      </c>
      <c r="Z59" s="1">
        <f t="shared" si="46"/>
        <v>3</v>
      </c>
      <c r="AA59" s="1" t="str">
        <f t="shared" si="27"/>
        <v>W</v>
      </c>
      <c r="AB59" s="1">
        <f t="shared" si="47"/>
        <v>4</v>
      </c>
      <c r="AC59" s="1" t="str">
        <f t="shared" si="28"/>
        <v>W</v>
      </c>
      <c r="AD59" s="1">
        <f t="shared" si="48"/>
        <v>8</v>
      </c>
      <c r="AE59" s="1">
        <f t="shared" si="49"/>
        <v>0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38</v>
      </c>
      <c r="J60" s="1">
        <f t="shared" si="30"/>
        <v>15</v>
      </c>
      <c r="K60" s="1">
        <f t="shared" si="31"/>
        <v>10</v>
      </c>
      <c r="L60" s="1">
        <f t="shared" si="32"/>
        <v>6</v>
      </c>
      <c r="M60" s="1">
        <f t="shared" si="33"/>
        <v>4</v>
      </c>
      <c r="N60" s="1">
        <f t="shared" si="34"/>
        <v>3</v>
      </c>
      <c r="O60" s="1">
        <f t="shared" si="35"/>
        <v>23</v>
      </c>
      <c r="P60" s="1">
        <f t="shared" si="36"/>
        <v>8</v>
      </c>
      <c r="Q60" s="1">
        <f t="shared" si="37"/>
        <v>2</v>
      </c>
      <c r="R60" s="1">
        <f t="shared" si="38"/>
        <v>15</v>
      </c>
      <c r="S60" s="1">
        <f t="shared" si="39"/>
        <v>7</v>
      </c>
      <c r="T60" s="1">
        <f t="shared" si="40"/>
        <v>4</v>
      </c>
      <c r="U60" s="1">
        <f t="shared" si="41"/>
        <v>12</v>
      </c>
      <c r="V60" s="1">
        <f t="shared" si="42"/>
        <v>3</v>
      </c>
      <c r="W60" s="1">
        <f t="shared" si="43"/>
        <v>1</v>
      </c>
      <c r="X60" s="1">
        <f t="shared" si="44"/>
        <v>22</v>
      </c>
      <c r="Y60" s="1">
        <f t="shared" si="45"/>
        <v>9</v>
      </c>
      <c r="Z60" s="1">
        <f t="shared" si="46"/>
        <v>3</v>
      </c>
      <c r="AA60" s="1" t="str">
        <f t="shared" si="27"/>
        <v>W</v>
      </c>
      <c r="AB60" s="1">
        <f t="shared" si="47"/>
        <v>5</v>
      </c>
      <c r="AC60" s="1" t="str">
        <f t="shared" si="28"/>
        <v>W</v>
      </c>
      <c r="AD60" s="1">
        <f t="shared" si="48"/>
        <v>8</v>
      </c>
      <c r="AE60" s="1">
        <f t="shared" si="49"/>
        <v>0</v>
      </c>
      <c r="AF60" s="1">
        <f t="shared" si="50"/>
        <v>2</v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E61" s="1">
        <v>1</v>
      </c>
      <c r="F61" s="1">
        <v>2</v>
      </c>
      <c r="G61" s="1" t="s">
        <v>83</v>
      </c>
      <c r="H61" s="1" t="s">
        <v>83</v>
      </c>
      <c r="I61" s="1">
        <f t="shared" si="29"/>
        <v>38</v>
      </c>
      <c r="J61" s="1">
        <f t="shared" si="30"/>
        <v>16</v>
      </c>
      <c r="K61" s="1">
        <f t="shared" si="31"/>
        <v>10</v>
      </c>
      <c r="L61" s="1">
        <f t="shared" si="32"/>
        <v>6</v>
      </c>
      <c r="M61" s="1">
        <f t="shared" si="33"/>
        <v>4</v>
      </c>
      <c r="N61" s="1">
        <f t="shared" si="34"/>
        <v>3</v>
      </c>
      <c r="O61" s="1">
        <f t="shared" si="35"/>
        <v>23</v>
      </c>
      <c r="P61" s="1">
        <f t="shared" si="36"/>
        <v>8</v>
      </c>
      <c r="Q61" s="1">
        <f t="shared" si="37"/>
        <v>2</v>
      </c>
      <c r="R61" s="1">
        <f t="shared" si="38"/>
        <v>15</v>
      </c>
      <c r="S61" s="1">
        <f t="shared" si="39"/>
        <v>8</v>
      </c>
      <c r="T61" s="1">
        <f t="shared" si="40"/>
        <v>4</v>
      </c>
      <c r="U61" s="1">
        <f t="shared" si="41"/>
        <v>12</v>
      </c>
      <c r="V61" s="1">
        <f t="shared" si="42"/>
        <v>3</v>
      </c>
      <c r="W61" s="1">
        <f t="shared" si="43"/>
        <v>1</v>
      </c>
      <c r="X61" s="1">
        <f t="shared" si="44"/>
        <v>22</v>
      </c>
      <c r="Y61" s="1">
        <f t="shared" si="45"/>
        <v>9</v>
      </c>
      <c r="Z61" s="1">
        <f t="shared" si="46"/>
        <v>3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1</v>
      </c>
      <c r="AF61" s="1">
        <f t="shared" si="50"/>
        <v>2</v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E62" s="1">
        <v>6</v>
      </c>
      <c r="F62" s="1">
        <v>4</v>
      </c>
      <c r="G62" s="1" t="s">
        <v>83</v>
      </c>
      <c r="H62" s="1" t="s">
        <v>83</v>
      </c>
      <c r="I62" s="1">
        <f t="shared" si="29"/>
        <v>39</v>
      </c>
      <c r="J62" s="1">
        <f t="shared" si="30"/>
        <v>16</v>
      </c>
      <c r="K62" s="1">
        <f t="shared" si="31"/>
        <v>10</v>
      </c>
      <c r="L62" s="1">
        <f t="shared" si="32"/>
        <v>6</v>
      </c>
      <c r="M62" s="1">
        <f t="shared" si="33"/>
        <v>4</v>
      </c>
      <c r="N62" s="1">
        <f t="shared" si="34"/>
        <v>3</v>
      </c>
      <c r="O62" s="1">
        <f t="shared" si="35"/>
        <v>23</v>
      </c>
      <c r="P62" s="1">
        <f t="shared" si="36"/>
        <v>8</v>
      </c>
      <c r="Q62" s="1">
        <f t="shared" si="37"/>
        <v>2</v>
      </c>
      <c r="R62" s="1">
        <f t="shared" si="38"/>
        <v>16</v>
      </c>
      <c r="S62" s="1">
        <f t="shared" si="39"/>
        <v>8</v>
      </c>
      <c r="T62" s="1">
        <f t="shared" si="40"/>
        <v>4</v>
      </c>
      <c r="U62" s="1">
        <f t="shared" si="41"/>
        <v>12</v>
      </c>
      <c r="V62" s="1">
        <f t="shared" si="42"/>
        <v>3</v>
      </c>
      <c r="W62" s="1">
        <f t="shared" si="43"/>
        <v>1</v>
      </c>
      <c r="X62" s="1">
        <f t="shared" si="44"/>
        <v>22</v>
      </c>
      <c r="Y62" s="1">
        <f t="shared" si="45"/>
        <v>9</v>
      </c>
      <c r="Z62" s="1">
        <f t="shared" si="46"/>
        <v>3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8</v>
      </c>
      <c r="AE62" s="1">
        <f t="shared" si="49"/>
        <v>1</v>
      </c>
      <c r="AF62" s="1">
        <f t="shared" si="50"/>
        <v>1</v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40</v>
      </c>
      <c r="J63" s="1">
        <f t="shared" si="30"/>
        <v>16</v>
      </c>
      <c r="K63" s="1">
        <f t="shared" si="31"/>
        <v>10</v>
      </c>
      <c r="L63" s="1">
        <f t="shared" si="32"/>
        <v>6</v>
      </c>
      <c r="M63" s="1">
        <f t="shared" si="33"/>
        <v>4</v>
      </c>
      <c r="N63" s="1">
        <f t="shared" si="34"/>
        <v>3</v>
      </c>
      <c r="O63" s="1">
        <f t="shared" si="35"/>
        <v>23</v>
      </c>
      <c r="P63" s="1">
        <f t="shared" si="36"/>
        <v>8</v>
      </c>
      <c r="Q63" s="1">
        <f t="shared" si="37"/>
        <v>2</v>
      </c>
      <c r="R63" s="1">
        <f t="shared" si="38"/>
        <v>17</v>
      </c>
      <c r="S63" s="1">
        <f t="shared" si="39"/>
        <v>8</v>
      </c>
      <c r="T63" s="1">
        <f t="shared" si="40"/>
        <v>4</v>
      </c>
      <c r="U63" s="1">
        <f t="shared" si="41"/>
        <v>12</v>
      </c>
      <c r="V63" s="1">
        <f t="shared" si="42"/>
        <v>3</v>
      </c>
      <c r="W63" s="1">
        <f t="shared" si="43"/>
        <v>1</v>
      </c>
      <c r="X63" s="1">
        <f t="shared" si="44"/>
        <v>22</v>
      </c>
      <c r="Y63" s="1">
        <f t="shared" si="45"/>
        <v>9</v>
      </c>
      <c r="Z63" s="1">
        <f t="shared" si="46"/>
        <v>3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8</v>
      </c>
      <c r="AE63" s="1">
        <f t="shared" si="49"/>
        <v>1</v>
      </c>
      <c r="AF63" s="1">
        <f t="shared" si="50"/>
        <v>1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E64" s="1">
        <v>4</v>
      </c>
      <c r="F64" s="1">
        <v>5</v>
      </c>
      <c r="G64" s="1" t="s">
        <v>83</v>
      </c>
      <c r="H64" s="1" t="s">
        <v>83</v>
      </c>
      <c r="I64" s="1">
        <f t="shared" si="29"/>
        <v>40</v>
      </c>
      <c r="J64" s="1">
        <f t="shared" si="30"/>
        <v>17</v>
      </c>
      <c r="K64" s="1">
        <f t="shared" si="31"/>
        <v>10</v>
      </c>
      <c r="L64" s="1">
        <f t="shared" si="32"/>
        <v>6</v>
      </c>
      <c r="M64" s="1">
        <f t="shared" si="33"/>
        <v>4</v>
      </c>
      <c r="N64" s="1">
        <f t="shared" si="34"/>
        <v>3</v>
      </c>
      <c r="O64" s="1">
        <f t="shared" si="35"/>
        <v>23</v>
      </c>
      <c r="P64" s="1">
        <f t="shared" si="36"/>
        <v>8</v>
      </c>
      <c r="Q64" s="1">
        <f t="shared" si="37"/>
        <v>2</v>
      </c>
      <c r="R64" s="1">
        <f t="shared" si="38"/>
        <v>17</v>
      </c>
      <c r="S64" s="1">
        <f t="shared" si="39"/>
        <v>9</v>
      </c>
      <c r="T64" s="1">
        <f t="shared" si="40"/>
        <v>4</v>
      </c>
      <c r="U64" s="1">
        <f t="shared" si="41"/>
        <v>12</v>
      </c>
      <c r="V64" s="1">
        <f t="shared" si="42"/>
        <v>3</v>
      </c>
      <c r="W64" s="1">
        <f t="shared" si="43"/>
        <v>1</v>
      </c>
      <c r="X64" s="1">
        <f t="shared" si="44"/>
        <v>22</v>
      </c>
      <c r="Y64" s="1">
        <f t="shared" si="45"/>
        <v>9</v>
      </c>
      <c r="Z64" s="1">
        <f t="shared" si="46"/>
        <v>3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2</v>
      </c>
      <c r="AF64" s="1">
        <f t="shared" si="50"/>
        <v>1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E65" s="1">
        <v>5</v>
      </c>
      <c r="F65" s="1">
        <v>4</v>
      </c>
      <c r="G65" s="1" t="s">
        <v>84</v>
      </c>
      <c r="H65" s="1" t="s">
        <v>84</v>
      </c>
      <c r="I65" s="1">
        <f t="shared" si="29"/>
        <v>41</v>
      </c>
      <c r="J65" s="1">
        <f t="shared" si="30"/>
        <v>17</v>
      </c>
      <c r="K65" s="1">
        <f t="shared" si="31"/>
        <v>11</v>
      </c>
      <c r="L65" s="1">
        <f t="shared" si="32"/>
        <v>6</v>
      </c>
      <c r="M65" s="1">
        <f t="shared" si="33"/>
        <v>5</v>
      </c>
      <c r="N65" s="1">
        <f t="shared" si="34"/>
        <v>3</v>
      </c>
      <c r="O65" s="1">
        <f t="shared" si="35"/>
        <v>24</v>
      </c>
      <c r="P65" s="1">
        <f t="shared" si="36"/>
        <v>8</v>
      </c>
      <c r="Q65" s="1">
        <f t="shared" si="37"/>
        <v>2</v>
      </c>
      <c r="R65" s="1">
        <f t="shared" si="38"/>
        <v>17</v>
      </c>
      <c r="S65" s="1">
        <f t="shared" si="39"/>
        <v>9</v>
      </c>
      <c r="T65" s="1">
        <f t="shared" si="40"/>
        <v>4</v>
      </c>
      <c r="U65" s="1">
        <f t="shared" si="41"/>
        <v>13</v>
      </c>
      <c r="V65" s="1">
        <f t="shared" si="42"/>
        <v>3</v>
      </c>
      <c r="W65" s="1">
        <f t="shared" si="43"/>
        <v>1</v>
      </c>
      <c r="X65" s="1">
        <f t="shared" si="44"/>
        <v>23</v>
      </c>
      <c r="Y65" s="1">
        <f t="shared" si="45"/>
        <v>9</v>
      </c>
      <c r="Z65" s="1">
        <f t="shared" si="46"/>
        <v>3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E66" s="1">
        <v>1</v>
      </c>
      <c r="F66" s="1">
        <v>3</v>
      </c>
      <c r="G66" s="1" t="s">
        <v>83</v>
      </c>
      <c r="H66" s="1" t="s">
        <v>83</v>
      </c>
      <c r="I66" s="1">
        <f t="shared" si="29"/>
        <v>41</v>
      </c>
      <c r="J66" s="1">
        <f t="shared" si="30"/>
        <v>18</v>
      </c>
      <c r="K66" s="1">
        <f t="shared" si="31"/>
        <v>11</v>
      </c>
      <c r="L66" s="1">
        <f t="shared" si="32"/>
        <v>6</v>
      </c>
      <c r="M66" s="1">
        <f t="shared" si="33"/>
        <v>5</v>
      </c>
      <c r="N66" s="1">
        <f t="shared" si="34"/>
        <v>3</v>
      </c>
      <c r="O66" s="1">
        <f t="shared" si="35"/>
        <v>24</v>
      </c>
      <c r="P66" s="1">
        <f t="shared" si="36"/>
        <v>9</v>
      </c>
      <c r="Q66" s="1">
        <f t="shared" si="37"/>
        <v>2</v>
      </c>
      <c r="R66" s="1">
        <f t="shared" si="38"/>
        <v>17</v>
      </c>
      <c r="S66" s="1">
        <f t="shared" si="39"/>
        <v>9</v>
      </c>
      <c r="T66" s="1">
        <f t="shared" si="40"/>
        <v>4</v>
      </c>
      <c r="U66" s="1">
        <f t="shared" si="41"/>
        <v>13</v>
      </c>
      <c r="V66" s="1">
        <f t="shared" si="42"/>
        <v>3</v>
      </c>
      <c r="W66" s="1">
        <f t="shared" si="43"/>
        <v>1</v>
      </c>
      <c r="X66" s="1">
        <f t="shared" si="44"/>
        <v>23</v>
      </c>
      <c r="Y66" s="1">
        <f t="shared" si="45"/>
        <v>9</v>
      </c>
      <c r="Z66" s="1">
        <f t="shared" si="46"/>
        <v>3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E67" s="1">
        <v>4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42</v>
      </c>
      <c r="J67" s="1">
        <f t="shared" ref="J67:J83" si="54">IF(E67="","",IF(AND(F67&gt;E67,G67=$AK$2,H67=$AK$2),J66+1,J66))</f>
        <v>18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5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24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13</v>
      </c>
      <c r="V67" s="1">
        <f t="shared" ref="V67:V83" si="66">IF(E67="","",IF(AND(E67&lt;F67,G67=$AK$2,H67=$AK$2,COUNTIF($AO$1:$AO$7,D67)=1),V66+1,V66))</f>
        <v>3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24</v>
      </c>
      <c r="Y67" s="1">
        <f t="shared" ref="Y67:Y83" si="69">IF(E67="","",IF(AND(E67&lt;F67,G67=$AK$2,H67=$AK$2,COUNTIF($AN$1:$AN$15,D67)=1),Y66+1,Y66))</f>
        <v>9</v>
      </c>
      <c r="Z67" s="1">
        <f t="shared" ref="Z67:Z83" si="70">IF(E67="","",IF(AND(E67&lt;F67,COUNTIF($AN$1:$AN$15,D67)=1,OR(G67=$AK$1,H67=$AK$1)), Z66+1, Z66))</f>
        <v>3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7</v>
      </c>
      <c r="AE67" s="1">
        <f t="shared" si="49"/>
        <v>3</v>
      </c>
      <c r="AF67" s="1">
        <f t="shared" si="50"/>
        <v>0</v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E68" s="1">
        <v>1</v>
      </c>
      <c r="F68" s="1">
        <v>5</v>
      </c>
      <c r="G68" s="1" t="s">
        <v>83</v>
      </c>
      <c r="H68" s="1" t="s">
        <v>83</v>
      </c>
      <c r="I68" s="1">
        <f t="shared" si="53"/>
        <v>42</v>
      </c>
      <c r="J68" s="1">
        <f t="shared" si="54"/>
        <v>19</v>
      </c>
      <c r="K68" s="1">
        <f t="shared" si="55"/>
        <v>11</v>
      </c>
      <c r="L68" s="1">
        <f t="shared" si="56"/>
        <v>6</v>
      </c>
      <c r="M68" s="1">
        <f t="shared" si="57"/>
        <v>5</v>
      </c>
      <c r="N68" s="1">
        <f t="shared" si="58"/>
        <v>3</v>
      </c>
      <c r="O68" s="1">
        <f t="shared" si="59"/>
        <v>24</v>
      </c>
      <c r="P68" s="1">
        <f t="shared" si="60"/>
        <v>9</v>
      </c>
      <c r="Q68" s="1">
        <f t="shared" si="61"/>
        <v>2</v>
      </c>
      <c r="R68" s="1">
        <f t="shared" si="62"/>
        <v>18</v>
      </c>
      <c r="S68" s="1">
        <f t="shared" si="63"/>
        <v>10</v>
      </c>
      <c r="T68" s="1">
        <f t="shared" si="64"/>
        <v>4</v>
      </c>
      <c r="U68" s="1">
        <f t="shared" si="65"/>
        <v>13</v>
      </c>
      <c r="V68" s="1">
        <f t="shared" si="66"/>
        <v>4</v>
      </c>
      <c r="W68" s="1">
        <f t="shared" si="67"/>
        <v>1</v>
      </c>
      <c r="X68" s="1">
        <f t="shared" si="68"/>
        <v>24</v>
      </c>
      <c r="Y68" s="1">
        <f t="shared" si="69"/>
        <v>10</v>
      </c>
      <c r="Z68" s="1">
        <f t="shared" si="70"/>
        <v>3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6</v>
      </c>
      <c r="AE68" s="1">
        <f t="shared" si="49"/>
        <v>4</v>
      </c>
      <c r="AF68" s="1">
        <f t="shared" si="50"/>
        <v>0</v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E69" s="1">
        <v>6</v>
      </c>
      <c r="F69" s="1">
        <v>5</v>
      </c>
      <c r="G69" s="1" t="s">
        <v>84</v>
      </c>
      <c r="H69" s="1" t="s">
        <v>83</v>
      </c>
      <c r="I69" s="1">
        <f t="shared" si="53"/>
        <v>43</v>
      </c>
      <c r="J69" s="1">
        <f t="shared" si="54"/>
        <v>19</v>
      </c>
      <c r="K69" s="1">
        <f t="shared" si="55"/>
        <v>12</v>
      </c>
      <c r="L69" s="1">
        <f t="shared" si="56"/>
        <v>6</v>
      </c>
      <c r="M69" s="1">
        <f t="shared" si="57"/>
        <v>5</v>
      </c>
      <c r="N69" s="1">
        <f t="shared" si="58"/>
        <v>3</v>
      </c>
      <c r="O69" s="1">
        <f t="shared" si="59"/>
        <v>25</v>
      </c>
      <c r="P69" s="1">
        <f t="shared" si="60"/>
        <v>9</v>
      </c>
      <c r="Q69" s="1">
        <f t="shared" si="61"/>
        <v>2</v>
      </c>
      <c r="R69" s="1">
        <f t="shared" si="62"/>
        <v>18</v>
      </c>
      <c r="S69" s="1">
        <f t="shared" si="63"/>
        <v>10</v>
      </c>
      <c r="T69" s="1">
        <f t="shared" si="64"/>
        <v>4</v>
      </c>
      <c r="U69" s="1">
        <f t="shared" si="65"/>
        <v>14</v>
      </c>
      <c r="V69" s="1">
        <f t="shared" si="66"/>
        <v>4</v>
      </c>
      <c r="W69" s="1">
        <f t="shared" si="67"/>
        <v>1</v>
      </c>
      <c r="X69" s="1">
        <f t="shared" si="68"/>
        <v>25</v>
      </c>
      <c r="Y69" s="1">
        <f t="shared" si="69"/>
        <v>10</v>
      </c>
      <c r="Z69" s="1">
        <f t="shared" si="70"/>
        <v>3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6</v>
      </c>
      <c r="AE69" s="1">
        <f t="shared" si="49"/>
        <v>4</v>
      </c>
      <c r="AF69" s="1">
        <f t="shared" si="50"/>
        <v>0</v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E70" s="1">
        <v>4</v>
      </c>
      <c r="F70" s="1">
        <v>3</v>
      </c>
      <c r="G70" s="1" t="s">
        <v>84</v>
      </c>
      <c r="H70" s="1" t="s">
        <v>83</v>
      </c>
      <c r="I70" s="1">
        <f t="shared" si="53"/>
        <v>44</v>
      </c>
      <c r="J70" s="1">
        <f t="shared" si="54"/>
        <v>19</v>
      </c>
      <c r="K70" s="1">
        <f t="shared" si="55"/>
        <v>13</v>
      </c>
      <c r="L70" s="1">
        <f t="shared" si="56"/>
        <v>6</v>
      </c>
      <c r="M70" s="1">
        <f t="shared" si="57"/>
        <v>5</v>
      </c>
      <c r="N70" s="1">
        <f t="shared" si="58"/>
        <v>3</v>
      </c>
      <c r="O70" s="1">
        <f t="shared" si="59"/>
        <v>25</v>
      </c>
      <c r="P70" s="1">
        <f t="shared" si="60"/>
        <v>9</v>
      </c>
      <c r="Q70" s="1">
        <f t="shared" si="61"/>
        <v>2</v>
      </c>
      <c r="R70" s="1">
        <f t="shared" si="62"/>
        <v>19</v>
      </c>
      <c r="S70" s="1">
        <f t="shared" si="63"/>
        <v>10</v>
      </c>
      <c r="T70" s="1">
        <f t="shared" si="64"/>
        <v>4</v>
      </c>
      <c r="U70" s="1">
        <f t="shared" si="65"/>
        <v>14</v>
      </c>
      <c r="V70" s="1">
        <f t="shared" si="66"/>
        <v>4</v>
      </c>
      <c r="W70" s="1">
        <f t="shared" si="67"/>
        <v>1</v>
      </c>
      <c r="X70" s="1">
        <f t="shared" si="68"/>
        <v>26</v>
      </c>
      <c r="Y70" s="1">
        <f t="shared" si="69"/>
        <v>10</v>
      </c>
      <c r="Z70" s="1">
        <f t="shared" si="70"/>
        <v>3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6</v>
      </c>
      <c r="AE70" s="1">
        <f t="shared" si="49"/>
        <v>4</v>
      </c>
      <c r="AF70" s="1">
        <f t="shared" si="50"/>
        <v>0</v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44</v>
      </c>
      <c r="J84" s="1">
        <f t="shared" si="75"/>
        <v>19</v>
      </c>
      <c r="K84" s="1">
        <f t="shared" si="75"/>
        <v>13</v>
      </c>
      <c r="L84" s="1">
        <f t="shared" si="75"/>
        <v>6</v>
      </c>
      <c r="M84" s="1">
        <f t="shared" si="75"/>
        <v>5</v>
      </c>
      <c r="N84" s="1">
        <f t="shared" si="75"/>
        <v>3</v>
      </c>
      <c r="O84" s="1">
        <f t="shared" ref="O84:Z84" si="76">IF(O2="","",MAX(O2:O83))</f>
        <v>25</v>
      </c>
      <c r="P84" s="1">
        <f t="shared" si="76"/>
        <v>9</v>
      </c>
      <c r="Q84" s="1">
        <f t="shared" si="76"/>
        <v>2</v>
      </c>
      <c r="R84" s="1">
        <f t="shared" si="76"/>
        <v>19</v>
      </c>
      <c r="S84" s="1">
        <f t="shared" si="76"/>
        <v>10</v>
      </c>
      <c r="T84" s="1">
        <f t="shared" si="76"/>
        <v>4</v>
      </c>
      <c r="U84" s="1">
        <f t="shared" si="76"/>
        <v>14</v>
      </c>
      <c r="V84" s="1">
        <f t="shared" si="76"/>
        <v>4</v>
      </c>
      <c r="W84" s="1">
        <f t="shared" si="76"/>
        <v>1</v>
      </c>
      <c r="X84" s="1">
        <f t="shared" si="76"/>
        <v>26</v>
      </c>
      <c r="Y84" s="1">
        <f t="shared" si="76"/>
        <v>10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245</v>
      </c>
      <c r="F85" s="1">
        <f>SUM(F2:F83)</f>
        <v>205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25-9-2</v>
      </c>
      <c r="R85" s="1" t="str">
        <f>IF(R84="","0-0-0",CONCATENATE(R84,"-",S84,"-",T84))</f>
        <v>19-10-4</v>
      </c>
      <c r="U85" s="1" t="str">
        <f>IF(U84="","0-0-0",CONCATENATE(U84,"-",V84,"-",W84))</f>
        <v>14-4-1</v>
      </c>
      <c r="X85" s="1" t="str">
        <f>IF(X84="","0-0-0",CONCATENATE(X84,"-",Y84,"-",Z84))</f>
        <v>26-10-3</v>
      </c>
      <c r="AA85" s="1" t="str">
        <f>IF(AA84="","0-0",CONCATENATE(AA84,AB84))</f>
        <v>W2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13</v>
      </c>
      <c r="J37" s="1">
        <f t="shared" si="30"/>
        <v>17</v>
      </c>
      <c r="K37" s="1">
        <f t="shared" si="31"/>
        <v>1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7</v>
      </c>
      <c r="Q37" s="1">
        <f t="shared" si="37"/>
        <v>3</v>
      </c>
      <c r="R37" s="1">
        <f t="shared" si="38"/>
        <v>6</v>
      </c>
      <c r="S37" s="1">
        <f t="shared" si="39"/>
        <v>10</v>
      </c>
      <c r="T37" s="1">
        <f t="shared" si="40"/>
        <v>3</v>
      </c>
      <c r="U37" s="1">
        <f t="shared" si="41"/>
        <v>2</v>
      </c>
      <c r="V37" s="1">
        <f t="shared" si="42"/>
        <v>4</v>
      </c>
      <c r="W37" s="1">
        <f t="shared" si="43"/>
        <v>1</v>
      </c>
      <c r="X37" s="1">
        <f t="shared" si="44"/>
        <v>8</v>
      </c>
      <c r="Y37" s="1">
        <f t="shared" si="45"/>
        <v>9</v>
      </c>
      <c r="Z37" s="1">
        <f t="shared" si="46"/>
        <v>4</v>
      </c>
      <c r="AA37" s="1" t="str">
        <f t="shared" si="27"/>
        <v>L</v>
      </c>
      <c r="AB37" s="1">
        <f t="shared" si="47"/>
        <v>6</v>
      </c>
      <c r="AC37" s="1" t="str">
        <f t="shared" si="28"/>
        <v>L</v>
      </c>
      <c r="AD37" s="1">
        <f t="shared" si="24"/>
        <v>2</v>
      </c>
      <c r="AE37" s="1">
        <f t="shared" si="25"/>
        <v>8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E38" s="1">
        <v>4</v>
      </c>
      <c r="F38" s="1">
        <v>3</v>
      </c>
      <c r="G38" s="1" t="s">
        <v>84</v>
      </c>
      <c r="H38" s="1" t="s">
        <v>84</v>
      </c>
      <c r="I38" s="1">
        <f t="shared" si="29"/>
        <v>14</v>
      </c>
      <c r="J38" s="1">
        <f t="shared" si="30"/>
        <v>17</v>
      </c>
      <c r="K38" s="1">
        <f t="shared" si="31"/>
        <v>2</v>
      </c>
      <c r="L38" s="1">
        <f t="shared" si="32"/>
        <v>6</v>
      </c>
      <c r="M38" s="1">
        <f t="shared" si="33"/>
        <v>1</v>
      </c>
      <c r="N38" s="1">
        <f t="shared" si="34"/>
        <v>2</v>
      </c>
      <c r="O38" s="1">
        <f t="shared" si="35"/>
        <v>7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3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9</v>
      </c>
      <c r="Y38" s="1">
        <f t="shared" si="45"/>
        <v>9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8</v>
      </c>
      <c r="AF38" s="1">
        <f t="shared" si="26"/>
        <v>0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E39" s="1">
        <v>3</v>
      </c>
      <c r="F39" s="1">
        <v>7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18</v>
      </c>
      <c r="K39" s="1">
        <f t="shared" si="31"/>
        <v>2</v>
      </c>
      <c r="L39" s="1">
        <f t="shared" si="32"/>
        <v>6</v>
      </c>
      <c r="M39" s="1">
        <f t="shared" si="33"/>
        <v>1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3</v>
      </c>
      <c r="R39" s="1">
        <f t="shared" si="38"/>
        <v>7</v>
      </c>
      <c r="S39" s="1">
        <f t="shared" si="39"/>
        <v>10</v>
      </c>
      <c r="T39" s="1">
        <f t="shared" si="40"/>
        <v>3</v>
      </c>
      <c r="U39" s="1">
        <f t="shared" si="41"/>
        <v>3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9</v>
      </c>
      <c r="Z39" s="1">
        <f t="shared" si="46"/>
        <v>4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2</v>
      </c>
      <c r="AE39" s="1">
        <f t="shared" si="25"/>
        <v>8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E40" s="1">
        <v>2</v>
      </c>
      <c r="F40" s="1">
        <v>3</v>
      </c>
      <c r="G40" s="1" t="s">
        <v>84</v>
      </c>
      <c r="H40" s="1" t="s">
        <v>84</v>
      </c>
      <c r="I40" s="1">
        <f t="shared" si="29"/>
        <v>14</v>
      </c>
      <c r="J40" s="1">
        <f t="shared" si="30"/>
        <v>18</v>
      </c>
      <c r="K40" s="1">
        <f t="shared" si="31"/>
        <v>2</v>
      </c>
      <c r="L40" s="1">
        <f t="shared" si="32"/>
        <v>7</v>
      </c>
      <c r="M40" s="1">
        <f t="shared" si="33"/>
        <v>1</v>
      </c>
      <c r="N40" s="1">
        <f t="shared" si="34"/>
        <v>3</v>
      </c>
      <c r="O40" s="1">
        <f t="shared" si="35"/>
        <v>7</v>
      </c>
      <c r="P40" s="1">
        <f t="shared" si="36"/>
        <v>8</v>
      </c>
      <c r="Q40" s="1">
        <f t="shared" si="37"/>
        <v>4</v>
      </c>
      <c r="R40" s="1">
        <f t="shared" si="38"/>
        <v>7</v>
      </c>
      <c r="S40" s="1">
        <f t="shared" si="39"/>
        <v>10</v>
      </c>
      <c r="T40" s="1">
        <f t="shared" si="40"/>
        <v>3</v>
      </c>
      <c r="U40" s="1">
        <f t="shared" si="41"/>
        <v>3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2</v>
      </c>
      <c r="AE40" s="1">
        <f t="shared" si="25"/>
        <v>7</v>
      </c>
      <c r="AF40" s="1">
        <f t="shared" si="26"/>
        <v>1</v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E41" s="1">
        <v>4</v>
      </c>
      <c r="F41" s="1">
        <v>3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18</v>
      </c>
      <c r="K41" s="1">
        <f t="shared" si="31"/>
        <v>2</v>
      </c>
      <c r="L41" s="1">
        <f t="shared" si="32"/>
        <v>7</v>
      </c>
      <c r="M41" s="1">
        <f t="shared" si="33"/>
        <v>1</v>
      </c>
      <c r="N41" s="1">
        <f t="shared" si="34"/>
        <v>3</v>
      </c>
      <c r="O41" s="1">
        <f t="shared" si="35"/>
        <v>8</v>
      </c>
      <c r="P41" s="1">
        <f t="shared" si="36"/>
        <v>8</v>
      </c>
      <c r="Q41" s="1">
        <f t="shared" si="37"/>
        <v>4</v>
      </c>
      <c r="R41" s="1">
        <f t="shared" si="38"/>
        <v>7</v>
      </c>
      <c r="S41" s="1">
        <f t="shared" si="39"/>
        <v>10</v>
      </c>
      <c r="T41" s="1">
        <f t="shared" si="40"/>
        <v>3</v>
      </c>
      <c r="U41" s="1">
        <f t="shared" si="41"/>
        <v>4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2</v>
      </c>
      <c r="AE41" s="1">
        <f t="shared" si="25"/>
        <v>7</v>
      </c>
      <c r="AF41" s="1">
        <f t="shared" si="26"/>
        <v>1</v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E42" s="1">
        <v>3</v>
      </c>
      <c r="F42" s="1">
        <v>2</v>
      </c>
      <c r="G42" s="1" t="s">
        <v>84</v>
      </c>
      <c r="H42" s="1" t="s">
        <v>84</v>
      </c>
      <c r="I42" s="1">
        <f t="shared" si="29"/>
        <v>16</v>
      </c>
      <c r="J42" s="1">
        <f t="shared" si="30"/>
        <v>18</v>
      </c>
      <c r="K42" s="1">
        <f t="shared" si="31"/>
        <v>3</v>
      </c>
      <c r="L42" s="1">
        <f t="shared" si="32"/>
        <v>7</v>
      </c>
      <c r="M42" s="1">
        <f t="shared" si="33"/>
        <v>2</v>
      </c>
      <c r="N42" s="1">
        <f t="shared" si="34"/>
        <v>3</v>
      </c>
      <c r="O42" s="1">
        <f t="shared" si="35"/>
        <v>8</v>
      </c>
      <c r="P42" s="1">
        <f t="shared" si="36"/>
        <v>8</v>
      </c>
      <c r="Q42" s="1">
        <f t="shared" si="37"/>
        <v>4</v>
      </c>
      <c r="R42" s="1">
        <f t="shared" si="38"/>
        <v>8</v>
      </c>
      <c r="S42" s="1">
        <f t="shared" si="39"/>
        <v>10</v>
      </c>
      <c r="T42" s="1">
        <f t="shared" si="40"/>
        <v>3</v>
      </c>
      <c r="U42" s="1">
        <f t="shared" si="41"/>
        <v>4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9</v>
      </c>
      <c r="Z42" s="1">
        <f t="shared" si="46"/>
        <v>4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17</v>
      </c>
      <c r="J43" s="1">
        <f t="shared" si="30"/>
        <v>18</v>
      </c>
      <c r="K43" s="1">
        <f t="shared" si="31"/>
        <v>4</v>
      </c>
      <c r="L43" s="1">
        <f t="shared" si="32"/>
        <v>7</v>
      </c>
      <c r="M43" s="1">
        <f t="shared" si="33"/>
        <v>2</v>
      </c>
      <c r="N43" s="1">
        <f t="shared" si="34"/>
        <v>3</v>
      </c>
      <c r="O43" s="1">
        <f t="shared" si="35"/>
        <v>9</v>
      </c>
      <c r="P43" s="1">
        <f t="shared" si="36"/>
        <v>8</v>
      </c>
      <c r="Q43" s="1">
        <f t="shared" si="37"/>
        <v>4</v>
      </c>
      <c r="R43" s="1">
        <f t="shared" si="38"/>
        <v>8</v>
      </c>
      <c r="S43" s="1">
        <f t="shared" si="39"/>
        <v>10</v>
      </c>
      <c r="T43" s="1">
        <f t="shared" si="40"/>
        <v>3</v>
      </c>
      <c r="U43" s="1">
        <f t="shared" si="41"/>
        <v>4</v>
      </c>
      <c r="V43" s="1">
        <f t="shared" si="42"/>
        <v>4</v>
      </c>
      <c r="W43" s="1">
        <f t="shared" si="43"/>
        <v>1</v>
      </c>
      <c r="X43" s="1">
        <f t="shared" si="44"/>
        <v>11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3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E44" s="1">
        <v>7</v>
      </c>
      <c r="F44" s="1">
        <v>3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4</v>
      </c>
      <c r="L44" s="1">
        <f t="shared" si="32"/>
        <v>7</v>
      </c>
      <c r="M44" s="1">
        <f t="shared" si="33"/>
        <v>2</v>
      </c>
      <c r="N44" s="1">
        <f t="shared" si="34"/>
        <v>3</v>
      </c>
      <c r="O44" s="1">
        <f t="shared" si="35"/>
        <v>10</v>
      </c>
      <c r="P44" s="1">
        <f t="shared" si="36"/>
        <v>8</v>
      </c>
      <c r="Q44" s="1">
        <f t="shared" si="37"/>
        <v>4</v>
      </c>
      <c r="R44" s="1">
        <f t="shared" si="38"/>
        <v>8</v>
      </c>
      <c r="S44" s="1">
        <f t="shared" si="39"/>
        <v>10</v>
      </c>
      <c r="T44" s="1">
        <f t="shared" si="40"/>
        <v>3</v>
      </c>
      <c r="U44" s="1">
        <f t="shared" si="41"/>
        <v>5</v>
      </c>
      <c r="V44" s="1">
        <f t="shared" si="42"/>
        <v>4</v>
      </c>
      <c r="W44" s="1">
        <f t="shared" si="43"/>
        <v>1</v>
      </c>
      <c r="X44" s="1">
        <f t="shared" si="44"/>
        <v>12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4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4</v>
      </c>
      <c r="L45" s="1">
        <f t="shared" si="32"/>
        <v>7</v>
      </c>
      <c r="M45" s="1">
        <f t="shared" si="33"/>
        <v>2</v>
      </c>
      <c r="N45" s="1">
        <f t="shared" si="34"/>
        <v>3</v>
      </c>
      <c r="O45" s="1">
        <f t="shared" si="35"/>
        <v>10</v>
      </c>
      <c r="P45" s="1">
        <f t="shared" si="36"/>
        <v>9</v>
      </c>
      <c r="Q45" s="1">
        <f t="shared" si="37"/>
        <v>4</v>
      </c>
      <c r="R45" s="1">
        <f t="shared" si="38"/>
        <v>8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4</v>
      </c>
      <c r="W45" s="1">
        <f t="shared" si="43"/>
        <v>1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E46" s="1">
        <v>3</v>
      </c>
      <c r="F46" s="1">
        <v>0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4</v>
      </c>
      <c r="L46" s="1">
        <f t="shared" si="32"/>
        <v>7</v>
      </c>
      <c r="M46" s="1">
        <f t="shared" si="33"/>
        <v>2</v>
      </c>
      <c r="N46" s="1">
        <f t="shared" si="34"/>
        <v>3</v>
      </c>
      <c r="O46" s="1">
        <f t="shared" si="35"/>
        <v>10</v>
      </c>
      <c r="P46" s="1">
        <f t="shared" si="36"/>
        <v>9</v>
      </c>
      <c r="Q46" s="1">
        <f t="shared" si="37"/>
        <v>4</v>
      </c>
      <c r="R46" s="1">
        <f t="shared" si="38"/>
        <v>9</v>
      </c>
      <c r="S46" s="1">
        <f t="shared" si="39"/>
        <v>10</v>
      </c>
      <c r="T46" s="1">
        <f t="shared" si="40"/>
        <v>3</v>
      </c>
      <c r="U46" s="1">
        <f t="shared" si="41"/>
        <v>6</v>
      </c>
      <c r="V46" s="1">
        <f t="shared" si="42"/>
        <v>4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E47" s="1">
        <v>1</v>
      </c>
      <c r="F47" s="1">
        <v>4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20</v>
      </c>
      <c r="K47" s="1">
        <f t="shared" si="31"/>
        <v>4</v>
      </c>
      <c r="L47" s="1">
        <f t="shared" si="32"/>
        <v>7</v>
      </c>
      <c r="M47" s="1">
        <f t="shared" si="33"/>
        <v>2</v>
      </c>
      <c r="N47" s="1">
        <f t="shared" si="34"/>
        <v>3</v>
      </c>
      <c r="O47" s="1">
        <f t="shared" si="35"/>
        <v>10</v>
      </c>
      <c r="P47" s="1">
        <f t="shared" si="36"/>
        <v>10</v>
      </c>
      <c r="Q47" s="1">
        <f t="shared" si="37"/>
        <v>4</v>
      </c>
      <c r="R47" s="1">
        <f t="shared" si="38"/>
        <v>9</v>
      </c>
      <c r="S47" s="1">
        <f t="shared" si="39"/>
        <v>10</v>
      </c>
      <c r="T47" s="1">
        <f t="shared" si="40"/>
        <v>3</v>
      </c>
      <c r="U47" s="1">
        <f t="shared" si="41"/>
        <v>6</v>
      </c>
      <c r="V47" s="1">
        <f t="shared" si="42"/>
        <v>4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19</v>
      </c>
      <c r="J48" s="1">
        <f t="shared" si="30"/>
        <v>21</v>
      </c>
      <c r="K48" s="1">
        <f t="shared" si="31"/>
        <v>4</v>
      </c>
      <c r="L48" s="1">
        <f t="shared" si="32"/>
        <v>7</v>
      </c>
      <c r="M48" s="1">
        <f t="shared" si="33"/>
        <v>2</v>
      </c>
      <c r="N48" s="1">
        <f t="shared" si="34"/>
        <v>3</v>
      </c>
      <c r="O48" s="1">
        <f t="shared" si="35"/>
        <v>10</v>
      </c>
      <c r="P48" s="1">
        <f t="shared" si="36"/>
        <v>11</v>
      </c>
      <c r="Q48" s="1">
        <f t="shared" si="37"/>
        <v>4</v>
      </c>
      <c r="R48" s="1">
        <f t="shared" si="38"/>
        <v>9</v>
      </c>
      <c r="S48" s="1">
        <f t="shared" si="39"/>
        <v>10</v>
      </c>
      <c r="T48" s="1">
        <f t="shared" si="40"/>
        <v>3</v>
      </c>
      <c r="U48" s="1">
        <f t="shared" si="41"/>
        <v>6</v>
      </c>
      <c r="V48" s="1">
        <f t="shared" si="42"/>
        <v>4</v>
      </c>
      <c r="W48" s="1">
        <f t="shared" si="43"/>
        <v>1</v>
      </c>
      <c r="X48" s="1">
        <f t="shared" si="44"/>
        <v>13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E49" s="1">
        <v>2</v>
      </c>
      <c r="F49" s="1">
        <v>5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22</v>
      </c>
      <c r="K49" s="1">
        <f t="shared" si="31"/>
        <v>4</v>
      </c>
      <c r="L49" s="1">
        <f t="shared" si="32"/>
        <v>7</v>
      </c>
      <c r="M49" s="1">
        <f t="shared" si="33"/>
        <v>2</v>
      </c>
      <c r="N49" s="1">
        <f t="shared" si="34"/>
        <v>3</v>
      </c>
      <c r="O49" s="1">
        <f t="shared" si="35"/>
        <v>10</v>
      </c>
      <c r="P49" s="1">
        <f t="shared" si="36"/>
        <v>12</v>
      </c>
      <c r="Q49" s="1">
        <f t="shared" si="37"/>
        <v>4</v>
      </c>
      <c r="R49" s="1">
        <f t="shared" si="38"/>
        <v>9</v>
      </c>
      <c r="S49" s="1">
        <f t="shared" si="39"/>
        <v>10</v>
      </c>
      <c r="T49" s="1">
        <f t="shared" si="40"/>
        <v>3</v>
      </c>
      <c r="U49" s="1">
        <f t="shared" si="41"/>
        <v>6</v>
      </c>
      <c r="V49" s="1">
        <f t="shared" si="42"/>
        <v>4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E50" s="1">
        <v>2</v>
      </c>
      <c r="F50" s="1">
        <v>0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22</v>
      </c>
      <c r="K50" s="1">
        <f t="shared" si="31"/>
        <v>4</v>
      </c>
      <c r="L50" s="1">
        <f t="shared" si="32"/>
        <v>7</v>
      </c>
      <c r="M50" s="1">
        <f t="shared" si="33"/>
        <v>2</v>
      </c>
      <c r="N50" s="1">
        <f t="shared" si="34"/>
        <v>3</v>
      </c>
      <c r="O50" s="1">
        <f t="shared" si="35"/>
        <v>11</v>
      </c>
      <c r="P50" s="1">
        <f t="shared" si="36"/>
        <v>12</v>
      </c>
      <c r="Q50" s="1">
        <f t="shared" si="37"/>
        <v>4</v>
      </c>
      <c r="R50" s="1">
        <f t="shared" si="38"/>
        <v>9</v>
      </c>
      <c r="S50" s="1">
        <f t="shared" si="39"/>
        <v>10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E51" s="1">
        <v>4</v>
      </c>
      <c r="F51" s="1">
        <v>3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22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3</v>
      </c>
      <c r="O51" s="1">
        <f t="shared" si="35"/>
        <v>11</v>
      </c>
      <c r="P51" s="1">
        <f t="shared" si="36"/>
        <v>12</v>
      </c>
      <c r="Q51" s="1">
        <f t="shared" si="37"/>
        <v>4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E52" s="1">
        <v>1</v>
      </c>
      <c r="F52" s="1">
        <v>2</v>
      </c>
      <c r="G52" s="1" t="s">
        <v>84</v>
      </c>
      <c r="H52" s="1" t="s">
        <v>84</v>
      </c>
      <c r="I52" s="1">
        <f t="shared" si="29"/>
        <v>21</v>
      </c>
      <c r="J52" s="1">
        <f t="shared" si="30"/>
        <v>22</v>
      </c>
      <c r="K52" s="1">
        <f t="shared" si="31"/>
        <v>5</v>
      </c>
      <c r="L52" s="1">
        <f t="shared" si="32"/>
        <v>8</v>
      </c>
      <c r="M52" s="1">
        <f t="shared" si="33"/>
        <v>3</v>
      </c>
      <c r="N52" s="1">
        <f t="shared" si="34"/>
        <v>4</v>
      </c>
      <c r="O52" s="1">
        <f t="shared" si="35"/>
        <v>11</v>
      </c>
      <c r="P52" s="1">
        <f t="shared" si="36"/>
        <v>12</v>
      </c>
      <c r="Q52" s="1">
        <f t="shared" si="37"/>
        <v>5</v>
      </c>
      <c r="R52" s="1">
        <f t="shared" si="38"/>
        <v>10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E53" s="1">
        <v>1</v>
      </c>
      <c r="F53" s="1">
        <v>5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23</v>
      </c>
      <c r="K53" s="1">
        <f t="shared" si="31"/>
        <v>5</v>
      </c>
      <c r="L53" s="1">
        <f t="shared" si="32"/>
        <v>8</v>
      </c>
      <c r="M53" s="1">
        <f t="shared" si="33"/>
        <v>3</v>
      </c>
      <c r="N53" s="1">
        <f t="shared" si="34"/>
        <v>4</v>
      </c>
      <c r="O53" s="1">
        <f t="shared" si="35"/>
        <v>11</v>
      </c>
      <c r="P53" s="1">
        <f t="shared" si="36"/>
        <v>13</v>
      </c>
      <c r="Q53" s="1">
        <f t="shared" si="37"/>
        <v>5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4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E54" s="1">
        <v>3</v>
      </c>
      <c r="F54" s="1">
        <v>4</v>
      </c>
      <c r="G54" s="1" t="s">
        <v>84</v>
      </c>
      <c r="H54" s="1" t="s">
        <v>84</v>
      </c>
      <c r="I54" s="1">
        <f t="shared" si="29"/>
        <v>21</v>
      </c>
      <c r="J54" s="1">
        <f t="shared" si="30"/>
        <v>23</v>
      </c>
      <c r="K54" s="1">
        <f t="shared" si="31"/>
        <v>5</v>
      </c>
      <c r="L54" s="1">
        <f t="shared" si="32"/>
        <v>9</v>
      </c>
      <c r="M54" s="1">
        <f t="shared" si="33"/>
        <v>3</v>
      </c>
      <c r="N54" s="1">
        <f t="shared" si="34"/>
        <v>5</v>
      </c>
      <c r="O54" s="1">
        <f t="shared" si="35"/>
        <v>11</v>
      </c>
      <c r="P54" s="1">
        <f t="shared" si="36"/>
        <v>13</v>
      </c>
      <c r="Q54" s="1">
        <f t="shared" si="37"/>
        <v>5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14</v>
      </c>
      <c r="Y54" s="1">
        <f t="shared" si="45"/>
        <v>11</v>
      </c>
      <c r="Z54" s="1">
        <f t="shared" si="46"/>
        <v>5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E55" s="1">
        <v>2</v>
      </c>
      <c r="F55" s="1">
        <v>6</v>
      </c>
      <c r="G55" s="1" t="s">
        <v>83</v>
      </c>
      <c r="H55" s="1" t="s">
        <v>83</v>
      </c>
      <c r="I55" s="1">
        <f t="shared" si="29"/>
        <v>21</v>
      </c>
      <c r="J55" s="1">
        <f t="shared" si="30"/>
        <v>24</v>
      </c>
      <c r="K55" s="1">
        <f t="shared" si="31"/>
        <v>5</v>
      </c>
      <c r="L55" s="1">
        <f t="shared" si="32"/>
        <v>9</v>
      </c>
      <c r="M55" s="1">
        <f t="shared" si="33"/>
        <v>3</v>
      </c>
      <c r="N55" s="1">
        <f t="shared" si="34"/>
        <v>5</v>
      </c>
      <c r="O55" s="1">
        <f t="shared" si="35"/>
        <v>11</v>
      </c>
      <c r="P55" s="1">
        <f t="shared" si="36"/>
        <v>13</v>
      </c>
      <c r="Q55" s="1">
        <f t="shared" si="37"/>
        <v>5</v>
      </c>
      <c r="R55" s="1">
        <f t="shared" si="38"/>
        <v>10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4</v>
      </c>
      <c r="W55" s="1">
        <f t="shared" si="43"/>
        <v>2</v>
      </c>
      <c r="X55" s="1">
        <f t="shared" si="44"/>
        <v>14</v>
      </c>
      <c r="Y55" s="1">
        <f t="shared" si="45"/>
        <v>11</v>
      </c>
      <c r="Z55" s="1">
        <f t="shared" si="46"/>
        <v>5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21</v>
      </c>
      <c r="J56" s="1">
        <f t="shared" si="30"/>
        <v>25</v>
      </c>
      <c r="K56" s="1">
        <f t="shared" si="31"/>
        <v>5</v>
      </c>
      <c r="L56" s="1">
        <f t="shared" si="32"/>
        <v>9</v>
      </c>
      <c r="M56" s="1">
        <f t="shared" si="33"/>
        <v>3</v>
      </c>
      <c r="N56" s="1">
        <f t="shared" si="34"/>
        <v>5</v>
      </c>
      <c r="O56" s="1">
        <f t="shared" si="35"/>
        <v>11</v>
      </c>
      <c r="P56" s="1">
        <f t="shared" si="36"/>
        <v>14</v>
      </c>
      <c r="Q56" s="1">
        <f t="shared" si="37"/>
        <v>5</v>
      </c>
      <c r="R56" s="1">
        <f t="shared" si="38"/>
        <v>10</v>
      </c>
      <c r="S56" s="1">
        <f t="shared" si="39"/>
        <v>11</v>
      </c>
      <c r="T56" s="1">
        <f t="shared" si="40"/>
        <v>4</v>
      </c>
      <c r="U56" s="1">
        <f t="shared" si="41"/>
        <v>7</v>
      </c>
      <c r="V56" s="1">
        <f t="shared" si="42"/>
        <v>4</v>
      </c>
      <c r="W56" s="1">
        <f t="shared" si="43"/>
        <v>2</v>
      </c>
      <c r="X56" s="1">
        <f t="shared" si="44"/>
        <v>14</v>
      </c>
      <c r="Y56" s="1">
        <f t="shared" si="45"/>
        <v>11</v>
      </c>
      <c r="Z56" s="1">
        <f t="shared" si="46"/>
        <v>5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E57" s="1">
        <v>6</v>
      </c>
      <c r="F57" s="1">
        <v>3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25</v>
      </c>
      <c r="K57" s="1">
        <f t="shared" si="31"/>
        <v>5</v>
      </c>
      <c r="L57" s="1">
        <f t="shared" si="32"/>
        <v>9</v>
      </c>
      <c r="M57" s="1">
        <f t="shared" si="33"/>
        <v>3</v>
      </c>
      <c r="N57" s="1">
        <f t="shared" si="34"/>
        <v>5</v>
      </c>
      <c r="O57" s="1">
        <f t="shared" si="35"/>
        <v>12</v>
      </c>
      <c r="P57" s="1">
        <f t="shared" si="36"/>
        <v>14</v>
      </c>
      <c r="Q57" s="1">
        <f t="shared" si="37"/>
        <v>5</v>
      </c>
      <c r="R57" s="1">
        <f t="shared" si="38"/>
        <v>10</v>
      </c>
      <c r="S57" s="1">
        <f t="shared" si="39"/>
        <v>11</v>
      </c>
      <c r="T57" s="1">
        <f t="shared" si="40"/>
        <v>4</v>
      </c>
      <c r="U57" s="1">
        <f t="shared" si="41"/>
        <v>7</v>
      </c>
      <c r="V57" s="1">
        <f t="shared" si="42"/>
        <v>4</v>
      </c>
      <c r="W57" s="1">
        <f t="shared" si="43"/>
        <v>2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E58" s="1">
        <v>0</v>
      </c>
      <c r="F58" s="1">
        <v>4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26</v>
      </c>
      <c r="K58" s="1">
        <f t="shared" si="31"/>
        <v>5</v>
      </c>
      <c r="L58" s="1">
        <f t="shared" si="32"/>
        <v>9</v>
      </c>
      <c r="M58" s="1">
        <f t="shared" si="33"/>
        <v>3</v>
      </c>
      <c r="N58" s="1">
        <f t="shared" si="34"/>
        <v>5</v>
      </c>
      <c r="O58" s="1">
        <f t="shared" si="35"/>
        <v>12</v>
      </c>
      <c r="P58" s="1">
        <f t="shared" si="36"/>
        <v>14</v>
      </c>
      <c r="Q58" s="1">
        <f t="shared" si="37"/>
        <v>5</v>
      </c>
      <c r="R58" s="1">
        <f t="shared" si="38"/>
        <v>10</v>
      </c>
      <c r="S58" s="1">
        <f t="shared" si="39"/>
        <v>12</v>
      </c>
      <c r="T58" s="1">
        <f t="shared" si="40"/>
        <v>4</v>
      </c>
      <c r="U58" s="1">
        <f t="shared" si="41"/>
        <v>7</v>
      </c>
      <c r="V58" s="1">
        <f t="shared" si="42"/>
        <v>4</v>
      </c>
      <c r="W58" s="1">
        <f t="shared" si="43"/>
        <v>2</v>
      </c>
      <c r="X58" s="1">
        <f t="shared" si="44"/>
        <v>15</v>
      </c>
      <c r="Y58" s="1">
        <f t="shared" si="45"/>
        <v>11</v>
      </c>
      <c r="Z58" s="1">
        <f t="shared" si="46"/>
        <v>5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22</v>
      </c>
      <c r="J59" s="1">
        <f t="shared" si="30"/>
        <v>27</v>
      </c>
      <c r="K59" s="1">
        <f t="shared" si="31"/>
        <v>5</v>
      </c>
      <c r="L59" s="1">
        <f t="shared" si="32"/>
        <v>9</v>
      </c>
      <c r="M59" s="1">
        <f t="shared" si="33"/>
        <v>3</v>
      </c>
      <c r="N59" s="1">
        <f t="shared" si="34"/>
        <v>5</v>
      </c>
      <c r="O59" s="1">
        <f t="shared" si="35"/>
        <v>12</v>
      </c>
      <c r="P59" s="1">
        <f t="shared" si="36"/>
        <v>14</v>
      </c>
      <c r="Q59" s="1">
        <f t="shared" si="37"/>
        <v>5</v>
      </c>
      <c r="R59" s="1">
        <f t="shared" si="38"/>
        <v>10</v>
      </c>
      <c r="S59" s="1">
        <f t="shared" si="39"/>
        <v>13</v>
      </c>
      <c r="T59" s="1">
        <f t="shared" si="40"/>
        <v>4</v>
      </c>
      <c r="U59" s="1">
        <f t="shared" si="41"/>
        <v>7</v>
      </c>
      <c r="V59" s="1">
        <f t="shared" si="42"/>
        <v>5</v>
      </c>
      <c r="W59" s="1">
        <f t="shared" si="43"/>
        <v>2</v>
      </c>
      <c r="X59" s="1">
        <f t="shared" si="44"/>
        <v>15</v>
      </c>
      <c r="Y59" s="1">
        <f t="shared" si="45"/>
        <v>12</v>
      </c>
      <c r="Z59" s="1">
        <f t="shared" si="46"/>
        <v>5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3</v>
      </c>
      <c r="AE59" s="1">
        <f t="shared" si="49"/>
        <v>5</v>
      </c>
      <c r="AF59" s="1">
        <f t="shared" si="50"/>
        <v>2</v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22</v>
      </c>
      <c r="J60" s="1">
        <f t="shared" si="30"/>
        <v>28</v>
      </c>
      <c r="K60" s="1">
        <f t="shared" si="31"/>
        <v>5</v>
      </c>
      <c r="L60" s="1">
        <f t="shared" si="32"/>
        <v>9</v>
      </c>
      <c r="M60" s="1">
        <f t="shared" si="33"/>
        <v>3</v>
      </c>
      <c r="N60" s="1">
        <f t="shared" si="34"/>
        <v>5</v>
      </c>
      <c r="O60" s="1">
        <f t="shared" si="35"/>
        <v>12</v>
      </c>
      <c r="P60" s="1">
        <f t="shared" si="36"/>
        <v>14</v>
      </c>
      <c r="Q60" s="1">
        <f t="shared" si="37"/>
        <v>5</v>
      </c>
      <c r="R60" s="1">
        <f t="shared" si="38"/>
        <v>10</v>
      </c>
      <c r="S60" s="1">
        <f t="shared" si="39"/>
        <v>14</v>
      </c>
      <c r="T60" s="1">
        <f t="shared" si="40"/>
        <v>4</v>
      </c>
      <c r="U60" s="1">
        <f t="shared" si="41"/>
        <v>7</v>
      </c>
      <c r="V60" s="1">
        <f t="shared" si="42"/>
        <v>6</v>
      </c>
      <c r="W60" s="1">
        <f t="shared" si="43"/>
        <v>2</v>
      </c>
      <c r="X60" s="1">
        <f t="shared" si="44"/>
        <v>15</v>
      </c>
      <c r="Y60" s="1">
        <f t="shared" si="45"/>
        <v>13</v>
      </c>
      <c r="Z60" s="1">
        <f t="shared" si="46"/>
        <v>5</v>
      </c>
      <c r="AA60" s="1" t="str">
        <f t="shared" si="27"/>
        <v>L</v>
      </c>
      <c r="AB60" s="1">
        <f t="shared" si="47"/>
        <v>3</v>
      </c>
      <c r="AC60" s="1" t="str">
        <f t="shared" si="28"/>
        <v>L</v>
      </c>
      <c r="AD60" s="1">
        <f t="shared" si="48"/>
        <v>2</v>
      </c>
      <c r="AE60" s="1">
        <f t="shared" si="49"/>
        <v>6</v>
      </c>
      <c r="AF60" s="1">
        <f t="shared" si="50"/>
        <v>2</v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E61" s="1">
        <v>4</v>
      </c>
      <c r="F61" s="1">
        <v>0</v>
      </c>
      <c r="G61" s="1" t="s">
        <v>83</v>
      </c>
      <c r="H61" s="1" t="s">
        <v>83</v>
      </c>
      <c r="I61" s="1">
        <f t="shared" si="29"/>
        <v>23</v>
      </c>
      <c r="J61" s="1">
        <f t="shared" si="30"/>
        <v>28</v>
      </c>
      <c r="K61" s="1">
        <f t="shared" si="31"/>
        <v>5</v>
      </c>
      <c r="L61" s="1">
        <f t="shared" si="32"/>
        <v>9</v>
      </c>
      <c r="M61" s="1">
        <f t="shared" si="33"/>
        <v>3</v>
      </c>
      <c r="N61" s="1">
        <f t="shared" si="34"/>
        <v>5</v>
      </c>
      <c r="O61" s="1">
        <f t="shared" si="35"/>
        <v>12</v>
      </c>
      <c r="P61" s="1">
        <f t="shared" si="36"/>
        <v>14</v>
      </c>
      <c r="Q61" s="1">
        <f t="shared" si="37"/>
        <v>5</v>
      </c>
      <c r="R61" s="1">
        <f t="shared" si="38"/>
        <v>11</v>
      </c>
      <c r="S61" s="1">
        <f t="shared" si="39"/>
        <v>14</v>
      </c>
      <c r="T61" s="1">
        <f t="shared" si="40"/>
        <v>4</v>
      </c>
      <c r="U61" s="1">
        <f t="shared" si="41"/>
        <v>8</v>
      </c>
      <c r="V61" s="1">
        <f t="shared" si="42"/>
        <v>6</v>
      </c>
      <c r="W61" s="1">
        <f t="shared" si="43"/>
        <v>2</v>
      </c>
      <c r="X61" s="1">
        <f t="shared" si="44"/>
        <v>16</v>
      </c>
      <c r="Y61" s="1">
        <f t="shared" si="45"/>
        <v>13</v>
      </c>
      <c r="Z61" s="1">
        <f t="shared" si="46"/>
        <v>5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2</v>
      </c>
      <c r="AE61" s="1">
        <f t="shared" si="49"/>
        <v>6</v>
      </c>
      <c r="AF61" s="1">
        <f t="shared" si="50"/>
        <v>2</v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E62" s="1">
        <v>2</v>
      </c>
      <c r="F62" s="1">
        <v>3</v>
      </c>
      <c r="G62" s="1" t="s">
        <v>84</v>
      </c>
      <c r="H62" s="1" t="s">
        <v>83</v>
      </c>
      <c r="I62" s="1">
        <f t="shared" si="29"/>
        <v>23</v>
      </c>
      <c r="J62" s="1">
        <f t="shared" si="30"/>
        <v>28</v>
      </c>
      <c r="K62" s="1">
        <f t="shared" si="31"/>
        <v>5</v>
      </c>
      <c r="L62" s="1">
        <f t="shared" si="32"/>
        <v>10</v>
      </c>
      <c r="M62" s="1">
        <f t="shared" si="33"/>
        <v>3</v>
      </c>
      <c r="N62" s="1">
        <f t="shared" si="34"/>
        <v>5</v>
      </c>
      <c r="O62" s="1">
        <f t="shared" si="35"/>
        <v>12</v>
      </c>
      <c r="P62" s="1">
        <f t="shared" si="36"/>
        <v>14</v>
      </c>
      <c r="Q62" s="1">
        <f t="shared" si="37"/>
        <v>5</v>
      </c>
      <c r="R62" s="1">
        <f t="shared" si="38"/>
        <v>11</v>
      </c>
      <c r="S62" s="1">
        <f t="shared" si="39"/>
        <v>14</v>
      </c>
      <c r="T62" s="1">
        <f t="shared" si="40"/>
        <v>5</v>
      </c>
      <c r="U62" s="1">
        <f t="shared" si="41"/>
        <v>8</v>
      </c>
      <c r="V62" s="1">
        <f t="shared" si="42"/>
        <v>6</v>
      </c>
      <c r="W62" s="1">
        <f t="shared" si="43"/>
        <v>3</v>
      </c>
      <c r="X62" s="1">
        <f t="shared" si="44"/>
        <v>16</v>
      </c>
      <c r="Y62" s="1">
        <f t="shared" si="45"/>
        <v>13</v>
      </c>
      <c r="Z62" s="1">
        <f t="shared" si="46"/>
        <v>6</v>
      </c>
      <c r="AA62" s="1" t="str">
        <f t="shared" si="27"/>
        <v>L</v>
      </c>
      <c r="AB62" s="1">
        <f t="shared" si="47"/>
        <v>1</v>
      </c>
      <c r="AC62" s="1" t="str">
        <f t="shared" si="28"/>
        <v>OTL</v>
      </c>
      <c r="AD62" s="1">
        <f t="shared" si="48"/>
        <v>2</v>
      </c>
      <c r="AE62" s="1">
        <f t="shared" si="49"/>
        <v>6</v>
      </c>
      <c r="AF62" s="1">
        <f t="shared" si="50"/>
        <v>2</v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23</v>
      </c>
      <c r="J63" s="1">
        <f t="shared" si="30"/>
        <v>29</v>
      </c>
      <c r="K63" s="1">
        <f t="shared" si="31"/>
        <v>5</v>
      </c>
      <c r="L63" s="1">
        <f t="shared" si="32"/>
        <v>10</v>
      </c>
      <c r="M63" s="1">
        <f t="shared" si="33"/>
        <v>3</v>
      </c>
      <c r="N63" s="1">
        <f t="shared" si="34"/>
        <v>5</v>
      </c>
      <c r="O63" s="1">
        <f t="shared" si="35"/>
        <v>12</v>
      </c>
      <c r="P63" s="1">
        <f t="shared" si="36"/>
        <v>15</v>
      </c>
      <c r="Q63" s="1">
        <f t="shared" si="37"/>
        <v>5</v>
      </c>
      <c r="R63" s="1">
        <f t="shared" si="38"/>
        <v>11</v>
      </c>
      <c r="S63" s="1">
        <f t="shared" si="39"/>
        <v>14</v>
      </c>
      <c r="T63" s="1">
        <f t="shared" si="40"/>
        <v>5</v>
      </c>
      <c r="U63" s="1">
        <f t="shared" si="41"/>
        <v>8</v>
      </c>
      <c r="V63" s="1">
        <f t="shared" si="42"/>
        <v>6</v>
      </c>
      <c r="W63" s="1">
        <f t="shared" si="43"/>
        <v>3</v>
      </c>
      <c r="X63" s="1">
        <f t="shared" si="44"/>
        <v>16</v>
      </c>
      <c r="Y63" s="1">
        <f t="shared" si="45"/>
        <v>14</v>
      </c>
      <c r="Z63" s="1">
        <f t="shared" si="46"/>
        <v>6</v>
      </c>
      <c r="AA63" s="1" t="str">
        <f t="shared" si="27"/>
        <v>L</v>
      </c>
      <c r="AB63" s="1">
        <f t="shared" si="47"/>
        <v>2</v>
      </c>
      <c r="AC63" s="1" t="str">
        <f t="shared" si="28"/>
        <v>L</v>
      </c>
      <c r="AD63" s="1">
        <f t="shared" si="48"/>
        <v>2</v>
      </c>
      <c r="AE63" s="1">
        <f t="shared" si="49"/>
        <v>6</v>
      </c>
      <c r="AF63" s="1">
        <f t="shared" si="50"/>
        <v>2</v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E64" s="1">
        <v>3</v>
      </c>
      <c r="F64" s="1">
        <v>4</v>
      </c>
      <c r="G64" s="1" t="s">
        <v>84</v>
      </c>
      <c r="H64" s="1" t="s">
        <v>83</v>
      </c>
      <c r="I64" s="1">
        <f t="shared" si="29"/>
        <v>23</v>
      </c>
      <c r="J64" s="1">
        <f t="shared" si="30"/>
        <v>29</v>
      </c>
      <c r="K64" s="1">
        <f t="shared" si="31"/>
        <v>5</v>
      </c>
      <c r="L64" s="1">
        <f t="shared" si="32"/>
        <v>11</v>
      </c>
      <c r="M64" s="1">
        <f t="shared" si="33"/>
        <v>3</v>
      </c>
      <c r="N64" s="1">
        <f t="shared" si="34"/>
        <v>5</v>
      </c>
      <c r="O64" s="1">
        <f t="shared" si="35"/>
        <v>12</v>
      </c>
      <c r="P64" s="1">
        <f t="shared" si="36"/>
        <v>15</v>
      </c>
      <c r="Q64" s="1">
        <f t="shared" si="37"/>
        <v>5</v>
      </c>
      <c r="R64" s="1">
        <f t="shared" si="38"/>
        <v>11</v>
      </c>
      <c r="S64" s="1">
        <f t="shared" si="39"/>
        <v>14</v>
      </c>
      <c r="T64" s="1">
        <f t="shared" si="40"/>
        <v>6</v>
      </c>
      <c r="U64" s="1">
        <f t="shared" si="41"/>
        <v>8</v>
      </c>
      <c r="V64" s="1">
        <f t="shared" si="42"/>
        <v>6</v>
      </c>
      <c r="W64" s="1">
        <f t="shared" si="43"/>
        <v>4</v>
      </c>
      <c r="X64" s="1">
        <f t="shared" si="44"/>
        <v>16</v>
      </c>
      <c r="Y64" s="1">
        <f t="shared" si="45"/>
        <v>14</v>
      </c>
      <c r="Z64" s="1">
        <f t="shared" si="46"/>
        <v>7</v>
      </c>
      <c r="AA64" s="1" t="str">
        <f t="shared" si="27"/>
        <v>L</v>
      </c>
      <c r="AB64" s="1">
        <f t="shared" si="47"/>
        <v>3</v>
      </c>
      <c r="AC64" s="1" t="str">
        <f t="shared" si="28"/>
        <v>OTL</v>
      </c>
      <c r="AD64" s="1">
        <f t="shared" si="48"/>
        <v>2</v>
      </c>
      <c r="AE64" s="1">
        <f t="shared" si="49"/>
        <v>6</v>
      </c>
      <c r="AF64" s="1">
        <f t="shared" si="50"/>
        <v>2</v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E65" s="1">
        <v>3</v>
      </c>
      <c r="F65" s="1">
        <v>2</v>
      </c>
      <c r="G65" s="1" t="s">
        <v>84</v>
      </c>
      <c r="H65" s="1" t="s">
        <v>83</v>
      </c>
      <c r="I65" s="1">
        <f t="shared" si="29"/>
        <v>24</v>
      </c>
      <c r="J65" s="1">
        <f t="shared" si="30"/>
        <v>29</v>
      </c>
      <c r="K65" s="1">
        <f t="shared" si="31"/>
        <v>6</v>
      </c>
      <c r="L65" s="1">
        <f t="shared" si="32"/>
        <v>11</v>
      </c>
      <c r="M65" s="1">
        <f t="shared" si="33"/>
        <v>3</v>
      </c>
      <c r="N65" s="1">
        <f t="shared" si="34"/>
        <v>5</v>
      </c>
      <c r="O65" s="1">
        <f t="shared" si="35"/>
        <v>13</v>
      </c>
      <c r="P65" s="1">
        <f t="shared" si="36"/>
        <v>15</v>
      </c>
      <c r="Q65" s="1">
        <f t="shared" si="37"/>
        <v>5</v>
      </c>
      <c r="R65" s="1">
        <f t="shared" si="38"/>
        <v>11</v>
      </c>
      <c r="S65" s="1">
        <f t="shared" si="39"/>
        <v>14</v>
      </c>
      <c r="T65" s="1">
        <f t="shared" si="40"/>
        <v>6</v>
      </c>
      <c r="U65" s="1">
        <f t="shared" si="41"/>
        <v>9</v>
      </c>
      <c r="V65" s="1">
        <f t="shared" si="42"/>
        <v>6</v>
      </c>
      <c r="W65" s="1">
        <f t="shared" si="43"/>
        <v>4</v>
      </c>
      <c r="X65" s="1">
        <f t="shared" si="44"/>
        <v>17</v>
      </c>
      <c r="Y65" s="1">
        <f t="shared" si="45"/>
        <v>14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3</v>
      </c>
      <c r="AE65" s="1">
        <f t="shared" si="49"/>
        <v>5</v>
      </c>
      <c r="AF65" s="1">
        <f t="shared" si="50"/>
        <v>2</v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E66" s="1">
        <v>3</v>
      </c>
      <c r="F66" s="1">
        <v>2</v>
      </c>
      <c r="G66" s="1" t="s">
        <v>84</v>
      </c>
      <c r="H66" s="1" t="s">
        <v>83</v>
      </c>
      <c r="I66" s="1">
        <f t="shared" si="29"/>
        <v>25</v>
      </c>
      <c r="J66" s="1">
        <f t="shared" si="30"/>
        <v>29</v>
      </c>
      <c r="K66" s="1">
        <f t="shared" si="31"/>
        <v>7</v>
      </c>
      <c r="L66" s="1">
        <f t="shared" si="32"/>
        <v>11</v>
      </c>
      <c r="M66" s="1">
        <f t="shared" si="33"/>
        <v>3</v>
      </c>
      <c r="N66" s="1">
        <f t="shared" si="34"/>
        <v>5</v>
      </c>
      <c r="O66" s="1">
        <f t="shared" si="35"/>
        <v>13</v>
      </c>
      <c r="P66" s="1">
        <f t="shared" si="36"/>
        <v>15</v>
      </c>
      <c r="Q66" s="1">
        <f t="shared" si="37"/>
        <v>5</v>
      </c>
      <c r="R66" s="1">
        <f t="shared" si="38"/>
        <v>12</v>
      </c>
      <c r="S66" s="1">
        <f t="shared" si="39"/>
        <v>14</v>
      </c>
      <c r="T66" s="1">
        <f t="shared" si="40"/>
        <v>6</v>
      </c>
      <c r="U66" s="1">
        <f t="shared" si="41"/>
        <v>10</v>
      </c>
      <c r="V66" s="1">
        <f t="shared" si="42"/>
        <v>6</v>
      </c>
      <c r="W66" s="1">
        <f t="shared" si="43"/>
        <v>4</v>
      </c>
      <c r="X66" s="1">
        <f t="shared" si="44"/>
        <v>18</v>
      </c>
      <c r="Y66" s="1">
        <f t="shared" si="45"/>
        <v>14</v>
      </c>
      <c r="Z66" s="1">
        <f t="shared" si="46"/>
        <v>7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4</v>
      </c>
      <c r="AF66" s="1">
        <f t="shared" si="50"/>
        <v>2</v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E67" s="1">
        <v>0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25</v>
      </c>
      <c r="J67" s="1">
        <f t="shared" ref="J67:J83" si="54">IF(E67="","",IF(AND(F67&gt;E67,G67=$AK$2,H67=$AK$2),J66+1,J66))</f>
        <v>30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11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13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15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7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3</v>
      </c>
      <c r="AE67" s="1">
        <f t="shared" si="49"/>
        <v>5</v>
      </c>
      <c r="AF67" s="1">
        <f t="shared" si="50"/>
        <v>2</v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E68" s="1">
        <v>3</v>
      </c>
      <c r="F68" s="1">
        <v>4</v>
      </c>
      <c r="G68" s="1" t="s">
        <v>84</v>
      </c>
      <c r="H68" s="1" t="s">
        <v>83</v>
      </c>
      <c r="I68" s="1">
        <f t="shared" si="53"/>
        <v>25</v>
      </c>
      <c r="J68" s="1">
        <f t="shared" si="54"/>
        <v>30</v>
      </c>
      <c r="K68" s="1">
        <f t="shared" si="55"/>
        <v>7</v>
      </c>
      <c r="L68" s="1">
        <f t="shared" si="56"/>
        <v>12</v>
      </c>
      <c r="M68" s="1">
        <f t="shared" si="57"/>
        <v>3</v>
      </c>
      <c r="N68" s="1">
        <f t="shared" si="58"/>
        <v>5</v>
      </c>
      <c r="O68" s="1">
        <f t="shared" si="59"/>
        <v>13</v>
      </c>
      <c r="P68" s="1">
        <f t="shared" si="60"/>
        <v>15</v>
      </c>
      <c r="Q68" s="1">
        <f t="shared" si="61"/>
        <v>6</v>
      </c>
      <c r="R68" s="1">
        <f t="shared" si="62"/>
        <v>12</v>
      </c>
      <c r="S68" s="1">
        <f t="shared" si="63"/>
        <v>15</v>
      </c>
      <c r="T68" s="1">
        <f t="shared" si="64"/>
        <v>6</v>
      </c>
      <c r="U68" s="1">
        <f t="shared" si="65"/>
        <v>10</v>
      </c>
      <c r="V68" s="1">
        <f t="shared" si="66"/>
        <v>6</v>
      </c>
      <c r="W68" s="1">
        <f t="shared" si="67"/>
        <v>5</v>
      </c>
      <c r="X68" s="1">
        <f t="shared" si="68"/>
        <v>18</v>
      </c>
      <c r="Y68" s="1">
        <f t="shared" si="69"/>
        <v>15</v>
      </c>
      <c r="Z68" s="1">
        <f t="shared" si="70"/>
        <v>8</v>
      </c>
      <c r="AA68" s="1" t="str">
        <f t="shared" si="51"/>
        <v>L</v>
      </c>
      <c r="AB68" s="1">
        <f t="shared" si="71"/>
        <v>2</v>
      </c>
      <c r="AC68" s="1" t="str">
        <f t="shared" si="52"/>
        <v>OTL</v>
      </c>
      <c r="AD68" s="1">
        <f t="shared" si="48"/>
        <v>3</v>
      </c>
      <c r="AE68" s="1">
        <f t="shared" si="49"/>
        <v>4</v>
      </c>
      <c r="AF68" s="1">
        <f t="shared" si="50"/>
        <v>3</v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E69" s="1">
        <v>2</v>
      </c>
      <c r="F69" s="1">
        <v>1</v>
      </c>
      <c r="G69" s="1" t="s">
        <v>83</v>
      </c>
      <c r="H69" s="1" t="s">
        <v>83</v>
      </c>
      <c r="I69" s="1">
        <f t="shared" si="53"/>
        <v>26</v>
      </c>
      <c r="J69" s="1">
        <f t="shared" si="54"/>
        <v>30</v>
      </c>
      <c r="K69" s="1">
        <f t="shared" si="55"/>
        <v>7</v>
      </c>
      <c r="L69" s="1">
        <f t="shared" si="56"/>
        <v>12</v>
      </c>
      <c r="M69" s="1">
        <f t="shared" si="57"/>
        <v>3</v>
      </c>
      <c r="N69" s="1">
        <f t="shared" si="58"/>
        <v>5</v>
      </c>
      <c r="O69" s="1">
        <f t="shared" si="59"/>
        <v>13</v>
      </c>
      <c r="P69" s="1">
        <f t="shared" si="60"/>
        <v>15</v>
      </c>
      <c r="Q69" s="1">
        <f t="shared" si="61"/>
        <v>6</v>
      </c>
      <c r="R69" s="1">
        <f t="shared" si="62"/>
        <v>13</v>
      </c>
      <c r="S69" s="1">
        <f t="shared" si="63"/>
        <v>15</v>
      </c>
      <c r="T69" s="1">
        <f t="shared" si="64"/>
        <v>6</v>
      </c>
      <c r="U69" s="1">
        <f t="shared" si="65"/>
        <v>11</v>
      </c>
      <c r="V69" s="1">
        <f t="shared" si="66"/>
        <v>6</v>
      </c>
      <c r="W69" s="1">
        <f t="shared" si="67"/>
        <v>5</v>
      </c>
      <c r="X69" s="1">
        <f t="shared" si="68"/>
        <v>19</v>
      </c>
      <c r="Y69" s="1">
        <f t="shared" si="69"/>
        <v>15</v>
      </c>
      <c r="Z69" s="1">
        <f t="shared" si="70"/>
        <v>8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4</v>
      </c>
      <c r="AE69" s="1">
        <f t="shared" si="49"/>
        <v>3</v>
      </c>
      <c r="AF69" s="1">
        <f t="shared" si="50"/>
        <v>3</v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E70" s="1">
        <v>1</v>
      </c>
      <c r="F70" s="1">
        <v>4</v>
      </c>
      <c r="G70" s="1" t="s">
        <v>83</v>
      </c>
      <c r="H70" s="1" t="s">
        <v>83</v>
      </c>
      <c r="I70" s="1">
        <f t="shared" si="53"/>
        <v>26</v>
      </c>
      <c r="J70" s="1">
        <f t="shared" si="54"/>
        <v>31</v>
      </c>
      <c r="K70" s="1">
        <f t="shared" si="55"/>
        <v>7</v>
      </c>
      <c r="L70" s="1">
        <f t="shared" si="56"/>
        <v>12</v>
      </c>
      <c r="M70" s="1">
        <f t="shared" si="57"/>
        <v>3</v>
      </c>
      <c r="N70" s="1">
        <f t="shared" si="58"/>
        <v>5</v>
      </c>
      <c r="O70" s="1">
        <f t="shared" si="59"/>
        <v>13</v>
      </c>
      <c r="P70" s="1">
        <f t="shared" si="60"/>
        <v>16</v>
      </c>
      <c r="Q70" s="1">
        <f t="shared" si="61"/>
        <v>6</v>
      </c>
      <c r="R70" s="1">
        <f t="shared" si="62"/>
        <v>13</v>
      </c>
      <c r="S70" s="1">
        <f t="shared" si="63"/>
        <v>15</v>
      </c>
      <c r="T70" s="1">
        <f t="shared" si="64"/>
        <v>6</v>
      </c>
      <c r="U70" s="1">
        <f t="shared" si="65"/>
        <v>11</v>
      </c>
      <c r="V70" s="1">
        <f t="shared" si="66"/>
        <v>7</v>
      </c>
      <c r="W70" s="1">
        <f t="shared" si="67"/>
        <v>5</v>
      </c>
      <c r="X70" s="1">
        <f t="shared" si="68"/>
        <v>19</v>
      </c>
      <c r="Y70" s="1">
        <f t="shared" si="69"/>
        <v>16</v>
      </c>
      <c r="Z70" s="1">
        <f t="shared" si="70"/>
        <v>8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4</v>
      </c>
      <c r="AE70" s="1">
        <f t="shared" si="49"/>
        <v>3</v>
      </c>
      <c r="AF70" s="1">
        <f t="shared" si="50"/>
        <v>3</v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26</v>
      </c>
      <c r="J84" s="1">
        <f t="shared" si="75"/>
        <v>31</v>
      </c>
      <c r="K84" s="1">
        <f t="shared" si="75"/>
        <v>7</v>
      </c>
      <c r="L84" s="1">
        <f t="shared" si="75"/>
        <v>12</v>
      </c>
      <c r="M84" s="1">
        <f t="shared" si="75"/>
        <v>3</v>
      </c>
      <c r="N84" s="1">
        <f t="shared" si="75"/>
        <v>5</v>
      </c>
      <c r="O84" s="1">
        <f t="shared" ref="O84:Z84" si="76">IF(O2="","",MAX(O2:O83))</f>
        <v>13</v>
      </c>
      <c r="P84" s="1">
        <f t="shared" si="76"/>
        <v>16</v>
      </c>
      <c r="Q84" s="1">
        <f t="shared" si="76"/>
        <v>6</v>
      </c>
      <c r="R84" s="1">
        <f t="shared" si="76"/>
        <v>13</v>
      </c>
      <c r="S84" s="1">
        <f t="shared" si="76"/>
        <v>15</v>
      </c>
      <c r="T84" s="1">
        <f t="shared" si="76"/>
        <v>6</v>
      </c>
      <c r="U84" s="1">
        <f t="shared" si="76"/>
        <v>11</v>
      </c>
      <c r="V84" s="1">
        <f t="shared" si="76"/>
        <v>7</v>
      </c>
      <c r="W84" s="1">
        <f t="shared" si="76"/>
        <v>5</v>
      </c>
      <c r="X84" s="1">
        <f t="shared" si="76"/>
        <v>19</v>
      </c>
      <c r="Y84" s="1">
        <f t="shared" si="76"/>
        <v>16</v>
      </c>
      <c r="Z84" s="1">
        <f t="shared" si="76"/>
        <v>8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181</v>
      </c>
      <c r="F85" s="1">
        <f>SUM(F2:F83)</f>
        <v>222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13-16-6</v>
      </c>
      <c r="R85" s="1" t="str">
        <f>IF(R84="","0-0-0",CONCATENATE(R84,"-",S84,"-",T84))</f>
        <v>13-15-6</v>
      </c>
      <c r="U85" s="1" t="str">
        <f>IF(U84="","0-0-0",CONCATENATE(U84,"-",V84,"-",W84))</f>
        <v>11-7-5</v>
      </c>
      <c r="X85" s="1" t="str">
        <f>IF(X84="","0-0-0",CONCATENATE(X84,"-",Y84,"-",Z84))</f>
        <v>19-16-8</v>
      </c>
      <c r="AA85" s="1" t="str">
        <f>IF(AA84="","0-0",CONCATENATE(AA84,AB84))</f>
        <v>L1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E36" s="1">
        <v>5</v>
      </c>
      <c r="F36" s="1">
        <v>1</v>
      </c>
      <c r="G36" s="1" t="s">
        <v>83</v>
      </c>
      <c r="H36" s="1" t="s">
        <v>83</v>
      </c>
      <c r="I36" s="1">
        <f t="shared" si="29"/>
        <v>26</v>
      </c>
      <c r="J36" s="1">
        <f t="shared" si="30"/>
        <v>2</v>
      </c>
      <c r="K36" s="1">
        <f t="shared" si="31"/>
        <v>2</v>
      </c>
      <c r="L36" s="1">
        <f t="shared" si="32"/>
        <v>7</v>
      </c>
      <c r="M36" s="1">
        <f t="shared" si="33"/>
        <v>0</v>
      </c>
      <c r="N36" s="1">
        <f t="shared" si="34"/>
        <v>4</v>
      </c>
      <c r="O36" s="1">
        <f t="shared" si="35"/>
        <v>14</v>
      </c>
      <c r="P36" s="1">
        <f t="shared" si="36"/>
        <v>0</v>
      </c>
      <c r="Q36" s="1">
        <f t="shared" si="37"/>
        <v>2</v>
      </c>
      <c r="R36" s="1">
        <f t="shared" si="38"/>
        <v>12</v>
      </c>
      <c r="S36" s="1">
        <f t="shared" si="39"/>
        <v>2</v>
      </c>
      <c r="T36" s="1">
        <f t="shared" si="40"/>
        <v>5</v>
      </c>
      <c r="U36" s="1">
        <f t="shared" si="41"/>
        <v>6</v>
      </c>
      <c r="V36" s="1">
        <f t="shared" si="42"/>
        <v>0</v>
      </c>
      <c r="W36" s="1">
        <f t="shared" si="43"/>
        <v>4</v>
      </c>
      <c r="X36" s="1">
        <f t="shared" si="44"/>
        <v>14</v>
      </c>
      <c r="Y36" s="1">
        <f t="shared" si="45"/>
        <v>0</v>
      </c>
      <c r="Z36" s="1">
        <f t="shared" si="46"/>
        <v>5</v>
      </c>
      <c r="AA36" s="1" t="str">
        <f t="shared" si="27"/>
        <v>W</v>
      </c>
      <c r="AB36" s="1">
        <f t="shared" si="47"/>
        <v>5</v>
      </c>
      <c r="AC36" s="1" t="str">
        <f t="shared" si="28"/>
        <v>W</v>
      </c>
      <c r="AD36" s="1">
        <f t="shared" si="24"/>
        <v>8</v>
      </c>
      <c r="AE36" s="1">
        <f t="shared" si="25"/>
        <v>1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E37" s="1">
        <v>1</v>
      </c>
      <c r="F37" s="1">
        <v>0</v>
      </c>
      <c r="G37" s="1" t="s">
        <v>83</v>
      </c>
      <c r="H37" s="1" t="s">
        <v>83</v>
      </c>
      <c r="I37" s="1">
        <f t="shared" si="29"/>
        <v>27</v>
      </c>
      <c r="J37" s="1">
        <f t="shared" si="30"/>
        <v>2</v>
      </c>
      <c r="K37" s="1">
        <f t="shared" si="31"/>
        <v>2</v>
      </c>
      <c r="L37" s="1">
        <f t="shared" si="32"/>
        <v>7</v>
      </c>
      <c r="M37" s="1">
        <f t="shared" si="33"/>
        <v>0</v>
      </c>
      <c r="N37" s="1">
        <f t="shared" si="34"/>
        <v>4</v>
      </c>
      <c r="O37" s="1">
        <f t="shared" si="35"/>
        <v>15</v>
      </c>
      <c r="P37" s="1">
        <f t="shared" si="36"/>
        <v>0</v>
      </c>
      <c r="Q37" s="1">
        <f t="shared" si="37"/>
        <v>2</v>
      </c>
      <c r="R37" s="1">
        <f t="shared" si="38"/>
        <v>12</v>
      </c>
      <c r="S37" s="1">
        <f t="shared" si="39"/>
        <v>2</v>
      </c>
      <c r="T37" s="1">
        <f t="shared" si="40"/>
        <v>5</v>
      </c>
      <c r="U37" s="1">
        <f t="shared" si="41"/>
        <v>7</v>
      </c>
      <c r="V37" s="1">
        <f t="shared" si="42"/>
        <v>0</v>
      </c>
      <c r="W37" s="1">
        <f t="shared" si="43"/>
        <v>4</v>
      </c>
      <c r="X37" s="1">
        <f t="shared" si="44"/>
        <v>15</v>
      </c>
      <c r="Y37" s="1">
        <f t="shared" si="45"/>
        <v>0</v>
      </c>
      <c r="Z37" s="1">
        <f t="shared" si="46"/>
        <v>5</v>
      </c>
      <c r="AA37" s="1" t="str">
        <f t="shared" si="27"/>
        <v>W</v>
      </c>
      <c r="AB37" s="1">
        <f t="shared" si="47"/>
        <v>6</v>
      </c>
      <c r="AC37" s="1" t="str">
        <f t="shared" si="28"/>
        <v>W</v>
      </c>
      <c r="AD37" s="1">
        <f t="shared" si="24"/>
        <v>8</v>
      </c>
      <c r="AE37" s="1">
        <f t="shared" si="25"/>
        <v>1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E38" s="1">
        <v>6</v>
      </c>
      <c r="F38" s="1">
        <v>5</v>
      </c>
      <c r="G38" s="1" t="s">
        <v>84</v>
      </c>
      <c r="H38" s="1" t="s">
        <v>84</v>
      </c>
      <c r="I38" s="1">
        <f t="shared" si="29"/>
        <v>28</v>
      </c>
      <c r="J38" s="1">
        <f t="shared" si="30"/>
        <v>2</v>
      </c>
      <c r="K38" s="1">
        <f t="shared" si="31"/>
        <v>3</v>
      </c>
      <c r="L38" s="1">
        <f t="shared" si="32"/>
        <v>7</v>
      </c>
      <c r="M38" s="1">
        <f t="shared" si="33"/>
        <v>1</v>
      </c>
      <c r="N38" s="1">
        <f t="shared" si="34"/>
        <v>4</v>
      </c>
      <c r="O38" s="1">
        <f t="shared" si="35"/>
        <v>15</v>
      </c>
      <c r="P38" s="1">
        <f t="shared" si="36"/>
        <v>0</v>
      </c>
      <c r="Q38" s="1">
        <f t="shared" si="37"/>
        <v>2</v>
      </c>
      <c r="R38" s="1">
        <f t="shared" si="38"/>
        <v>13</v>
      </c>
      <c r="S38" s="1">
        <f t="shared" si="39"/>
        <v>2</v>
      </c>
      <c r="T38" s="1">
        <f t="shared" si="40"/>
        <v>5</v>
      </c>
      <c r="U38" s="1">
        <f t="shared" si="41"/>
        <v>7</v>
      </c>
      <c r="V38" s="1">
        <f t="shared" si="42"/>
        <v>0</v>
      </c>
      <c r="W38" s="1">
        <f t="shared" si="43"/>
        <v>4</v>
      </c>
      <c r="X38" s="1">
        <f t="shared" si="44"/>
        <v>16</v>
      </c>
      <c r="Y38" s="1">
        <f t="shared" si="45"/>
        <v>0</v>
      </c>
      <c r="Z38" s="1">
        <f t="shared" si="46"/>
        <v>5</v>
      </c>
      <c r="AA38" s="1" t="str">
        <f t="shared" si="27"/>
        <v>W</v>
      </c>
      <c r="AB38" s="1">
        <f t="shared" si="47"/>
        <v>7</v>
      </c>
      <c r="AC38" s="1" t="str">
        <f t="shared" si="28"/>
        <v>W</v>
      </c>
      <c r="AD38" s="1">
        <f t="shared" si="24"/>
        <v>9</v>
      </c>
      <c r="AE38" s="1">
        <f t="shared" si="25"/>
        <v>0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E39" s="1">
        <v>5</v>
      </c>
      <c r="F39" s="1">
        <v>2</v>
      </c>
      <c r="G39" s="1" t="s">
        <v>83</v>
      </c>
      <c r="H39" s="1" t="s">
        <v>83</v>
      </c>
      <c r="I39" s="1">
        <f t="shared" si="29"/>
        <v>29</v>
      </c>
      <c r="J39" s="1">
        <f t="shared" si="30"/>
        <v>2</v>
      </c>
      <c r="K39" s="1">
        <f t="shared" si="31"/>
        <v>3</v>
      </c>
      <c r="L39" s="1">
        <f t="shared" si="32"/>
        <v>7</v>
      </c>
      <c r="M39" s="1">
        <f t="shared" si="33"/>
        <v>1</v>
      </c>
      <c r="N39" s="1">
        <f t="shared" si="34"/>
        <v>4</v>
      </c>
      <c r="O39" s="1">
        <f t="shared" si="35"/>
        <v>16</v>
      </c>
      <c r="P39" s="1">
        <f t="shared" si="36"/>
        <v>0</v>
      </c>
      <c r="Q39" s="1">
        <f t="shared" si="37"/>
        <v>2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0</v>
      </c>
      <c r="W39" s="1">
        <f t="shared" si="43"/>
        <v>4</v>
      </c>
      <c r="X39" s="1">
        <f t="shared" si="44"/>
        <v>17</v>
      </c>
      <c r="Y39" s="1">
        <f t="shared" si="45"/>
        <v>0</v>
      </c>
      <c r="Z39" s="1">
        <f t="shared" si="46"/>
        <v>5</v>
      </c>
      <c r="AA39" s="1" t="str">
        <f t="shared" si="27"/>
        <v>W</v>
      </c>
      <c r="AB39" s="1">
        <f t="shared" si="47"/>
        <v>8</v>
      </c>
      <c r="AC39" s="1" t="str">
        <f t="shared" si="28"/>
        <v>W</v>
      </c>
      <c r="AD39" s="1">
        <f t="shared" si="24"/>
        <v>9</v>
      </c>
      <c r="AE39" s="1">
        <f t="shared" si="25"/>
        <v>0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E40" s="1">
        <v>6</v>
      </c>
      <c r="F40" s="1">
        <v>1</v>
      </c>
      <c r="G40" s="1" t="s">
        <v>83</v>
      </c>
      <c r="H40" s="1" t="s">
        <v>83</v>
      </c>
      <c r="I40" s="1">
        <f t="shared" si="29"/>
        <v>30</v>
      </c>
      <c r="J40" s="1">
        <f t="shared" si="30"/>
        <v>2</v>
      </c>
      <c r="K40" s="1">
        <f t="shared" si="31"/>
        <v>3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17</v>
      </c>
      <c r="P40" s="1">
        <f t="shared" si="36"/>
        <v>0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8</v>
      </c>
      <c r="V40" s="1">
        <f t="shared" si="42"/>
        <v>0</v>
      </c>
      <c r="W40" s="1">
        <f t="shared" si="43"/>
        <v>4</v>
      </c>
      <c r="X40" s="1">
        <f t="shared" si="44"/>
        <v>18</v>
      </c>
      <c r="Y40" s="1">
        <f t="shared" si="45"/>
        <v>0</v>
      </c>
      <c r="Z40" s="1">
        <f t="shared" si="46"/>
        <v>5</v>
      </c>
      <c r="AA40" s="1" t="str">
        <f t="shared" si="27"/>
        <v>W</v>
      </c>
      <c r="AB40" s="1">
        <f t="shared" si="47"/>
        <v>9</v>
      </c>
      <c r="AC40" s="1" t="str">
        <f t="shared" si="28"/>
        <v>W</v>
      </c>
      <c r="AD40" s="1">
        <f t="shared" si="24"/>
        <v>9</v>
      </c>
      <c r="AE40" s="1">
        <f t="shared" si="25"/>
        <v>0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31</v>
      </c>
      <c r="J41" s="1">
        <f t="shared" si="30"/>
        <v>2</v>
      </c>
      <c r="K41" s="1">
        <f t="shared" si="31"/>
        <v>3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17</v>
      </c>
      <c r="P41" s="1">
        <f t="shared" si="36"/>
        <v>0</v>
      </c>
      <c r="Q41" s="1">
        <f t="shared" si="37"/>
        <v>2</v>
      </c>
      <c r="R41" s="1">
        <f t="shared" si="38"/>
        <v>14</v>
      </c>
      <c r="S41" s="1">
        <f t="shared" si="39"/>
        <v>2</v>
      </c>
      <c r="T41" s="1">
        <f t="shared" si="40"/>
        <v>5</v>
      </c>
      <c r="U41" s="1">
        <f t="shared" si="41"/>
        <v>8</v>
      </c>
      <c r="V41" s="1">
        <f t="shared" si="42"/>
        <v>0</v>
      </c>
      <c r="W41" s="1">
        <f t="shared" si="43"/>
        <v>4</v>
      </c>
      <c r="X41" s="1">
        <f t="shared" si="44"/>
        <v>18</v>
      </c>
      <c r="Y41" s="1">
        <f t="shared" si="45"/>
        <v>0</v>
      </c>
      <c r="Z41" s="1">
        <f t="shared" si="46"/>
        <v>5</v>
      </c>
      <c r="AA41" s="1" t="str">
        <f t="shared" si="27"/>
        <v>W</v>
      </c>
      <c r="AB41" s="1">
        <f t="shared" si="47"/>
        <v>10</v>
      </c>
      <c r="AC41" s="1" t="str">
        <f t="shared" si="28"/>
        <v>W</v>
      </c>
      <c r="AD41" s="1">
        <f t="shared" si="24"/>
        <v>10</v>
      </c>
      <c r="AE41" s="1">
        <f t="shared" si="25"/>
        <v>0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E42" s="1">
        <v>1</v>
      </c>
      <c r="F42" s="1">
        <v>2</v>
      </c>
      <c r="G42" s="1" t="s">
        <v>83</v>
      </c>
      <c r="H42" s="1" t="s">
        <v>83</v>
      </c>
      <c r="I42" s="1">
        <f t="shared" si="29"/>
        <v>31</v>
      </c>
      <c r="J42" s="1">
        <f t="shared" si="30"/>
        <v>3</v>
      </c>
      <c r="K42" s="1">
        <f t="shared" si="31"/>
        <v>3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17</v>
      </c>
      <c r="P42" s="1">
        <f t="shared" si="36"/>
        <v>0</v>
      </c>
      <c r="Q42" s="1">
        <f t="shared" si="37"/>
        <v>2</v>
      </c>
      <c r="R42" s="1">
        <f t="shared" si="38"/>
        <v>14</v>
      </c>
      <c r="S42" s="1">
        <f t="shared" si="39"/>
        <v>3</v>
      </c>
      <c r="T42" s="1">
        <f t="shared" si="40"/>
        <v>5</v>
      </c>
      <c r="U42" s="1">
        <f t="shared" si="41"/>
        <v>8</v>
      </c>
      <c r="V42" s="1">
        <f t="shared" si="42"/>
        <v>0</v>
      </c>
      <c r="W42" s="1">
        <f t="shared" si="43"/>
        <v>4</v>
      </c>
      <c r="X42" s="1">
        <f t="shared" si="44"/>
        <v>18</v>
      </c>
      <c r="Y42" s="1">
        <f t="shared" si="45"/>
        <v>0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E43" s="1">
        <v>2</v>
      </c>
      <c r="F43" s="1">
        <v>4</v>
      </c>
      <c r="G43" s="1" t="s">
        <v>83</v>
      </c>
      <c r="H43" s="1" t="s">
        <v>83</v>
      </c>
      <c r="I43" s="1">
        <f t="shared" si="29"/>
        <v>31</v>
      </c>
      <c r="J43" s="1">
        <f t="shared" si="30"/>
        <v>4</v>
      </c>
      <c r="K43" s="1">
        <f t="shared" si="31"/>
        <v>3</v>
      </c>
      <c r="L43" s="1">
        <f t="shared" si="32"/>
        <v>7</v>
      </c>
      <c r="M43" s="1">
        <f t="shared" si="33"/>
        <v>1</v>
      </c>
      <c r="N43" s="1">
        <f t="shared" si="34"/>
        <v>4</v>
      </c>
      <c r="O43" s="1">
        <f t="shared" si="35"/>
        <v>17</v>
      </c>
      <c r="P43" s="1">
        <f t="shared" si="36"/>
        <v>0</v>
      </c>
      <c r="Q43" s="1">
        <f t="shared" si="37"/>
        <v>2</v>
      </c>
      <c r="R43" s="1">
        <f t="shared" si="38"/>
        <v>14</v>
      </c>
      <c r="S43" s="1">
        <f t="shared" si="39"/>
        <v>4</v>
      </c>
      <c r="T43" s="1">
        <f t="shared" si="40"/>
        <v>5</v>
      </c>
      <c r="U43" s="1">
        <f t="shared" si="41"/>
        <v>8</v>
      </c>
      <c r="V43" s="1">
        <f t="shared" si="42"/>
        <v>0</v>
      </c>
      <c r="W43" s="1">
        <f t="shared" si="43"/>
        <v>4</v>
      </c>
      <c r="X43" s="1">
        <f t="shared" si="44"/>
        <v>18</v>
      </c>
      <c r="Y43" s="1">
        <f t="shared" si="45"/>
        <v>0</v>
      </c>
      <c r="Z43" s="1">
        <f t="shared" si="46"/>
        <v>5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E44" s="1">
        <v>8</v>
      </c>
      <c r="F44" s="1">
        <v>2</v>
      </c>
      <c r="G44" s="1" t="s">
        <v>83</v>
      </c>
      <c r="H44" s="1" t="s">
        <v>83</v>
      </c>
      <c r="I44" s="1">
        <f t="shared" si="29"/>
        <v>32</v>
      </c>
      <c r="J44" s="1">
        <f t="shared" si="30"/>
        <v>4</v>
      </c>
      <c r="K44" s="1">
        <f t="shared" si="31"/>
        <v>3</v>
      </c>
      <c r="L44" s="1">
        <f t="shared" si="32"/>
        <v>7</v>
      </c>
      <c r="M44" s="1">
        <f t="shared" si="33"/>
        <v>1</v>
      </c>
      <c r="N44" s="1">
        <f t="shared" si="34"/>
        <v>4</v>
      </c>
      <c r="O44" s="1">
        <f t="shared" si="35"/>
        <v>18</v>
      </c>
      <c r="P44" s="1">
        <f t="shared" si="36"/>
        <v>0</v>
      </c>
      <c r="Q44" s="1">
        <f t="shared" si="37"/>
        <v>2</v>
      </c>
      <c r="R44" s="1">
        <f t="shared" si="38"/>
        <v>14</v>
      </c>
      <c r="S44" s="1">
        <f t="shared" si="39"/>
        <v>4</v>
      </c>
      <c r="T44" s="1">
        <f t="shared" si="40"/>
        <v>5</v>
      </c>
      <c r="U44" s="1">
        <f t="shared" si="41"/>
        <v>8</v>
      </c>
      <c r="V44" s="1">
        <f t="shared" si="42"/>
        <v>0</v>
      </c>
      <c r="W44" s="1">
        <f t="shared" si="43"/>
        <v>4</v>
      </c>
      <c r="X44" s="1">
        <f t="shared" si="44"/>
        <v>18</v>
      </c>
      <c r="Y44" s="1">
        <f t="shared" si="45"/>
        <v>0</v>
      </c>
      <c r="Z44" s="1">
        <f t="shared" si="46"/>
        <v>5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8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E45" s="1">
        <v>4</v>
      </c>
      <c r="F45" s="1">
        <v>0</v>
      </c>
      <c r="G45" s="1" t="s">
        <v>83</v>
      </c>
      <c r="H45" s="1" t="s">
        <v>83</v>
      </c>
      <c r="I45" s="1">
        <f t="shared" si="29"/>
        <v>33</v>
      </c>
      <c r="J45" s="1">
        <f t="shared" si="30"/>
        <v>4</v>
      </c>
      <c r="K45" s="1">
        <f t="shared" si="31"/>
        <v>3</v>
      </c>
      <c r="L45" s="1">
        <f t="shared" si="32"/>
        <v>7</v>
      </c>
      <c r="M45" s="1">
        <f t="shared" si="33"/>
        <v>1</v>
      </c>
      <c r="N45" s="1">
        <f t="shared" si="34"/>
        <v>4</v>
      </c>
      <c r="O45" s="1">
        <f t="shared" si="35"/>
        <v>19</v>
      </c>
      <c r="P45" s="1">
        <f t="shared" si="36"/>
        <v>0</v>
      </c>
      <c r="Q45" s="1">
        <f t="shared" si="37"/>
        <v>2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0</v>
      </c>
      <c r="W45" s="1">
        <f t="shared" si="43"/>
        <v>4</v>
      </c>
      <c r="X45" s="1">
        <f t="shared" si="44"/>
        <v>18</v>
      </c>
      <c r="Y45" s="1">
        <f t="shared" si="45"/>
        <v>0</v>
      </c>
      <c r="Z45" s="1">
        <f t="shared" si="46"/>
        <v>5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E46" s="1">
        <v>3</v>
      </c>
      <c r="F46" s="1">
        <v>4</v>
      </c>
      <c r="G46" s="1" t="s">
        <v>84</v>
      </c>
      <c r="H46" s="1" t="s">
        <v>83</v>
      </c>
      <c r="I46" s="1">
        <f t="shared" si="29"/>
        <v>33</v>
      </c>
      <c r="J46" s="1">
        <f t="shared" si="30"/>
        <v>4</v>
      </c>
      <c r="K46" s="1">
        <f t="shared" si="31"/>
        <v>3</v>
      </c>
      <c r="L46" s="1">
        <f t="shared" si="32"/>
        <v>8</v>
      </c>
      <c r="M46" s="1">
        <f t="shared" si="33"/>
        <v>1</v>
      </c>
      <c r="N46" s="1">
        <f t="shared" si="34"/>
        <v>4</v>
      </c>
      <c r="O46" s="1">
        <f t="shared" si="35"/>
        <v>19</v>
      </c>
      <c r="P46" s="1">
        <f t="shared" si="36"/>
        <v>0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0</v>
      </c>
      <c r="W46" s="1">
        <f t="shared" si="43"/>
        <v>4</v>
      </c>
      <c r="X46" s="1">
        <f t="shared" si="44"/>
        <v>18</v>
      </c>
      <c r="Y46" s="1">
        <f t="shared" si="45"/>
        <v>0</v>
      </c>
      <c r="Z46" s="1">
        <f t="shared" si="46"/>
        <v>5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E47" s="1">
        <v>3</v>
      </c>
      <c r="F47" s="1">
        <v>7</v>
      </c>
      <c r="G47" s="1" t="s">
        <v>83</v>
      </c>
      <c r="H47" s="1" t="s">
        <v>83</v>
      </c>
      <c r="I47" s="1">
        <f t="shared" si="29"/>
        <v>33</v>
      </c>
      <c r="J47" s="1">
        <f t="shared" si="30"/>
        <v>5</v>
      </c>
      <c r="K47" s="1">
        <f t="shared" si="31"/>
        <v>3</v>
      </c>
      <c r="L47" s="1">
        <f t="shared" si="32"/>
        <v>8</v>
      </c>
      <c r="M47" s="1">
        <f t="shared" si="33"/>
        <v>1</v>
      </c>
      <c r="N47" s="1">
        <f t="shared" si="34"/>
        <v>4</v>
      </c>
      <c r="O47" s="1">
        <f t="shared" si="35"/>
        <v>19</v>
      </c>
      <c r="P47" s="1">
        <f t="shared" si="36"/>
        <v>1</v>
      </c>
      <c r="Q47" s="1">
        <f t="shared" si="37"/>
        <v>3</v>
      </c>
      <c r="R47" s="1">
        <f t="shared" si="38"/>
        <v>14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1</v>
      </c>
      <c r="W47" s="1">
        <f t="shared" si="43"/>
        <v>4</v>
      </c>
      <c r="X47" s="1">
        <f t="shared" si="44"/>
        <v>18</v>
      </c>
      <c r="Y47" s="1">
        <f t="shared" si="45"/>
        <v>1</v>
      </c>
      <c r="Z47" s="1">
        <f t="shared" si="46"/>
        <v>5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34</v>
      </c>
      <c r="J48" s="1">
        <f t="shared" si="30"/>
        <v>5</v>
      </c>
      <c r="K48" s="1">
        <f t="shared" si="31"/>
        <v>3</v>
      </c>
      <c r="L48" s="1">
        <f t="shared" si="32"/>
        <v>8</v>
      </c>
      <c r="M48" s="1">
        <f t="shared" si="33"/>
        <v>1</v>
      </c>
      <c r="N48" s="1">
        <f t="shared" si="34"/>
        <v>4</v>
      </c>
      <c r="O48" s="1">
        <f t="shared" si="35"/>
        <v>20</v>
      </c>
      <c r="P48" s="1">
        <f t="shared" si="36"/>
        <v>1</v>
      </c>
      <c r="Q48" s="1">
        <f t="shared" si="37"/>
        <v>3</v>
      </c>
      <c r="R48" s="1">
        <f t="shared" si="38"/>
        <v>14</v>
      </c>
      <c r="S48" s="1">
        <f t="shared" si="39"/>
        <v>4</v>
      </c>
      <c r="T48" s="1">
        <f t="shared" si="40"/>
        <v>5</v>
      </c>
      <c r="U48" s="1">
        <f t="shared" si="41"/>
        <v>8</v>
      </c>
      <c r="V48" s="1">
        <f t="shared" si="42"/>
        <v>1</v>
      </c>
      <c r="W48" s="1">
        <f t="shared" si="43"/>
        <v>4</v>
      </c>
      <c r="X48" s="1">
        <f t="shared" si="44"/>
        <v>18</v>
      </c>
      <c r="Y48" s="1">
        <f t="shared" si="45"/>
        <v>1</v>
      </c>
      <c r="Z48" s="1">
        <f t="shared" si="46"/>
        <v>5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84</v>
      </c>
      <c r="I49" s="1">
        <f t="shared" si="29"/>
        <v>34</v>
      </c>
      <c r="J49" s="1">
        <f t="shared" si="30"/>
        <v>5</v>
      </c>
      <c r="K49" s="1">
        <f t="shared" si="31"/>
        <v>3</v>
      </c>
      <c r="L49" s="1">
        <f t="shared" si="32"/>
        <v>9</v>
      </c>
      <c r="M49" s="1">
        <f t="shared" si="33"/>
        <v>1</v>
      </c>
      <c r="N49" s="1">
        <f t="shared" si="34"/>
        <v>5</v>
      </c>
      <c r="O49" s="1">
        <f t="shared" si="35"/>
        <v>20</v>
      </c>
      <c r="P49" s="1">
        <f t="shared" si="36"/>
        <v>1</v>
      </c>
      <c r="Q49" s="1">
        <f t="shared" si="37"/>
        <v>4</v>
      </c>
      <c r="R49" s="1">
        <f t="shared" si="38"/>
        <v>14</v>
      </c>
      <c r="S49" s="1">
        <f t="shared" si="39"/>
        <v>4</v>
      </c>
      <c r="T49" s="1">
        <f t="shared" si="40"/>
        <v>5</v>
      </c>
      <c r="U49" s="1">
        <f t="shared" si="41"/>
        <v>8</v>
      </c>
      <c r="V49" s="1">
        <f t="shared" si="42"/>
        <v>1</v>
      </c>
      <c r="W49" s="1">
        <f t="shared" si="43"/>
        <v>4</v>
      </c>
      <c r="X49" s="1">
        <f t="shared" si="44"/>
        <v>18</v>
      </c>
      <c r="Y49" s="1">
        <f t="shared" si="45"/>
        <v>1</v>
      </c>
      <c r="Z49" s="1">
        <f t="shared" si="46"/>
        <v>6</v>
      </c>
      <c r="AA49" s="1" t="str">
        <f t="shared" si="27"/>
        <v>L</v>
      </c>
      <c r="AB49" s="1">
        <f t="shared" si="47"/>
        <v>1</v>
      </c>
      <c r="AC49" s="1" t="str">
        <f t="shared" si="28"/>
        <v>OTL</v>
      </c>
      <c r="AD49" s="1">
        <f t="shared" si="48"/>
        <v>5</v>
      </c>
      <c r="AE49" s="1">
        <f t="shared" si="49"/>
        <v>3</v>
      </c>
      <c r="AF49" s="1">
        <f t="shared" si="50"/>
        <v>2</v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E50" s="1">
        <v>3</v>
      </c>
      <c r="F50" s="1">
        <v>7</v>
      </c>
      <c r="G50" s="1" t="s">
        <v>83</v>
      </c>
      <c r="H50" s="1" t="s">
        <v>83</v>
      </c>
      <c r="I50" s="1">
        <f t="shared" si="29"/>
        <v>34</v>
      </c>
      <c r="J50" s="1">
        <f t="shared" si="30"/>
        <v>6</v>
      </c>
      <c r="K50" s="1">
        <f t="shared" si="31"/>
        <v>3</v>
      </c>
      <c r="L50" s="1">
        <f t="shared" si="32"/>
        <v>9</v>
      </c>
      <c r="M50" s="1">
        <f t="shared" si="33"/>
        <v>1</v>
      </c>
      <c r="N50" s="1">
        <f t="shared" si="34"/>
        <v>5</v>
      </c>
      <c r="O50" s="1">
        <f t="shared" si="35"/>
        <v>20</v>
      </c>
      <c r="P50" s="1">
        <f t="shared" si="36"/>
        <v>2</v>
      </c>
      <c r="Q50" s="1">
        <f t="shared" si="37"/>
        <v>4</v>
      </c>
      <c r="R50" s="1">
        <f t="shared" si="38"/>
        <v>14</v>
      </c>
      <c r="S50" s="1">
        <f t="shared" si="39"/>
        <v>4</v>
      </c>
      <c r="T50" s="1">
        <f t="shared" si="40"/>
        <v>5</v>
      </c>
      <c r="U50" s="1">
        <f t="shared" si="41"/>
        <v>8</v>
      </c>
      <c r="V50" s="1">
        <f t="shared" si="42"/>
        <v>1</v>
      </c>
      <c r="W50" s="1">
        <f t="shared" si="43"/>
        <v>4</v>
      </c>
      <c r="X50" s="1">
        <f t="shared" si="44"/>
        <v>18</v>
      </c>
      <c r="Y50" s="1">
        <f t="shared" si="45"/>
        <v>1</v>
      </c>
      <c r="Z50" s="1">
        <f t="shared" si="46"/>
        <v>6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E51" s="1">
        <v>4</v>
      </c>
      <c r="F51" s="1">
        <v>1</v>
      </c>
      <c r="G51" s="1" t="s">
        <v>83</v>
      </c>
      <c r="H51" s="1" t="s">
        <v>83</v>
      </c>
      <c r="I51" s="1">
        <f t="shared" si="29"/>
        <v>35</v>
      </c>
      <c r="J51" s="1">
        <f t="shared" si="30"/>
        <v>6</v>
      </c>
      <c r="K51" s="1">
        <f t="shared" si="31"/>
        <v>3</v>
      </c>
      <c r="L51" s="1">
        <f t="shared" si="32"/>
        <v>9</v>
      </c>
      <c r="M51" s="1">
        <f t="shared" si="33"/>
        <v>1</v>
      </c>
      <c r="N51" s="1">
        <f t="shared" si="34"/>
        <v>5</v>
      </c>
      <c r="O51" s="1">
        <f t="shared" si="35"/>
        <v>20</v>
      </c>
      <c r="P51" s="1">
        <f t="shared" si="36"/>
        <v>2</v>
      </c>
      <c r="Q51" s="1">
        <f t="shared" si="37"/>
        <v>4</v>
      </c>
      <c r="R51" s="1">
        <f t="shared" si="38"/>
        <v>15</v>
      </c>
      <c r="S51" s="1">
        <f t="shared" si="39"/>
        <v>4</v>
      </c>
      <c r="T51" s="1">
        <f t="shared" si="40"/>
        <v>5</v>
      </c>
      <c r="U51" s="1">
        <f t="shared" si="41"/>
        <v>8</v>
      </c>
      <c r="V51" s="1">
        <f t="shared" si="42"/>
        <v>1</v>
      </c>
      <c r="W51" s="1">
        <f t="shared" si="43"/>
        <v>4</v>
      </c>
      <c r="X51" s="1">
        <f t="shared" si="44"/>
        <v>18</v>
      </c>
      <c r="Y51" s="1">
        <f t="shared" si="45"/>
        <v>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4</v>
      </c>
      <c r="AE51" s="1">
        <f t="shared" si="49"/>
        <v>4</v>
      </c>
      <c r="AF51" s="1">
        <f t="shared" si="50"/>
        <v>2</v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35</v>
      </c>
      <c r="J52" s="1">
        <f t="shared" si="30"/>
        <v>7</v>
      </c>
      <c r="K52" s="1">
        <f t="shared" si="31"/>
        <v>3</v>
      </c>
      <c r="L52" s="1">
        <f t="shared" si="32"/>
        <v>9</v>
      </c>
      <c r="M52" s="1">
        <f t="shared" si="33"/>
        <v>1</v>
      </c>
      <c r="N52" s="1">
        <f t="shared" si="34"/>
        <v>5</v>
      </c>
      <c r="O52" s="1">
        <f t="shared" si="35"/>
        <v>20</v>
      </c>
      <c r="P52" s="1">
        <f t="shared" si="36"/>
        <v>2</v>
      </c>
      <c r="Q52" s="1">
        <f t="shared" si="37"/>
        <v>4</v>
      </c>
      <c r="R52" s="1">
        <f t="shared" si="38"/>
        <v>15</v>
      </c>
      <c r="S52" s="1">
        <f t="shared" si="39"/>
        <v>5</v>
      </c>
      <c r="T52" s="1">
        <f t="shared" si="40"/>
        <v>5</v>
      </c>
      <c r="U52" s="1">
        <f t="shared" si="41"/>
        <v>8</v>
      </c>
      <c r="V52" s="1">
        <f t="shared" si="42"/>
        <v>1</v>
      </c>
      <c r="W52" s="1">
        <f t="shared" si="43"/>
        <v>4</v>
      </c>
      <c r="X52" s="1">
        <f t="shared" si="44"/>
        <v>18</v>
      </c>
      <c r="Y52" s="1">
        <f t="shared" si="45"/>
        <v>1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E53" s="1">
        <v>3</v>
      </c>
      <c r="F53" s="1">
        <v>7</v>
      </c>
      <c r="G53" s="1" t="s">
        <v>83</v>
      </c>
      <c r="H53" s="1" t="s">
        <v>83</v>
      </c>
      <c r="I53" s="1">
        <f t="shared" si="29"/>
        <v>35</v>
      </c>
      <c r="J53" s="1">
        <f t="shared" si="30"/>
        <v>8</v>
      </c>
      <c r="K53" s="1">
        <f t="shared" si="31"/>
        <v>3</v>
      </c>
      <c r="L53" s="1">
        <f t="shared" si="32"/>
        <v>9</v>
      </c>
      <c r="M53" s="1">
        <f t="shared" si="33"/>
        <v>1</v>
      </c>
      <c r="N53" s="1">
        <f t="shared" si="34"/>
        <v>5</v>
      </c>
      <c r="O53" s="1">
        <f t="shared" si="35"/>
        <v>20</v>
      </c>
      <c r="P53" s="1">
        <f t="shared" si="36"/>
        <v>2</v>
      </c>
      <c r="Q53" s="1">
        <f t="shared" si="37"/>
        <v>4</v>
      </c>
      <c r="R53" s="1">
        <f t="shared" si="38"/>
        <v>15</v>
      </c>
      <c r="S53" s="1">
        <f t="shared" si="39"/>
        <v>6</v>
      </c>
      <c r="T53" s="1">
        <f t="shared" si="40"/>
        <v>5</v>
      </c>
      <c r="U53" s="1">
        <f t="shared" si="41"/>
        <v>8</v>
      </c>
      <c r="V53" s="1">
        <f t="shared" si="42"/>
        <v>1</v>
      </c>
      <c r="W53" s="1">
        <f t="shared" si="43"/>
        <v>4</v>
      </c>
      <c r="X53" s="1">
        <f t="shared" si="44"/>
        <v>18</v>
      </c>
      <c r="Y53" s="1">
        <f t="shared" si="45"/>
        <v>1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E54" s="1">
        <v>5</v>
      </c>
      <c r="F54" s="1">
        <v>0</v>
      </c>
      <c r="G54" s="1" t="s">
        <v>83</v>
      </c>
      <c r="H54" s="1" t="s">
        <v>83</v>
      </c>
      <c r="I54" s="1">
        <f t="shared" si="29"/>
        <v>36</v>
      </c>
      <c r="J54" s="1">
        <f t="shared" si="30"/>
        <v>8</v>
      </c>
      <c r="K54" s="1">
        <f t="shared" si="31"/>
        <v>3</v>
      </c>
      <c r="L54" s="1">
        <f t="shared" si="32"/>
        <v>9</v>
      </c>
      <c r="M54" s="1">
        <f t="shared" si="33"/>
        <v>1</v>
      </c>
      <c r="N54" s="1">
        <f t="shared" si="34"/>
        <v>5</v>
      </c>
      <c r="O54" s="1">
        <f t="shared" si="35"/>
        <v>20</v>
      </c>
      <c r="P54" s="1">
        <f t="shared" si="36"/>
        <v>2</v>
      </c>
      <c r="Q54" s="1">
        <f t="shared" si="37"/>
        <v>4</v>
      </c>
      <c r="R54" s="1">
        <f t="shared" si="38"/>
        <v>16</v>
      </c>
      <c r="S54" s="1">
        <f t="shared" si="39"/>
        <v>6</v>
      </c>
      <c r="T54" s="1">
        <f t="shared" si="40"/>
        <v>5</v>
      </c>
      <c r="U54" s="1">
        <f t="shared" si="41"/>
        <v>8</v>
      </c>
      <c r="V54" s="1">
        <f t="shared" si="42"/>
        <v>1</v>
      </c>
      <c r="W54" s="1">
        <f t="shared" si="43"/>
        <v>4</v>
      </c>
      <c r="X54" s="1">
        <f t="shared" si="44"/>
        <v>18</v>
      </c>
      <c r="Y54" s="1">
        <f t="shared" si="45"/>
        <v>1</v>
      </c>
      <c r="Z54" s="1">
        <f t="shared" si="46"/>
        <v>6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36</v>
      </c>
      <c r="J55" s="1">
        <f t="shared" si="30"/>
        <v>9</v>
      </c>
      <c r="K55" s="1">
        <f t="shared" si="31"/>
        <v>3</v>
      </c>
      <c r="L55" s="1">
        <f t="shared" si="32"/>
        <v>9</v>
      </c>
      <c r="M55" s="1">
        <f t="shared" si="33"/>
        <v>1</v>
      </c>
      <c r="N55" s="1">
        <f t="shared" si="34"/>
        <v>5</v>
      </c>
      <c r="O55" s="1">
        <f t="shared" si="35"/>
        <v>20</v>
      </c>
      <c r="P55" s="1">
        <f t="shared" si="36"/>
        <v>3</v>
      </c>
      <c r="Q55" s="1">
        <f t="shared" si="37"/>
        <v>4</v>
      </c>
      <c r="R55" s="1">
        <f t="shared" si="38"/>
        <v>16</v>
      </c>
      <c r="S55" s="1">
        <f t="shared" si="39"/>
        <v>6</v>
      </c>
      <c r="T55" s="1">
        <f t="shared" si="40"/>
        <v>5</v>
      </c>
      <c r="U55" s="1">
        <f t="shared" si="41"/>
        <v>8</v>
      </c>
      <c r="V55" s="1">
        <f t="shared" si="42"/>
        <v>1</v>
      </c>
      <c r="W55" s="1">
        <f t="shared" si="43"/>
        <v>4</v>
      </c>
      <c r="X55" s="1">
        <f t="shared" si="44"/>
        <v>18</v>
      </c>
      <c r="Y55" s="1">
        <f t="shared" si="45"/>
        <v>1</v>
      </c>
      <c r="Z55" s="1">
        <f t="shared" si="46"/>
        <v>6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9</v>
      </c>
      <c r="K56" s="1">
        <f t="shared" si="31"/>
        <v>3</v>
      </c>
      <c r="L56" s="1">
        <f t="shared" si="32"/>
        <v>9</v>
      </c>
      <c r="M56" s="1">
        <f t="shared" si="33"/>
        <v>1</v>
      </c>
      <c r="N56" s="1">
        <f t="shared" si="34"/>
        <v>5</v>
      </c>
      <c r="O56" s="1">
        <f t="shared" si="35"/>
        <v>21</v>
      </c>
      <c r="P56" s="1">
        <f t="shared" si="36"/>
        <v>3</v>
      </c>
      <c r="Q56" s="1">
        <f t="shared" si="37"/>
        <v>4</v>
      </c>
      <c r="R56" s="1">
        <f t="shared" si="38"/>
        <v>16</v>
      </c>
      <c r="S56" s="1">
        <f t="shared" si="39"/>
        <v>6</v>
      </c>
      <c r="T56" s="1">
        <f t="shared" si="40"/>
        <v>5</v>
      </c>
      <c r="U56" s="1">
        <f t="shared" si="41"/>
        <v>8</v>
      </c>
      <c r="V56" s="1">
        <f t="shared" si="42"/>
        <v>1</v>
      </c>
      <c r="W56" s="1">
        <f t="shared" si="43"/>
        <v>4</v>
      </c>
      <c r="X56" s="1">
        <f t="shared" si="44"/>
        <v>19</v>
      </c>
      <c r="Y56" s="1">
        <f t="shared" si="45"/>
        <v>1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9</v>
      </c>
      <c r="K57" s="1">
        <f t="shared" si="31"/>
        <v>3</v>
      </c>
      <c r="L57" s="1">
        <f t="shared" si="32"/>
        <v>9</v>
      </c>
      <c r="M57" s="1">
        <f t="shared" si="33"/>
        <v>1</v>
      </c>
      <c r="N57" s="1">
        <f t="shared" si="34"/>
        <v>5</v>
      </c>
      <c r="O57" s="1">
        <f t="shared" si="35"/>
        <v>21</v>
      </c>
      <c r="P57" s="1">
        <f t="shared" si="36"/>
        <v>3</v>
      </c>
      <c r="Q57" s="1">
        <f t="shared" si="37"/>
        <v>4</v>
      </c>
      <c r="R57" s="1">
        <f t="shared" si="38"/>
        <v>17</v>
      </c>
      <c r="S57" s="1">
        <f t="shared" si="39"/>
        <v>6</v>
      </c>
      <c r="T57" s="1">
        <f t="shared" si="40"/>
        <v>5</v>
      </c>
      <c r="U57" s="1">
        <f t="shared" si="41"/>
        <v>9</v>
      </c>
      <c r="V57" s="1">
        <f t="shared" si="42"/>
        <v>1</v>
      </c>
      <c r="W57" s="1">
        <f t="shared" si="43"/>
        <v>4</v>
      </c>
      <c r="X57" s="1">
        <f t="shared" si="44"/>
        <v>20</v>
      </c>
      <c r="Y57" s="1">
        <f t="shared" si="45"/>
        <v>1</v>
      </c>
      <c r="Z57" s="1">
        <f t="shared" si="46"/>
        <v>6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38</v>
      </c>
      <c r="J58" s="1">
        <f t="shared" si="30"/>
        <v>10</v>
      </c>
      <c r="K58" s="1">
        <f t="shared" si="31"/>
        <v>3</v>
      </c>
      <c r="L58" s="1">
        <f t="shared" si="32"/>
        <v>9</v>
      </c>
      <c r="M58" s="1">
        <f t="shared" si="33"/>
        <v>1</v>
      </c>
      <c r="N58" s="1">
        <f t="shared" si="34"/>
        <v>5</v>
      </c>
      <c r="O58" s="1">
        <f t="shared" si="35"/>
        <v>21</v>
      </c>
      <c r="P58" s="1">
        <f t="shared" si="36"/>
        <v>4</v>
      </c>
      <c r="Q58" s="1">
        <f t="shared" si="37"/>
        <v>4</v>
      </c>
      <c r="R58" s="1">
        <f t="shared" si="38"/>
        <v>17</v>
      </c>
      <c r="S58" s="1">
        <f t="shared" si="39"/>
        <v>6</v>
      </c>
      <c r="T58" s="1">
        <f t="shared" si="40"/>
        <v>5</v>
      </c>
      <c r="U58" s="1">
        <f t="shared" si="41"/>
        <v>9</v>
      </c>
      <c r="V58" s="1">
        <f t="shared" si="42"/>
        <v>2</v>
      </c>
      <c r="W58" s="1">
        <f t="shared" si="43"/>
        <v>4</v>
      </c>
      <c r="X58" s="1">
        <f t="shared" si="44"/>
        <v>20</v>
      </c>
      <c r="Y58" s="1">
        <f t="shared" si="45"/>
        <v>2</v>
      </c>
      <c r="Z58" s="1">
        <f t="shared" si="46"/>
        <v>6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E59" s="1">
        <v>3</v>
      </c>
      <c r="F59" s="1">
        <v>1</v>
      </c>
      <c r="G59" s="1" t="s">
        <v>83</v>
      </c>
      <c r="H59" s="1" t="s">
        <v>83</v>
      </c>
      <c r="I59" s="1">
        <f t="shared" si="29"/>
        <v>39</v>
      </c>
      <c r="J59" s="1">
        <f t="shared" si="30"/>
        <v>10</v>
      </c>
      <c r="K59" s="1">
        <f t="shared" si="31"/>
        <v>3</v>
      </c>
      <c r="L59" s="1">
        <f t="shared" si="32"/>
        <v>9</v>
      </c>
      <c r="M59" s="1">
        <f t="shared" si="33"/>
        <v>1</v>
      </c>
      <c r="N59" s="1">
        <f t="shared" si="34"/>
        <v>5</v>
      </c>
      <c r="O59" s="1">
        <f t="shared" si="35"/>
        <v>22</v>
      </c>
      <c r="P59" s="1">
        <f t="shared" si="36"/>
        <v>4</v>
      </c>
      <c r="Q59" s="1">
        <f t="shared" si="37"/>
        <v>4</v>
      </c>
      <c r="R59" s="1">
        <f t="shared" si="38"/>
        <v>17</v>
      </c>
      <c r="S59" s="1">
        <f t="shared" si="39"/>
        <v>6</v>
      </c>
      <c r="T59" s="1">
        <f t="shared" si="40"/>
        <v>5</v>
      </c>
      <c r="U59" s="1">
        <f t="shared" si="41"/>
        <v>10</v>
      </c>
      <c r="V59" s="1">
        <f t="shared" si="42"/>
        <v>2</v>
      </c>
      <c r="W59" s="1">
        <f t="shared" si="43"/>
        <v>4</v>
      </c>
      <c r="X59" s="1">
        <f t="shared" si="44"/>
        <v>21</v>
      </c>
      <c r="Y59" s="1">
        <f t="shared" si="45"/>
        <v>2</v>
      </c>
      <c r="Z59" s="1">
        <f t="shared" si="46"/>
        <v>6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E60" s="1">
        <v>4</v>
      </c>
      <c r="F60" s="1">
        <v>2</v>
      </c>
      <c r="G60" s="1" t="s">
        <v>83</v>
      </c>
      <c r="H60" s="1" t="s">
        <v>83</v>
      </c>
      <c r="I60" s="1">
        <f t="shared" si="29"/>
        <v>40</v>
      </c>
      <c r="J60" s="1">
        <f t="shared" si="30"/>
        <v>10</v>
      </c>
      <c r="K60" s="1">
        <f t="shared" si="31"/>
        <v>3</v>
      </c>
      <c r="L60" s="1">
        <f t="shared" si="32"/>
        <v>9</v>
      </c>
      <c r="M60" s="1">
        <f t="shared" si="33"/>
        <v>1</v>
      </c>
      <c r="N60" s="1">
        <f t="shared" si="34"/>
        <v>5</v>
      </c>
      <c r="O60" s="1">
        <f t="shared" si="35"/>
        <v>22</v>
      </c>
      <c r="P60" s="1">
        <f t="shared" si="36"/>
        <v>4</v>
      </c>
      <c r="Q60" s="1">
        <f t="shared" si="37"/>
        <v>4</v>
      </c>
      <c r="R60" s="1">
        <f t="shared" si="38"/>
        <v>18</v>
      </c>
      <c r="S60" s="1">
        <f t="shared" si="39"/>
        <v>6</v>
      </c>
      <c r="T60" s="1">
        <f t="shared" si="40"/>
        <v>5</v>
      </c>
      <c r="U60" s="1">
        <f t="shared" si="41"/>
        <v>10</v>
      </c>
      <c r="V60" s="1">
        <f t="shared" si="42"/>
        <v>2</v>
      </c>
      <c r="W60" s="1">
        <f t="shared" si="43"/>
        <v>4</v>
      </c>
      <c r="X60" s="1">
        <f t="shared" si="44"/>
        <v>22</v>
      </c>
      <c r="Y60" s="1">
        <f t="shared" si="45"/>
        <v>2</v>
      </c>
      <c r="Z60" s="1">
        <f t="shared" si="46"/>
        <v>6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E61" s="1">
        <v>5</v>
      </c>
      <c r="F61" s="1">
        <v>1</v>
      </c>
      <c r="G61" s="1" t="s">
        <v>83</v>
      </c>
      <c r="H61" s="1" t="s">
        <v>83</v>
      </c>
      <c r="I61" s="1">
        <f t="shared" si="29"/>
        <v>41</v>
      </c>
      <c r="J61" s="1">
        <f t="shared" si="30"/>
        <v>10</v>
      </c>
      <c r="K61" s="1">
        <f t="shared" si="31"/>
        <v>3</v>
      </c>
      <c r="L61" s="1">
        <f t="shared" si="32"/>
        <v>9</v>
      </c>
      <c r="M61" s="1">
        <f t="shared" si="33"/>
        <v>1</v>
      </c>
      <c r="N61" s="1">
        <f t="shared" si="34"/>
        <v>5</v>
      </c>
      <c r="O61" s="1">
        <f t="shared" si="35"/>
        <v>22</v>
      </c>
      <c r="P61" s="1">
        <f t="shared" si="36"/>
        <v>4</v>
      </c>
      <c r="Q61" s="1">
        <f t="shared" si="37"/>
        <v>4</v>
      </c>
      <c r="R61" s="1">
        <f t="shared" si="38"/>
        <v>19</v>
      </c>
      <c r="S61" s="1">
        <f t="shared" si="39"/>
        <v>6</v>
      </c>
      <c r="T61" s="1">
        <f t="shared" si="40"/>
        <v>5</v>
      </c>
      <c r="U61" s="1">
        <f t="shared" si="41"/>
        <v>10</v>
      </c>
      <c r="V61" s="1">
        <f t="shared" si="42"/>
        <v>2</v>
      </c>
      <c r="W61" s="1">
        <f t="shared" si="43"/>
        <v>4</v>
      </c>
      <c r="X61" s="1">
        <f t="shared" si="44"/>
        <v>23</v>
      </c>
      <c r="Y61" s="1">
        <f t="shared" si="45"/>
        <v>2</v>
      </c>
      <c r="Z61" s="1">
        <f t="shared" si="46"/>
        <v>6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6</v>
      </c>
      <c r="AE61" s="1">
        <f t="shared" si="49"/>
        <v>4</v>
      </c>
      <c r="AF61" s="1">
        <f t="shared" si="50"/>
        <v>0</v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E62" s="1">
        <v>5</v>
      </c>
      <c r="F62" s="1">
        <v>4</v>
      </c>
      <c r="G62" s="1" t="s">
        <v>84</v>
      </c>
      <c r="H62" s="1" t="s">
        <v>84</v>
      </c>
      <c r="I62" s="1">
        <f t="shared" si="29"/>
        <v>42</v>
      </c>
      <c r="J62" s="1">
        <f t="shared" si="30"/>
        <v>10</v>
      </c>
      <c r="K62" s="1">
        <f t="shared" si="31"/>
        <v>4</v>
      </c>
      <c r="L62" s="1">
        <f t="shared" si="32"/>
        <v>9</v>
      </c>
      <c r="M62" s="1">
        <f t="shared" si="33"/>
        <v>2</v>
      </c>
      <c r="N62" s="1">
        <f t="shared" si="34"/>
        <v>5</v>
      </c>
      <c r="O62" s="1">
        <f t="shared" si="35"/>
        <v>22</v>
      </c>
      <c r="P62" s="1">
        <f t="shared" si="36"/>
        <v>4</v>
      </c>
      <c r="Q62" s="1">
        <f t="shared" si="37"/>
        <v>4</v>
      </c>
      <c r="R62" s="1">
        <f t="shared" si="38"/>
        <v>20</v>
      </c>
      <c r="S62" s="1">
        <f t="shared" si="39"/>
        <v>6</v>
      </c>
      <c r="T62" s="1">
        <f t="shared" si="40"/>
        <v>5</v>
      </c>
      <c r="U62" s="1">
        <f t="shared" si="41"/>
        <v>11</v>
      </c>
      <c r="V62" s="1">
        <f t="shared" si="42"/>
        <v>2</v>
      </c>
      <c r="W62" s="1">
        <f t="shared" si="43"/>
        <v>4</v>
      </c>
      <c r="X62" s="1">
        <f t="shared" si="44"/>
        <v>24</v>
      </c>
      <c r="Y62" s="1">
        <f t="shared" si="45"/>
        <v>2</v>
      </c>
      <c r="Z62" s="1">
        <f t="shared" si="46"/>
        <v>6</v>
      </c>
      <c r="AA62" s="1" t="str">
        <f t="shared" si="27"/>
        <v>W</v>
      </c>
      <c r="AB62" s="1">
        <f t="shared" si="47"/>
        <v>4</v>
      </c>
      <c r="AC62" s="1" t="str">
        <f t="shared" si="28"/>
        <v>W</v>
      </c>
      <c r="AD62" s="1">
        <f t="shared" si="48"/>
        <v>7</v>
      </c>
      <c r="AE62" s="1">
        <f t="shared" si="49"/>
        <v>3</v>
      </c>
      <c r="AF62" s="1">
        <f t="shared" si="50"/>
        <v>0</v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E63" s="1">
        <v>3</v>
      </c>
      <c r="F63" s="1">
        <v>2</v>
      </c>
      <c r="G63" s="1" t="s">
        <v>84</v>
      </c>
      <c r="H63" s="1" t="s">
        <v>84</v>
      </c>
      <c r="I63" s="1">
        <f t="shared" si="29"/>
        <v>43</v>
      </c>
      <c r="J63" s="1">
        <f t="shared" si="30"/>
        <v>10</v>
      </c>
      <c r="K63" s="1">
        <f t="shared" si="31"/>
        <v>5</v>
      </c>
      <c r="L63" s="1">
        <f t="shared" si="32"/>
        <v>9</v>
      </c>
      <c r="M63" s="1">
        <f t="shared" si="33"/>
        <v>3</v>
      </c>
      <c r="N63" s="1">
        <f t="shared" si="34"/>
        <v>5</v>
      </c>
      <c r="O63" s="1">
        <f t="shared" si="35"/>
        <v>23</v>
      </c>
      <c r="P63" s="1">
        <f t="shared" si="36"/>
        <v>4</v>
      </c>
      <c r="Q63" s="1">
        <f t="shared" si="37"/>
        <v>4</v>
      </c>
      <c r="R63" s="1">
        <f t="shared" si="38"/>
        <v>20</v>
      </c>
      <c r="S63" s="1">
        <f t="shared" si="39"/>
        <v>6</v>
      </c>
      <c r="T63" s="1">
        <f t="shared" si="40"/>
        <v>5</v>
      </c>
      <c r="U63" s="1">
        <f t="shared" si="41"/>
        <v>12</v>
      </c>
      <c r="V63" s="1">
        <f t="shared" si="42"/>
        <v>2</v>
      </c>
      <c r="W63" s="1">
        <f t="shared" si="43"/>
        <v>4</v>
      </c>
      <c r="X63" s="1">
        <f t="shared" si="44"/>
        <v>25</v>
      </c>
      <c r="Y63" s="1">
        <f t="shared" si="45"/>
        <v>2</v>
      </c>
      <c r="Z63" s="1">
        <f t="shared" si="46"/>
        <v>6</v>
      </c>
      <c r="AA63" s="1" t="str">
        <f t="shared" si="27"/>
        <v>W</v>
      </c>
      <c r="AB63" s="1">
        <f t="shared" si="47"/>
        <v>5</v>
      </c>
      <c r="AC63" s="1" t="str">
        <f t="shared" si="28"/>
        <v>W</v>
      </c>
      <c r="AD63" s="1">
        <f t="shared" si="48"/>
        <v>8</v>
      </c>
      <c r="AE63" s="1">
        <f t="shared" si="49"/>
        <v>2</v>
      </c>
      <c r="AF63" s="1">
        <f t="shared" si="50"/>
        <v>0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E64" s="1">
        <v>3</v>
      </c>
      <c r="F64" s="1">
        <v>4</v>
      </c>
      <c r="G64" s="1" t="s">
        <v>83</v>
      </c>
      <c r="H64" s="1" t="s">
        <v>83</v>
      </c>
      <c r="I64" s="1">
        <f t="shared" si="29"/>
        <v>43</v>
      </c>
      <c r="J64" s="1">
        <f t="shared" si="30"/>
        <v>11</v>
      </c>
      <c r="K64" s="1">
        <f t="shared" si="31"/>
        <v>5</v>
      </c>
      <c r="L64" s="1">
        <f t="shared" si="32"/>
        <v>9</v>
      </c>
      <c r="M64" s="1">
        <f t="shared" si="33"/>
        <v>3</v>
      </c>
      <c r="N64" s="1">
        <f t="shared" si="34"/>
        <v>5</v>
      </c>
      <c r="O64" s="1">
        <f t="shared" si="35"/>
        <v>23</v>
      </c>
      <c r="P64" s="1">
        <f t="shared" si="36"/>
        <v>5</v>
      </c>
      <c r="Q64" s="1">
        <f t="shared" si="37"/>
        <v>4</v>
      </c>
      <c r="R64" s="1">
        <f t="shared" si="38"/>
        <v>20</v>
      </c>
      <c r="S64" s="1">
        <f t="shared" si="39"/>
        <v>6</v>
      </c>
      <c r="T64" s="1">
        <f t="shared" si="40"/>
        <v>5</v>
      </c>
      <c r="U64" s="1">
        <f t="shared" si="41"/>
        <v>12</v>
      </c>
      <c r="V64" s="1">
        <f t="shared" si="42"/>
        <v>2</v>
      </c>
      <c r="W64" s="1">
        <f t="shared" si="43"/>
        <v>4</v>
      </c>
      <c r="X64" s="1">
        <f t="shared" si="44"/>
        <v>25</v>
      </c>
      <c r="Y64" s="1">
        <f t="shared" si="45"/>
        <v>3</v>
      </c>
      <c r="Z64" s="1">
        <f t="shared" si="46"/>
        <v>6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7</v>
      </c>
      <c r="AE64" s="1">
        <f t="shared" si="49"/>
        <v>3</v>
      </c>
      <c r="AF64" s="1">
        <f t="shared" si="50"/>
        <v>0</v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E65" s="1">
        <v>5</v>
      </c>
      <c r="F65" s="1">
        <v>1</v>
      </c>
      <c r="G65" s="1" t="s">
        <v>83</v>
      </c>
      <c r="H65" s="1" t="s">
        <v>83</v>
      </c>
      <c r="I65" s="1">
        <f t="shared" si="29"/>
        <v>44</v>
      </c>
      <c r="J65" s="1">
        <f t="shared" si="30"/>
        <v>11</v>
      </c>
      <c r="K65" s="1">
        <f t="shared" si="31"/>
        <v>5</v>
      </c>
      <c r="L65" s="1">
        <f t="shared" si="32"/>
        <v>9</v>
      </c>
      <c r="M65" s="1">
        <f t="shared" si="33"/>
        <v>3</v>
      </c>
      <c r="N65" s="1">
        <f t="shared" si="34"/>
        <v>5</v>
      </c>
      <c r="O65" s="1">
        <f t="shared" si="35"/>
        <v>23</v>
      </c>
      <c r="P65" s="1">
        <f t="shared" si="36"/>
        <v>5</v>
      </c>
      <c r="Q65" s="1">
        <f t="shared" si="37"/>
        <v>4</v>
      </c>
      <c r="R65" s="1">
        <f t="shared" si="38"/>
        <v>21</v>
      </c>
      <c r="S65" s="1">
        <f t="shared" si="39"/>
        <v>6</v>
      </c>
      <c r="T65" s="1">
        <f t="shared" si="40"/>
        <v>5</v>
      </c>
      <c r="U65" s="1">
        <f t="shared" si="41"/>
        <v>12</v>
      </c>
      <c r="V65" s="1">
        <f t="shared" si="42"/>
        <v>2</v>
      </c>
      <c r="W65" s="1">
        <f t="shared" si="43"/>
        <v>4</v>
      </c>
      <c r="X65" s="1">
        <f t="shared" si="44"/>
        <v>26</v>
      </c>
      <c r="Y65" s="1">
        <f t="shared" si="45"/>
        <v>3</v>
      </c>
      <c r="Z65" s="1">
        <f t="shared" si="46"/>
        <v>6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8</v>
      </c>
      <c r="AE65" s="1">
        <f t="shared" si="49"/>
        <v>2</v>
      </c>
      <c r="AF65" s="1">
        <f t="shared" si="50"/>
        <v>0</v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E66" s="1">
        <v>1</v>
      </c>
      <c r="F66" s="1">
        <v>3</v>
      </c>
      <c r="G66" s="1" t="s">
        <v>83</v>
      </c>
      <c r="H66" s="1" t="s">
        <v>83</v>
      </c>
      <c r="I66" s="1">
        <f t="shared" si="29"/>
        <v>44</v>
      </c>
      <c r="J66" s="1">
        <f t="shared" si="30"/>
        <v>12</v>
      </c>
      <c r="K66" s="1">
        <f t="shared" si="31"/>
        <v>5</v>
      </c>
      <c r="L66" s="1">
        <f t="shared" si="32"/>
        <v>9</v>
      </c>
      <c r="M66" s="1">
        <f t="shared" si="33"/>
        <v>3</v>
      </c>
      <c r="N66" s="1">
        <f t="shared" si="34"/>
        <v>5</v>
      </c>
      <c r="O66" s="1">
        <f t="shared" si="35"/>
        <v>23</v>
      </c>
      <c r="P66" s="1">
        <f t="shared" si="36"/>
        <v>5</v>
      </c>
      <c r="Q66" s="1">
        <f t="shared" si="37"/>
        <v>4</v>
      </c>
      <c r="R66" s="1">
        <f t="shared" si="38"/>
        <v>21</v>
      </c>
      <c r="S66" s="1">
        <f t="shared" si="39"/>
        <v>7</v>
      </c>
      <c r="T66" s="1">
        <f t="shared" si="40"/>
        <v>5</v>
      </c>
      <c r="U66" s="1">
        <f t="shared" si="41"/>
        <v>12</v>
      </c>
      <c r="V66" s="1">
        <f t="shared" si="42"/>
        <v>3</v>
      </c>
      <c r="W66" s="1">
        <f t="shared" si="43"/>
        <v>4</v>
      </c>
      <c r="X66" s="1">
        <f t="shared" si="44"/>
        <v>26</v>
      </c>
      <c r="Y66" s="1">
        <f t="shared" si="45"/>
        <v>4</v>
      </c>
      <c r="Z66" s="1">
        <f t="shared" si="46"/>
        <v>6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E67" s="1">
        <v>2</v>
      </c>
      <c r="F67" s="1">
        <v>7</v>
      </c>
      <c r="G67" s="1" t="s">
        <v>83</v>
      </c>
      <c r="H67" s="1" t="s">
        <v>83</v>
      </c>
      <c r="I67" s="1">
        <f t="shared" ref="I67:I83" si="53">IF(E67="","",IF(E67&gt;F67,I66+1,I66))</f>
        <v>44</v>
      </c>
      <c r="J67" s="1">
        <f t="shared" ref="J67:J83" si="54">IF(E67="","",IF(AND(F67&gt;E67,G67=$AK$2,H67=$AK$2),J66+1,J66))</f>
        <v>13</v>
      </c>
      <c r="K67" s="1">
        <f t="shared" ref="K67:K83" si="55">IF(E67="","",IF(AND(G67=$AK$1,E67&gt;F67),K66+1,K66))</f>
        <v>5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23</v>
      </c>
      <c r="P67" s="1">
        <f t="shared" ref="P67:P83" si="60">IF(E67="","",IF(AND(C67=$AL$1,F67&gt;E67,G67=$AK$2,H67=$AK$2), P66+1, P66))</f>
        <v>6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21</v>
      </c>
      <c r="S67" s="1">
        <f t="shared" ref="S67:S83" si="63">IF(E67="","",IF(AND(C67=$AL$2,F67&gt;E67,G67=$AK$2,H67=$AK$2),S66+1,S66))</f>
        <v>7</v>
      </c>
      <c r="T67" s="1">
        <f t="shared" ref="T67:T83" si="64">IF(E67="","",IF(AND(C67=$AL$2,F67&gt;E67,OR(G67=$AK$1,H67=$AK$1)), T66+1, T66))</f>
        <v>5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3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26</v>
      </c>
      <c r="Y67" s="1">
        <f t="shared" ref="Y67:Y83" si="69">IF(E67="","",IF(AND(E67&lt;F67,G67=$AK$2,H67=$AK$2,COUNTIF($AN$1:$AN$15,D67)=1),Y66+1,Y66))</f>
        <v>4</v>
      </c>
      <c r="Z67" s="1">
        <f t="shared" ref="Z67:Z83" si="70">IF(E67="","",IF(AND(E67&lt;F67,COUNTIF($AN$1:$AN$15,D67)=1,OR(G67=$AK$1,H67=$AK$1)), Z66+1, Z66))</f>
        <v>6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6</v>
      </c>
      <c r="AE67" s="1">
        <f t="shared" si="49"/>
        <v>4</v>
      </c>
      <c r="AF67" s="1">
        <f t="shared" si="50"/>
        <v>0</v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E68" s="1">
        <v>1</v>
      </c>
      <c r="F68" s="1">
        <v>2</v>
      </c>
      <c r="G68" s="1" t="s">
        <v>84</v>
      </c>
      <c r="H68" s="1" t="s">
        <v>84</v>
      </c>
      <c r="I68" s="1">
        <f t="shared" si="53"/>
        <v>44</v>
      </c>
      <c r="J68" s="1">
        <f t="shared" si="54"/>
        <v>13</v>
      </c>
      <c r="K68" s="1">
        <f t="shared" si="55"/>
        <v>5</v>
      </c>
      <c r="L68" s="1">
        <f t="shared" si="56"/>
        <v>10</v>
      </c>
      <c r="M68" s="1">
        <f t="shared" si="57"/>
        <v>3</v>
      </c>
      <c r="N68" s="1">
        <f t="shared" si="58"/>
        <v>6</v>
      </c>
      <c r="O68" s="1">
        <f t="shared" si="59"/>
        <v>23</v>
      </c>
      <c r="P68" s="1">
        <f t="shared" si="60"/>
        <v>6</v>
      </c>
      <c r="Q68" s="1">
        <f t="shared" si="61"/>
        <v>5</v>
      </c>
      <c r="R68" s="1">
        <f t="shared" si="62"/>
        <v>21</v>
      </c>
      <c r="S68" s="1">
        <f t="shared" si="63"/>
        <v>7</v>
      </c>
      <c r="T68" s="1">
        <f t="shared" si="64"/>
        <v>5</v>
      </c>
      <c r="U68" s="1">
        <f t="shared" si="65"/>
        <v>12</v>
      </c>
      <c r="V68" s="1">
        <f t="shared" si="66"/>
        <v>3</v>
      </c>
      <c r="W68" s="1">
        <f t="shared" si="67"/>
        <v>5</v>
      </c>
      <c r="X68" s="1">
        <f t="shared" si="68"/>
        <v>26</v>
      </c>
      <c r="Y68" s="1">
        <f t="shared" si="69"/>
        <v>4</v>
      </c>
      <c r="Z68" s="1">
        <f t="shared" si="70"/>
        <v>7</v>
      </c>
      <c r="AA68" s="1" t="str">
        <f t="shared" si="51"/>
        <v>L</v>
      </c>
      <c r="AB68" s="1">
        <f t="shared" si="71"/>
        <v>3</v>
      </c>
      <c r="AC68" s="1" t="str">
        <f t="shared" si="52"/>
        <v>OTL</v>
      </c>
      <c r="AD68" s="1">
        <f t="shared" si="48"/>
        <v>6</v>
      </c>
      <c r="AE68" s="1">
        <f t="shared" si="49"/>
        <v>3</v>
      </c>
      <c r="AF68" s="1">
        <f t="shared" si="50"/>
        <v>1</v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E69" s="1">
        <v>4</v>
      </c>
      <c r="F69" s="1">
        <v>1</v>
      </c>
      <c r="G69" s="1" t="s">
        <v>83</v>
      </c>
      <c r="H69" s="1" t="s">
        <v>83</v>
      </c>
      <c r="I69" s="1">
        <f t="shared" si="53"/>
        <v>45</v>
      </c>
      <c r="J69" s="1">
        <f t="shared" si="54"/>
        <v>13</v>
      </c>
      <c r="K69" s="1">
        <f t="shared" si="55"/>
        <v>5</v>
      </c>
      <c r="L69" s="1">
        <f t="shared" si="56"/>
        <v>10</v>
      </c>
      <c r="M69" s="1">
        <f t="shared" si="57"/>
        <v>3</v>
      </c>
      <c r="N69" s="1">
        <f t="shared" si="58"/>
        <v>6</v>
      </c>
      <c r="O69" s="1">
        <f t="shared" si="59"/>
        <v>23</v>
      </c>
      <c r="P69" s="1">
        <f t="shared" si="60"/>
        <v>6</v>
      </c>
      <c r="Q69" s="1">
        <f t="shared" si="61"/>
        <v>5</v>
      </c>
      <c r="R69" s="1">
        <f t="shared" si="62"/>
        <v>22</v>
      </c>
      <c r="S69" s="1">
        <f t="shared" si="63"/>
        <v>7</v>
      </c>
      <c r="T69" s="1">
        <f t="shared" si="64"/>
        <v>5</v>
      </c>
      <c r="U69" s="1">
        <f t="shared" si="65"/>
        <v>13</v>
      </c>
      <c r="V69" s="1">
        <f t="shared" si="66"/>
        <v>3</v>
      </c>
      <c r="W69" s="1">
        <f t="shared" si="67"/>
        <v>5</v>
      </c>
      <c r="X69" s="1">
        <f t="shared" si="68"/>
        <v>27</v>
      </c>
      <c r="Y69" s="1">
        <f t="shared" si="69"/>
        <v>4</v>
      </c>
      <c r="Z69" s="1">
        <f t="shared" si="70"/>
        <v>7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6</v>
      </c>
      <c r="AE69" s="1">
        <f t="shared" si="49"/>
        <v>3</v>
      </c>
      <c r="AF69" s="1">
        <f t="shared" si="50"/>
        <v>1</v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45</v>
      </c>
      <c r="J84" s="1">
        <f t="shared" si="75"/>
        <v>13</v>
      </c>
      <c r="K84" s="1">
        <f t="shared" si="75"/>
        <v>5</v>
      </c>
      <c r="L84" s="1">
        <f t="shared" si="75"/>
        <v>10</v>
      </c>
      <c r="M84" s="1">
        <f t="shared" si="75"/>
        <v>3</v>
      </c>
      <c r="N84" s="1">
        <f t="shared" si="75"/>
        <v>6</v>
      </c>
      <c r="O84" s="1">
        <f t="shared" ref="O84:Z84" si="76">IF(O2="","",MAX(O2:O83))</f>
        <v>23</v>
      </c>
      <c r="P84" s="1">
        <f t="shared" si="76"/>
        <v>6</v>
      </c>
      <c r="Q84" s="1">
        <f t="shared" si="76"/>
        <v>5</v>
      </c>
      <c r="R84" s="1">
        <f t="shared" si="76"/>
        <v>22</v>
      </c>
      <c r="S84" s="1">
        <f t="shared" si="76"/>
        <v>7</v>
      </c>
      <c r="T84" s="1">
        <f t="shared" si="76"/>
        <v>5</v>
      </c>
      <c r="U84" s="1">
        <f t="shared" si="76"/>
        <v>13</v>
      </c>
      <c r="V84" s="1">
        <f t="shared" si="76"/>
        <v>3</v>
      </c>
      <c r="W84" s="1">
        <f t="shared" si="76"/>
        <v>5</v>
      </c>
      <c r="X84" s="1">
        <f t="shared" si="76"/>
        <v>27</v>
      </c>
      <c r="Y84" s="1">
        <f t="shared" si="76"/>
        <v>4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254</v>
      </c>
      <c r="F85" s="1">
        <f>SUM(F2:F83)</f>
        <v>173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23-6-5</v>
      </c>
      <c r="R85" s="1" t="str">
        <f>IF(R84="","0-0-0",CONCATENATE(R84,"-",S84,"-",T84))</f>
        <v>22-7-5</v>
      </c>
      <c r="U85" s="1" t="str">
        <f>IF(U84="","0-0-0",CONCATENATE(U84,"-",V84,"-",W84))</f>
        <v>13-3-5</v>
      </c>
      <c r="X85" s="1" t="str">
        <f>IF(X84="","0-0-0",CONCATENATE(X84,"-",Y84,"-",Z84))</f>
        <v>27-4-7</v>
      </c>
      <c r="AA85" s="1" t="str">
        <f>IF(AA84="","0-0",CONCATENATE(AA84,AB84))</f>
        <v>W1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68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15</v>
      </c>
      <c r="K37" s="1">
        <f t="shared" si="31"/>
        <v>7</v>
      </c>
      <c r="L37" s="1">
        <f t="shared" si="32"/>
        <v>6</v>
      </c>
      <c r="M37" s="1">
        <f t="shared" si="33"/>
        <v>4</v>
      </c>
      <c r="N37" s="1">
        <f t="shared" si="34"/>
        <v>1</v>
      </c>
      <c r="O37" s="1">
        <f t="shared" si="35"/>
        <v>7</v>
      </c>
      <c r="P37" s="1">
        <f t="shared" si="36"/>
        <v>6</v>
      </c>
      <c r="Q37" s="1">
        <f t="shared" si="37"/>
        <v>3</v>
      </c>
      <c r="R37" s="1">
        <f t="shared" si="38"/>
        <v>8</v>
      </c>
      <c r="S37" s="1">
        <f t="shared" si="39"/>
        <v>9</v>
      </c>
      <c r="T37" s="1">
        <f t="shared" si="40"/>
        <v>3</v>
      </c>
      <c r="U37" s="1">
        <f t="shared" si="41"/>
        <v>2</v>
      </c>
      <c r="V37" s="1">
        <f t="shared" si="42"/>
        <v>6</v>
      </c>
      <c r="W37" s="1">
        <f t="shared" si="43"/>
        <v>2</v>
      </c>
      <c r="X37" s="1">
        <f t="shared" si="44"/>
        <v>8</v>
      </c>
      <c r="Y37" s="1">
        <f t="shared" si="45"/>
        <v>7</v>
      </c>
      <c r="Z37" s="1">
        <f t="shared" si="46"/>
        <v>5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3</v>
      </c>
      <c r="AE37" s="1">
        <f t="shared" si="25"/>
        <v>6</v>
      </c>
      <c r="AF37" s="1">
        <f t="shared" si="26"/>
        <v>1</v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15</v>
      </c>
      <c r="K38" s="1">
        <f t="shared" si="31"/>
        <v>7</v>
      </c>
      <c r="L38" s="1">
        <f t="shared" si="32"/>
        <v>6</v>
      </c>
      <c r="M38" s="1">
        <f t="shared" si="33"/>
        <v>4</v>
      </c>
      <c r="N38" s="1">
        <f t="shared" si="34"/>
        <v>1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8</v>
      </c>
      <c r="S38" s="1">
        <f t="shared" si="39"/>
        <v>9</v>
      </c>
      <c r="T38" s="1">
        <f t="shared" si="40"/>
        <v>3</v>
      </c>
      <c r="U38" s="1">
        <f t="shared" si="41"/>
        <v>3</v>
      </c>
      <c r="V38" s="1">
        <f t="shared" si="42"/>
        <v>6</v>
      </c>
      <c r="W38" s="1">
        <f t="shared" si="43"/>
        <v>2</v>
      </c>
      <c r="X38" s="1">
        <f t="shared" si="44"/>
        <v>9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3</v>
      </c>
      <c r="AE38" s="1">
        <f t="shared" si="25"/>
        <v>6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7</v>
      </c>
      <c r="L39" s="1">
        <f t="shared" si="32"/>
        <v>6</v>
      </c>
      <c r="M39" s="1">
        <f t="shared" si="33"/>
        <v>4</v>
      </c>
      <c r="N39" s="1">
        <f t="shared" si="34"/>
        <v>1</v>
      </c>
      <c r="O39" s="1">
        <f t="shared" si="35"/>
        <v>8</v>
      </c>
      <c r="P39" s="1">
        <f t="shared" si="36"/>
        <v>6</v>
      </c>
      <c r="Q39" s="1">
        <f t="shared" si="37"/>
        <v>3</v>
      </c>
      <c r="R39" s="1">
        <f t="shared" si="38"/>
        <v>9</v>
      </c>
      <c r="S39" s="1">
        <f t="shared" si="39"/>
        <v>9</v>
      </c>
      <c r="T39" s="1">
        <f t="shared" si="40"/>
        <v>3</v>
      </c>
      <c r="U39" s="1">
        <f t="shared" si="41"/>
        <v>3</v>
      </c>
      <c r="V39" s="1">
        <f t="shared" si="42"/>
        <v>6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5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4</v>
      </c>
      <c r="AE39" s="1">
        <f t="shared" si="25"/>
        <v>6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16</v>
      </c>
      <c r="K40" s="1">
        <f t="shared" si="31"/>
        <v>7</v>
      </c>
      <c r="L40" s="1">
        <f t="shared" si="32"/>
        <v>6</v>
      </c>
      <c r="M40" s="1">
        <f t="shared" si="33"/>
        <v>4</v>
      </c>
      <c r="N40" s="1">
        <f t="shared" si="34"/>
        <v>1</v>
      </c>
      <c r="O40" s="1">
        <f t="shared" si="35"/>
        <v>8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9</v>
      </c>
      <c r="T40" s="1">
        <f t="shared" si="40"/>
        <v>3</v>
      </c>
      <c r="U40" s="1">
        <f t="shared" si="41"/>
        <v>3</v>
      </c>
      <c r="V40" s="1">
        <f t="shared" si="42"/>
        <v>7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16</v>
      </c>
      <c r="K41" s="1">
        <f t="shared" si="31"/>
        <v>7</v>
      </c>
      <c r="L41" s="1">
        <f t="shared" si="32"/>
        <v>6</v>
      </c>
      <c r="M41" s="1">
        <f t="shared" si="33"/>
        <v>4</v>
      </c>
      <c r="N41" s="1">
        <f t="shared" si="34"/>
        <v>1</v>
      </c>
      <c r="O41" s="1">
        <f t="shared" si="35"/>
        <v>9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9</v>
      </c>
      <c r="T41" s="1">
        <f t="shared" si="40"/>
        <v>3</v>
      </c>
      <c r="U41" s="1">
        <f t="shared" si="41"/>
        <v>3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5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E42" s="1">
        <v>4</v>
      </c>
      <c r="F42" s="1">
        <v>5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16</v>
      </c>
      <c r="K42" s="1">
        <f t="shared" si="31"/>
        <v>7</v>
      </c>
      <c r="L42" s="1">
        <f t="shared" si="32"/>
        <v>7</v>
      </c>
      <c r="M42" s="1">
        <f t="shared" si="33"/>
        <v>4</v>
      </c>
      <c r="N42" s="1">
        <f t="shared" si="34"/>
        <v>1</v>
      </c>
      <c r="O42" s="1">
        <f t="shared" si="35"/>
        <v>9</v>
      </c>
      <c r="P42" s="1">
        <f t="shared" si="36"/>
        <v>7</v>
      </c>
      <c r="Q42" s="1">
        <f t="shared" si="37"/>
        <v>4</v>
      </c>
      <c r="R42" s="1">
        <f t="shared" si="38"/>
        <v>9</v>
      </c>
      <c r="S42" s="1">
        <f t="shared" si="39"/>
        <v>9</v>
      </c>
      <c r="T42" s="1">
        <f t="shared" si="40"/>
        <v>3</v>
      </c>
      <c r="U42" s="1">
        <f t="shared" si="41"/>
        <v>3</v>
      </c>
      <c r="V42" s="1">
        <f t="shared" si="42"/>
        <v>7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17</v>
      </c>
      <c r="K43" s="1">
        <f t="shared" si="31"/>
        <v>7</v>
      </c>
      <c r="L43" s="1">
        <f t="shared" si="32"/>
        <v>7</v>
      </c>
      <c r="M43" s="1">
        <f t="shared" si="33"/>
        <v>4</v>
      </c>
      <c r="N43" s="1">
        <f t="shared" si="34"/>
        <v>1</v>
      </c>
      <c r="O43" s="1">
        <f t="shared" si="35"/>
        <v>9</v>
      </c>
      <c r="P43" s="1">
        <f t="shared" si="36"/>
        <v>7</v>
      </c>
      <c r="Q43" s="1">
        <f t="shared" si="37"/>
        <v>4</v>
      </c>
      <c r="R43" s="1">
        <f t="shared" si="38"/>
        <v>9</v>
      </c>
      <c r="S43" s="1">
        <f t="shared" si="39"/>
        <v>10</v>
      </c>
      <c r="T43" s="1">
        <f t="shared" si="40"/>
        <v>3</v>
      </c>
      <c r="U43" s="1">
        <f t="shared" si="41"/>
        <v>3</v>
      </c>
      <c r="V43" s="1">
        <f t="shared" si="42"/>
        <v>7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6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E44" s="1">
        <v>3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7</v>
      </c>
      <c r="L44" s="1">
        <f t="shared" si="32"/>
        <v>7</v>
      </c>
      <c r="M44" s="1">
        <f t="shared" si="33"/>
        <v>4</v>
      </c>
      <c r="N44" s="1">
        <f t="shared" si="34"/>
        <v>1</v>
      </c>
      <c r="O44" s="1">
        <f t="shared" si="35"/>
        <v>9</v>
      </c>
      <c r="P44" s="1">
        <f t="shared" si="36"/>
        <v>7</v>
      </c>
      <c r="Q44" s="1">
        <f t="shared" si="37"/>
        <v>4</v>
      </c>
      <c r="R44" s="1">
        <f t="shared" si="38"/>
        <v>9</v>
      </c>
      <c r="S44" s="1">
        <f t="shared" si="39"/>
        <v>11</v>
      </c>
      <c r="T44" s="1">
        <f t="shared" si="40"/>
        <v>3</v>
      </c>
      <c r="U44" s="1">
        <f t="shared" si="41"/>
        <v>3</v>
      </c>
      <c r="V44" s="1">
        <f t="shared" si="42"/>
        <v>7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6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E45" s="1">
        <v>0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7</v>
      </c>
      <c r="L45" s="1">
        <f t="shared" si="32"/>
        <v>7</v>
      </c>
      <c r="M45" s="1">
        <f t="shared" si="33"/>
        <v>4</v>
      </c>
      <c r="N45" s="1">
        <f t="shared" si="34"/>
        <v>1</v>
      </c>
      <c r="O45" s="1">
        <f t="shared" si="35"/>
        <v>9</v>
      </c>
      <c r="P45" s="1">
        <f t="shared" si="36"/>
        <v>7</v>
      </c>
      <c r="Q45" s="1">
        <f t="shared" si="37"/>
        <v>4</v>
      </c>
      <c r="R45" s="1">
        <f t="shared" si="38"/>
        <v>9</v>
      </c>
      <c r="S45" s="1">
        <f t="shared" si="39"/>
        <v>12</v>
      </c>
      <c r="T45" s="1">
        <f t="shared" si="40"/>
        <v>3</v>
      </c>
      <c r="U45" s="1">
        <f t="shared" si="41"/>
        <v>3</v>
      </c>
      <c r="V45" s="1">
        <f t="shared" si="42"/>
        <v>7</v>
      </c>
      <c r="W45" s="1">
        <f t="shared" si="43"/>
        <v>3</v>
      </c>
      <c r="X45" s="1">
        <f t="shared" si="44"/>
        <v>11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8</v>
      </c>
      <c r="L46" s="1">
        <f t="shared" si="32"/>
        <v>7</v>
      </c>
      <c r="M46" s="1">
        <f t="shared" si="33"/>
        <v>4</v>
      </c>
      <c r="N46" s="1">
        <f t="shared" si="34"/>
        <v>1</v>
      </c>
      <c r="O46" s="1">
        <f t="shared" si="35"/>
        <v>9</v>
      </c>
      <c r="P46" s="1">
        <f t="shared" si="36"/>
        <v>7</v>
      </c>
      <c r="Q46" s="1">
        <f t="shared" si="37"/>
        <v>4</v>
      </c>
      <c r="R46" s="1">
        <f t="shared" si="38"/>
        <v>10</v>
      </c>
      <c r="S46" s="1">
        <f t="shared" si="39"/>
        <v>12</v>
      </c>
      <c r="T46" s="1">
        <f t="shared" si="40"/>
        <v>3</v>
      </c>
      <c r="U46" s="1">
        <f t="shared" si="41"/>
        <v>3</v>
      </c>
      <c r="V46" s="1">
        <f t="shared" si="42"/>
        <v>7</v>
      </c>
      <c r="W46" s="1">
        <f t="shared" si="43"/>
        <v>3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19</v>
      </c>
      <c r="K47" s="1">
        <f t="shared" si="31"/>
        <v>8</v>
      </c>
      <c r="L47" s="1">
        <f t="shared" si="32"/>
        <v>7</v>
      </c>
      <c r="M47" s="1">
        <f t="shared" si="33"/>
        <v>4</v>
      </c>
      <c r="N47" s="1">
        <f t="shared" si="34"/>
        <v>1</v>
      </c>
      <c r="O47" s="1">
        <f t="shared" si="35"/>
        <v>10</v>
      </c>
      <c r="P47" s="1">
        <f t="shared" si="36"/>
        <v>7</v>
      </c>
      <c r="Q47" s="1">
        <f t="shared" si="37"/>
        <v>4</v>
      </c>
      <c r="R47" s="1">
        <f t="shared" si="38"/>
        <v>10</v>
      </c>
      <c r="S47" s="1">
        <f t="shared" si="39"/>
        <v>12</v>
      </c>
      <c r="T47" s="1">
        <f t="shared" si="40"/>
        <v>3</v>
      </c>
      <c r="U47" s="1">
        <f t="shared" si="41"/>
        <v>3</v>
      </c>
      <c r="V47" s="1">
        <f t="shared" si="42"/>
        <v>7</v>
      </c>
      <c r="W47" s="1">
        <f t="shared" si="43"/>
        <v>3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19</v>
      </c>
      <c r="K48" s="1">
        <f t="shared" si="31"/>
        <v>8</v>
      </c>
      <c r="L48" s="1">
        <f t="shared" si="32"/>
        <v>7</v>
      </c>
      <c r="M48" s="1">
        <f t="shared" si="33"/>
        <v>4</v>
      </c>
      <c r="N48" s="1">
        <f t="shared" si="34"/>
        <v>1</v>
      </c>
      <c r="O48" s="1">
        <f t="shared" si="35"/>
        <v>11</v>
      </c>
      <c r="P48" s="1">
        <f t="shared" si="36"/>
        <v>7</v>
      </c>
      <c r="Q48" s="1">
        <f t="shared" si="37"/>
        <v>4</v>
      </c>
      <c r="R48" s="1">
        <f t="shared" si="38"/>
        <v>10</v>
      </c>
      <c r="S48" s="1">
        <f t="shared" si="39"/>
        <v>12</v>
      </c>
      <c r="T48" s="1">
        <f t="shared" si="40"/>
        <v>3</v>
      </c>
      <c r="U48" s="1">
        <f t="shared" si="41"/>
        <v>3</v>
      </c>
      <c r="V48" s="1">
        <f t="shared" si="42"/>
        <v>7</v>
      </c>
      <c r="W48" s="1">
        <f t="shared" si="43"/>
        <v>3</v>
      </c>
      <c r="X48" s="1">
        <f t="shared" si="44"/>
        <v>11</v>
      </c>
      <c r="Y48" s="1">
        <f t="shared" si="45"/>
        <v>8</v>
      </c>
      <c r="Z48" s="1">
        <f t="shared" si="46"/>
        <v>6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E49" s="1">
        <v>4</v>
      </c>
      <c r="F49" s="1">
        <v>3</v>
      </c>
      <c r="G49" s="1" t="s">
        <v>84</v>
      </c>
      <c r="H49" s="1" t="s">
        <v>84</v>
      </c>
      <c r="I49" s="1">
        <f t="shared" si="29"/>
        <v>22</v>
      </c>
      <c r="J49" s="1">
        <f t="shared" si="30"/>
        <v>19</v>
      </c>
      <c r="K49" s="1">
        <f t="shared" si="31"/>
        <v>9</v>
      </c>
      <c r="L49" s="1">
        <f t="shared" si="32"/>
        <v>7</v>
      </c>
      <c r="M49" s="1">
        <f t="shared" si="33"/>
        <v>5</v>
      </c>
      <c r="N49" s="1">
        <f t="shared" si="34"/>
        <v>1</v>
      </c>
      <c r="O49" s="1">
        <f t="shared" si="35"/>
        <v>11</v>
      </c>
      <c r="P49" s="1">
        <f t="shared" si="36"/>
        <v>7</v>
      </c>
      <c r="Q49" s="1">
        <f t="shared" si="37"/>
        <v>4</v>
      </c>
      <c r="R49" s="1">
        <f t="shared" si="38"/>
        <v>11</v>
      </c>
      <c r="S49" s="1">
        <f t="shared" si="39"/>
        <v>12</v>
      </c>
      <c r="T49" s="1">
        <f t="shared" si="40"/>
        <v>3</v>
      </c>
      <c r="U49" s="1">
        <f t="shared" si="41"/>
        <v>4</v>
      </c>
      <c r="V49" s="1">
        <f t="shared" si="42"/>
        <v>7</v>
      </c>
      <c r="W49" s="1">
        <f t="shared" si="43"/>
        <v>3</v>
      </c>
      <c r="X49" s="1">
        <f t="shared" si="44"/>
        <v>12</v>
      </c>
      <c r="Y49" s="1">
        <f t="shared" si="45"/>
        <v>8</v>
      </c>
      <c r="Z49" s="1">
        <f t="shared" si="46"/>
        <v>6</v>
      </c>
      <c r="AA49" s="1" t="str">
        <f t="shared" si="27"/>
        <v>W</v>
      </c>
      <c r="AB49" s="1">
        <f t="shared" si="47"/>
        <v>4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20</v>
      </c>
      <c r="K50" s="1">
        <f t="shared" si="31"/>
        <v>9</v>
      </c>
      <c r="L50" s="1">
        <f t="shared" si="32"/>
        <v>7</v>
      </c>
      <c r="M50" s="1">
        <f t="shared" si="33"/>
        <v>5</v>
      </c>
      <c r="N50" s="1">
        <f t="shared" si="34"/>
        <v>1</v>
      </c>
      <c r="O50" s="1">
        <f t="shared" si="35"/>
        <v>11</v>
      </c>
      <c r="P50" s="1">
        <f t="shared" si="36"/>
        <v>8</v>
      </c>
      <c r="Q50" s="1">
        <f t="shared" si="37"/>
        <v>4</v>
      </c>
      <c r="R50" s="1">
        <f t="shared" si="38"/>
        <v>11</v>
      </c>
      <c r="S50" s="1">
        <f t="shared" si="39"/>
        <v>12</v>
      </c>
      <c r="T50" s="1">
        <f t="shared" si="40"/>
        <v>3</v>
      </c>
      <c r="U50" s="1">
        <f t="shared" si="41"/>
        <v>4</v>
      </c>
      <c r="V50" s="1">
        <f t="shared" si="42"/>
        <v>7</v>
      </c>
      <c r="W50" s="1">
        <f t="shared" si="43"/>
        <v>3</v>
      </c>
      <c r="X50" s="1">
        <f t="shared" si="44"/>
        <v>12</v>
      </c>
      <c r="Y50" s="1">
        <f t="shared" si="45"/>
        <v>9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5</v>
      </c>
      <c r="AE50" s="1">
        <f t="shared" si="49"/>
        <v>4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E51" s="1">
        <v>1</v>
      </c>
      <c r="F51" s="1">
        <v>0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9</v>
      </c>
      <c r="L51" s="1">
        <f t="shared" si="32"/>
        <v>7</v>
      </c>
      <c r="M51" s="1">
        <f t="shared" si="33"/>
        <v>5</v>
      </c>
      <c r="N51" s="1">
        <f t="shared" si="34"/>
        <v>1</v>
      </c>
      <c r="O51" s="1">
        <f t="shared" si="35"/>
        <v>12</v>
      </c>
      <c r="P51" s="1">
        <f t="shared" si="36"/>
        <v>8</v>
      </c>
      <c r="Q51" s="1">
        <f t="shared" si="37"/>
        <v>4</v>
      </c>
      <c r="R51" s="1">
        <f t="shared" si="38"/>
        <v>11</v>
      </c>
      <c r="S51" s="1">
        <f t="shared" si="39"/>
        <v>12</v>
      </c>
      <c r="T51" s="1">
        <f t="shared" si="40"/>
        <v>3</v>
      </c>
      <c r="U51" s="1">
        <f t="shared" si="41"/>
        <v>4</v>
      </c>
      <c r="V51" s="1">
        <f t="shared" si="42"/>
        <v>7</v>
      </c>
      <c r="W51" s="1">
        <f t="shared" si="43"/>
        <v>3</v>
      </c>
      <c r="X51" s="1">
        <f t="shared" si="44"/>
        <v>12</v>
      </c>
      <c r="Y51" s="1">
        <f t="shared" si="45"/>
        <v>9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E52" s="1">
        <v>8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20</v>
      </c>
      <c r="K52" s="1">
        <f t="shared" si="31"/>
        <v>9</v>
      </c>
      <c r="L52" s="1">
        <f t="shared" si="32"/>
        <v>7</v>
      </c>
      <c r="M52" s="1">
        <f t="shared" si="33"/>
        <v>5</v>
      </c>
      <c r="N52" s="1">
        <f t="shared" si="34"/>
        <v>1</v>
      </c>
      <c r="O52" s="1">
        <f t="shared" si="35"/>
        <v>13</v>
      </c>
      <c r="P52" s="1">
        <f t="shared" si="36"/>
        <v>8</v>
      </c>
      <c r="Q52" s="1">
        <f t="shared" si="37"/>
        <v>4</v>
      </c>
      <c r="R52" s="1">
        <f t="shared" si="38"/>
        <v>11</v>
      </c>
      <c r="S52" s="1">
        <f t="shared" si="39"/>
        <v>12</v>
      </c>
      <c r="T52" s="1">
        <f t="shared" si="40"/>
        <v>3</v>
      </c>
      <c r="U52" s="1">
        <f t="shared" si="41"/>
        <v>4</v>
      </c>
      <c r="V52" s="1">
        <f t="shared" si="42"/>
        <v>7</v>
      </c>
      <c r="W52" s="1">
        <f t="shared" si="43"/>
        <v>3</v>
      </c>
      <c r="X52" s="1">
        <f t="shared" si="44"/>
        <v>13</v>
      </c>
      <c r="Y52" s="1">
        <f t="shared" si="45"/>
        <v>9</v>
      </c>
      <c r="Z52" s="1">
        <f t="shared" si="46"/>
        <v>6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46050</v>
      </c>
      <c r="B53" s="1">
        <v>52</v>
      </c>
      <c r="C53" s="1" t="s">
        <v>66</v>
      </c>
      <c r="D53" s="1" t="s">
        <v>10</v>
      </c>
      <c r="E53" s="1">
        <v>5</v>
      </c>
      <c r="F53" s="1">
        <v>3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20</v>
      </c>
      <c r="K53" s="1">
        <f t="shared" si="31"/>
        <v>9</v>
      </c>
      <c r="L53" s="1">
        <f t="shared" si="32"/>
        <v>7</v>
      </c>
      <c r="M53" s="1">
        <f t="shared" si="33"/>
        <v>5</v>
      </c>
      <c r="N53" s="1">
        <f t="shared" si="34"/>
        <v>1</v>
      </c>
      <c r="O53" s="1">
        <f t="shared" si="35"/>
        <v>14</v>
      </c>
      <c r="P53" s="1">
        <f t="shared" si="36"/>
        <v>8</v>
      </c>
      <c r="Q53" s="1">
        <f t="shared" si="37"/>
        <v>4</v>
      </c>
      <c r="R53" s="1">
        <f t="shared" si="38"/>
        <v>11</v>
      </c>
      <c r="S53" s="1">
        <f t="shared" si="39"/>
        <v>12</v>
      </c>
      <c r="T53" s="1">
        <f t="shared" si="40"/>
        <v>3</v>
      </c>
      <c r="U53" s="1">
        <f t="shared" si="41"/>
        <v>5</v>
      </c>
      <c r="V53" s="1">
        <f t="shared" si="42"/>
        <v>7</v>
      </c>
      <c r="W53" s="1">
        <f t="shared" si="43"/>
        <v>3</v>
      </c>
      <c r="X53" s="1">
        <f t="shared" si="44"/>
        <v>14</v>
      </c>
      <c r="Y53" s="1">
        <f t="shared" si="45"/>
        <v>9</v>
      </c>
      <c r="Z53" s="1">
        <f t="shared" si="46"/>
        <v>6</v>
      </c>
      <c r="AA53" s="1" t="str">
        <f t="shared" si="27"/>
        <v>W</v>
      </c>
      <c r="AB53" s="1">
        <f t="shared" si="47"/>
        <v>3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46052</v>
      </c>
      <c r="B54" s="1">
        <v>53</v>
      </c>
      <c r="C54" s="1" t="s">
        <v>65</v>
      </c>
      <c r="D54" s="1" t="s">
        <v>25</v>
      </c>
      <c r="E54" s="1">
        <v>4</v>
      </c>
      <c r="F54" s="1">
        <v>2</v>
      </c>
      <c r="G54" s="1" t="s">
        <v>83</v>
      </c>
      <c r="H54" s="1" t="s">
        <v>83</v>
      </c>
      <c r="I54" s="1">
        <f t="shared" si="29"/>
        <v>26</v>
      </c>
      <c r="J54" s="1">
        <f t="shared" si="30"/>
        <v>20</v>
      </c>
      <c r="K54" s="1">
        <f t="shared" si="31"/>
        <v>9</v>
      </c>
      <c r="L54" s="1">
        <f t="shared" si="32"/>
        <v>7</v>
      </c>
      <c r="M54" s="1">
        <f t="shared" si="33"/>
        <v>5</v>
      </c>
      <c r="N54" s="1">
        <f t="shared" si="34"/>
        <v>1</v>
      </c>
      <c r="O54" s="1">
        <f t="shared" si="35"/>
        <v>14</v>
      </c>
      <c r="P54" s="1">
        <f t="shared" si="36"/>
        <v>8</v>
      </c>
      <c r="Q54" s="1">
        <f t="shared" si="37"/>
        <v>4</v>
      </c>
      <c r="R54" s="1">
        <f t="shared" si="38"/>
        <v>12</v>
      </c>
      <c r="S54" s="1">
        <f t="shared" si="39"/>
        <v>12</v>
      </c>
      <c r="T54" s="1">
        <f t="shared" si="40"/>
        <v>3</v>
      </c>
      <c r="U54" s="1">
        <f t="shared" si="41"/>
        <v>5</v>
      </c>
      <c r="V54" s="1">
        <f t="shared" si="42"/>
        <v>7</v>
      </c>
      <c r="W54" s="1">
        <f t="shared" si="43"/>
        <v>3</v>
      </c>
      <c r="X54" s="1">
        <f t="shared" si="44"/>
        <v>14</v>
      </c>
      <c r="Y54" s="1">
        <f t="shared" si="45"/>
        <v>9</v>
      </c>
      <c r="Z54" s="1">
        <f t="shared" si="46"/>
        <v>6</v>
      </c>
      <c r="AA54" s="1" t="str">
        <f t="shared" si="27"/>
        <v>W</v>
      </c>
      <c r="AB54" s="1">
        <f t="shared" si="47"/>
        <v>4</v>
      </c>
      <c r="AC54" s="1" t="str">
        <f t="shared" si="28"/>
        <v>W</v>
      </c>
      <c r="AD54" s="1">
        <f t="shared" si="48"/>
        <v>8</v>
      </c>
      <c r="AE54" s="1">
        <f t="shared" si="49"/>
        <v>2</v>
      </c>
      <c r="AF54" s="1">
        <f t="shared" si="50"/>
        <v>0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6</v>
      </c>
      <c r="E55" s="1">
        <v>5</v>
      </c>
      <c r="F55" s="1">
        <v>3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20</v>
      </c>
      <c r="K55" s="1">
        <f t="shared" si="31"/>
        <v>9</v>
      </c>
      <c r="L55" s="1">
        <f t="shared" si="32"/>
        <v>7</v>
      </c>
      <c r="M55" s="1">
        <f t="shared" si="33"/>
        <v>5</v>
      </c>
      <c r="N55" s="1">
        <f t="shared" si="34"/>
        <v>1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12</v>
      </c>
      <c r="T55" s="1">
        <f t="shared" si="40"/>
        <v>3</v>
      </c>
      <c r="U55" s="1">
        <f t="shared" si="41"/>
        <v>5</v>
      </c>
      <c r="V55" s="1">
        <f t="shared" si="42"/>
        <v>7</v>
      </c>
      <c r="W55" s="1">
        <f t="shared" si="43"/>
        <v>3</v>
      </c>
      <c r="X55" s="1">
        <f t="shared" si="44"/>
        <v>14</v>
      </c>
      <c r="Y55" s="1">
        <f t="shared" si="45"/>
        <v>9</v>
      </c>
      <c r="Z55" s="1">
        <f t="shared" si="46"/>
        <v>6</v>
      </c>
      <c r="AA55" s="1" t="str">
        <f t="shared" si="27"/>
        <v>W</v>
      </c>
      <c r="AB55" s="1">
        <f t="shared" si="47"/>
        <v>5</v>
      </c>
      <c r="AC55" s="1" t="str">
        <f t="shared" si="28"/>
        <v>W</v>
      </c>
      <c r="AD55" s="1">
        <f t="shared" si="48"/>
        <v>9</v>
      </c>
      <c r="AE55" s="1">
        <f t="shared" si="49"/>
        <v>1</v>
      </c>
      <c r="AF55" s="1">
        <f t="shared" si="50"/>
        <v>0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14</v>
      </c>
      <c r="E56" s="1">
        <v>3</v>
      </c>
      <c r="F56" s="1">
        <v>0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20</v>
      </c>
      <c r="K56" s="1">
        <f t="shared" si="31"/>
        <v>9</v>
      </c>
      <c r="L56" s="1">
        <f t="shared" si="32"/>
        <v>7</v>
      </c>
      <c r="M56" s="1">
        <f t="shared" si="33"/>
        <v>5</v>
      </c>
      <c r="N56" s="1">
        <f t="shared" si="34"/>
        <v>1</v>
      </c>
      <c r="O56" s="1">
        <f t="shared" si="35"/>
        <v>14</v>
      </c>
      <c r="P56" s="1">
        <f t="shared" si="36"/>
        <v>8</v>
      </c>
      <c r="Q56" s="1">
        <f t="shared" si="37"/>
        <v>4</v>
      </c>
      <c r="R56" s="1">
        <f t="shared" si="38"/>
        <v>14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9</v>
      </c>
      <c r="Z56" s="1">
        <f t="shared" si="46"/>
        <v>6</v>
      </c>
      <c r="AA56" s="1" t="str">
        <f t="shared" si="27"/>
        <v>W</v>
      </c>
      <c r="AB56" s="1">
        <f t="shared" si="47"/>
        <v>6</v>
      </c>
      <c r="AC56" s="1" t="str">
        <f t="shared" si="28"/>
        <v>W</v>
      </c>
      <c r="AD56" s="1">
        <f t="shared" si="48"/>
        <v>9</v>
      </c>
      <c r="AE56" s="1">
        <f t="shared" si="49"/>
        <v>1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25</v>
      </c>
      <c r="E57" s="1">
        <v>4</v>
      </c>
      <c r="F57" s="1">
        <v>0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20</v>
      </c>
      <c r="K57" s="1">
        <f t="shared" si="31"/>
        <v>9</v>
      </c>
      <c r="L57" s="1">
        <f t="shared" si="32"/>
        <v>7</v>
      </c>
      <c r="M57" s="1">
        <f t="shared" si="33"/>
        <v>5</v>
      </c>
      <c r="N57" s="1">
        <f t="shared" si="34"/>
        <v>1</v>
      </c>
      <c r="O57" s="1">
        <f t="shared" si="35"/>
        <v>15</v>
      </c>
      <c r="P57" s="1">
        <f t="shared" si="36"/>
        <v>8</v>
      </c>
      <c r="Q57" s="1">
        <f t="shared" si="37"/>
        <v>4</v>
      </c>
      <c r="R57" s="1">
        <f t="shared" si="38"/>
        <v>14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7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29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21</v>
      </c>
      <c r="K58" s="1">
        <f t="shared" si="31"/>
        <v>9</v>
      </c>
      <c r="L58" s="1">
        <f t="shared" si="32"/>
        <v>7</v>
      </c>
      <c r="M58" s="1">
        <f t="shared" si="33"/>
        <v>5</v>
      </c>
      <c r="N58" s="1">
        <f t="shared" si="34"/>
        <v>1</v>
      </c>
      <c r="O58" s="1">
        <f t="shared" si="35"/>
        <v>15</v>
      </c>
      <c r="P58" s="1">
        <f t="shared" si="36"/>
        <v>8</v>
      </c>
      <c r="Q58" s="1">
        <f t="shared" si="37"/>
        <v>4</v>
      </c>
      <c r="R58" s="1">
        <f t="shared" si="38"/>
        <v>14</v>
      </c>
      <c r="S58" s="1">
        <f t="shared" si="39"/>
        <v>13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10</v>
      </c>
      <c r="Z58" s="1">
        <f t="shared" si="46"/>
        <v>6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13</v>
      </c>
      <c r="E59" s="1">
        <v>3</v>
      </c>
      <c r="F59" s="1">
        <v>4</v>
      </c>
      <c r="G59" s="1" t="s">
        <v>84</v>
      </c>
      <c r="H59" s="1" t="s">
        <v>83</v>
      </c>
      <c r="I59" s="1">
        <f t="shared" si="29"/>
        <v>29</v>
      </c>
      <c r="J59" s="1">
        <f t="shared" si="30"/>
        <v>21</v>
      </c>
      <c r="K59" s="1">
        <f t="shared" si="31"/>
        <v>9</v>
      </c>
      <c r="L59" s="1">
        <f t="shared" si="32"/>
        <v>8</v>
      </c>
      <c r="M59" s="1">
        <f t="shared" si="33"/>
        <v>5</v>
      </c>
      <c r="N59" s="1">
        <f t="shared" si="34"/>
        <v>1</v>
      </c>
      <c r="O59" s="1">
        <f t="shared" si="35"/>
        <v>15</v>
      </c>
      <c r="P59" s="1">
        <f t="shared" si="36"/>
        <v>8</v>
      </c>
      <c r="Q59" s="1">
        <f t="shared" si="37"/>
        <v>5</v>
      </c>
      <c r="R59" s="1">
        <f t="shared" si="38"/>
        <v>14</v>
      </c>
      <c r="S59" s="1">
        <f t="shared" si="39"/>
        <v>13</v>
      </c>
      <c r="T59" s="1">
        <f t="shared" si="40"/>
        <v>3</v>
      </c>
      <c r="U59" s="1">
        <f t="shared" si="41"/>
        <v>6</v>
      </c>
      <c r="V59" s="1">
        <f t="shared" si="42"/>
        <v>7</v>
      </c>
      <c r="W59" s="1">
        <f t="shared" si="43"/>
        <v>4</v>
      </c>
      <c r="X59" s="1">
        <f t="shared" si="44"/>
        <v>15</v>
      </c>
      <c r="Y59" s="1">
        <f t="shared" si="45"/>
        <v>10</v>
      </c>
      <c r="Z59" s="1">
        <f t="shared" si="46"/>
        <v>7</v>
      </c>
      <c r="AA59" s="1" t="str">
        <f t="shared" si="27"/>
        <v>L</v>
      </c>
      <c r="AB59" s="1">
        <f t="shared" si="47"/>
        <v>2</v>
      </c>
      <c r="AC59" s="1" t="str">
        <f t="shared" si="28"/>
        <v>OTL</v>
      </c>
      <c r="AD59" s="1">
        <f t="shared" si="48"/>
        <v>7</v>
      </c>
      <c r="AE59" s="1">
        <f t="shared" si="49"/>
        <v>2</v>
      </c>
      <c r="AF59" s="1">
        <f t="shared" si="50"/>
        <v>1</v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12</v>
      </c>
      <c r="E60" s="1">
        <v>5</v>
      </c>
      <c r="F60" s="1">
        <v>4</v>
      </c>
      <c r="G60" s="1" t="s">
        <v>84</v>
      </c>
      <c r="H60" s="1" t="s">
        <v>83</v>
      </c>
      <c r="I60" s="1">
        <f t="shared" si="29"/>
        <v>30</v>
      </c>
      <c r="J60" s="1">
        <f t="shared" si="30"/>
        <v>21</v>
      </c>
      <c r="K60" s="1">
        <f t="shared" si="31"/>
        <v>10</v>
      </c>
      <c r="L60" s="1">
        <f t="shared" si="32"/>
        <v>8</v>
      </c>
      <c r="M60" s="1">
        <f t="shared" si="33"/>
        <v>5</v>
      </c>
      <c r="N60" s="1">
        <f t="shared" si="34"/>
        <v>1</v>
      </c>
      <c r="O60" s="1">
        <f t="shared" si="35"/>
        <v>15</v>
      </c>
      <c r="P60" s="1">
        <f t="shared" si="36"/>
        <v>8</v>
      </c>
      <c r="Q60" s="1">
        <f t="shared" si="37"/>
        <v>5</v>
      </c>
      <c r="R60" s="1">
        <f t="shared" si="38"/>
        <v>15</v>
      </c>
      <c r="S60" s="1">
        <f t="shared" si="39"/>
        <v>13</v>
      </c>
      <c r="T60" s="1">
        <f t="shared" si="40"/>
        <v>3</v>
      </c>
      <c r="U60" s="1">
        <f t="shared" si="41"/>
        <v>7</v>
      </c>
      <c r="V60" s="1">
        <f t="shared" si="42"/>
        <v>7</v>
      </c>
      <c r="W60" s="1">
        <f t="shared" si="43"/>
        <v>4</v>
      </c>
      <c r="X60" s="1">
        <f t="shared" si="44"/>
        <v>16</v>
      </c>
      <c r="Y60" s="1">
        <f t="shared" si="45"/>
        <v>10</v>
      </c>
      <c r="Z60" s="1">
        <f t="shared" si="46"/>
        <v>7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8</v>
      </c>
      <c r="AE60" s="1">
        <f t="shared" si="49"/>
        <v>1</v>
      </c>
      <c r="AF60" s="1">
        <f t="shared" si="50"/>
        <v>1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15</v>
      </c>
      <c r="E61" s="1">
        <v>3</v>
      </c>
      <c r="F61" s="1">
        <v>2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21</v>
      </c>
      <c r="K61" s="1">
        <f t="shared" si="31"/>
        <v>10</v>
      </c>
      <c r="L61" s="1">
        <f t="shared" si="32"/>
        <v>8</v>
      </c>
      <c r="M61" s="1">
        <f t="shared" si="33"/>
        <v>5</v>
      </c>
      <c r="N61" s="1">
        <f t="shared" si="34"/>
        <v>1</v>
      </c>
      <c r="O61" s="1">
        <f t="shared" si="35"/>
        <v>16</v>
      </c>
      <c r="P61" s="1">
        <f t="shared" si="36"/>
        <v>8</v>
      </c>
      <c r="Q61" s="1">
        <f t="shared" si="37"/>
        <v>5</v>
      </c>
      <c r="R61" s="1">
        <f t="shared" si="38"/>
        <v>15</v>
      </c>
      <c r="S61" s="1">
        <f t="shared" si="39"/>
        <v>13</v>
      </c>
      <c r="T61" s="1">
        <f t="shared" si="40"/>
        <v>3</v>
      </c>
      <c r="U61" s="1">
        <f t="shared" si="41"/>
        <v>7</v>
      </c>
      <c r="V61" s="1">
        <f t="shared" si="42"/>
        <v>7</v>
      </c>
      <c r="W61" s="1">
        <f t="shared" si="43"/>
        <v>4</v>
      </c>
      <c r="X61" s="1">
        <f t="shared" si="44"/>
        <v>16</v>
      </c>
      <c r="Y61" s="1">
        <f t="shared" si="45"/>
        <v>10</v>
      </c>
      <c r="Z61" s="1">
        <f t="shared" si="46"/>
        <v>7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8</v>
      </c>
      <c r="AE61" s="1">
        <f t="shared" si="49"/>
        <v>1</v>
      </c>
      <c r="AF61" s="1">
        <f t="shared" si="50"/>
        <v>1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19</v>
      </c>
      <c r="E62" s="1">
        <v>4</v>
      </c>
      <c r="F62" s="1">
        <v>2</v>
      </c>
      <c r="G62" s="1" t="s">
        <v>83</v>
      </c>
      <c r="H62" s="1" t="s">
        <v>83</v>
      </c>
      <c r="I62" s="1">
        <f t="shared" si="29"/>
        <v>32</v>
      </c>
      <c r="J62" s="1">
        <f t="shared" si="30"/>
        <v>21</v>
      </c>
      <c r="K62" s="1">
        <f t="shared" si="31"/>
        <v>10</v>
      </c>
      <c r="L62" s="1">
        <f t="shared" si="32"/>
        <v>8</v>
      </c>
      <c r="M62" s="1">
        <f t="shared" si="33"/>
        <v>5</v>
      </c>
      <c r="N62" s="1">
        <f t="shared" si="34"/>
        <v>1</v>
      </c>
      <c r="O62" s="1">
        <f t="shared" si="35"/>
        <v>17</v>
      </c>
      <c r="P62" s="1">
        <f t="shared" si="36"/>
        <v>8</v>
      </c>
      <c r="Q62" s="1">
        <f t="shared" si="37"/>
        <v>5</v>
      </c>
      <c r="R62" s="1">
        <f t="shared" si="38"/>
        <v>15</v>
      </c>
      <c r="S62" s="1">
        <f t="shared" si="39"/>
        <v>13</v>
      </c>
      <c r="T62" s="1">
        <f t="shared" si="40"/>
        <v>3</v>
      </c>
      <c r="U62" s="1">
        <f t="shared" si="41"/>
        <v>7</v>
      </c>
      <c r="V62" s="1">
        <f t="shared" si="42"/>
        <v>7</v>
      </c>
      <c r="W62" s="1">
        <f t="shared" si="43"/>
        <v>4</v>
      </c>
      <c r="X62" s="1">
        <f t="shared" si="44"/>
        <v>17</v>
      </c>
      <c r="Y62" s="1">
        <f t="shared" si="45"/>
        <v>10</v>
      </c>
      <c r="Z62" s="1">
        <f t="shared" si="46"/>
        <v>7</v>
      </c>
      <c r="AA62" s="1" t="str">
        <f t="shared" si="27"/>
        <v>W</v>
      </c>
      <c r="AB62" s="1">
        <f t="shared" si="47"/>
        <v>3</v>
      </c>
      <c r="AC62" s="1" t="str">
        <f t="shared" si="28"/>
        <v>W</v>
      </c>
      <c r="AD62" s="1">
        <f t="shared" si="48"/>
        <v>8</v>
      </c>
      <c r="AE62" s="1">
        <f t="shared" si="49"/>
        <v>1</v>
      </c>
      <c r="AF62" s="1">
        <f t="shared" si="50"/>
        <v>1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95</v>
      </c>
      <c r="E63" s="1">
        <v>4</v>
      </c>
      <c r="F63" s="1">
        <v>5</v>
      </c>
      <c r="G63" s="1" t="s">
        <v>84</v>
      </c>
      <c r="H63" s="1" t="s">
        <v>83</v>
      </c>
      <c r="I63" s="1">
        <f t="shared" si="29"/>
        <v>32</v>
      </c>
      <c r="J63" s="1">
        <f t="shared" si="30"/>
        <v>21</v>
      </c>
      <c r="K63" s="1">
        <f t="shared" si="31"/>
        <v>10</v>
      </c>
      <c r="L63" s="1">
        <f t="shared" si="32"/>
        <v>9</v>
      </c>
      <c r="M63" s="1">
        <f t="shared" si="33"/>
        <v>5</v>
      </c>
      <c r="N63" s="1">
        <f t="shared" si="34"/>
        <v>1</v>
      </c>
      <c r="O63" s="1">
        <f t="shared" si="35"/>
        <v>17</v>
      </c>
      <c r="P63" s="1">
        <f t="shared" si="36"/>
        <v>8</v>
      </c>
      <c r="Q63" s="1">
        <f t="shared" si="37"/>
        <v>6</v>
      </c>
      <c r="R63" s="1">
        <f t="shared" si="38"/>
        <v>15</v>
      </c>
      <c r="S63" s="1">
        <f t="shared" si="39"/>
        <v>13</v>
      </c>
      <c r="T63" s="1">
        <f t="shared" si="40"/>
        <v>3</v>
      </c>
      <c r="U63" s="1">
        <f t="shared" si="41"/>
        <v>7</v>
      </c>
      <c r="V63" s="1">
        <f t="shared" si="42"/>
        <v>7</v>
      </c>
      <c r="W63" s="1">
        <f t="shared" si="43"/>
        <v>4</v>
      </c>
      <c r="X63" s="1">
        <f t="shared" si="44"/>
        <v>17</v>
      </c>
      <c r="Y63" s="1">
        <f t="shared" si="45"/>
        <v>10</v>
      </c>
      <c r="Z63" s="1">
        <f t="shared" si="46"/>
        <v>7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7</v>
      </c>
      <c r="AE63" s="1">
        <f t="shared" si="49"/>
        <v>1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18</v>
      </c>
      <c r="E64" s="1">
        <v>4</v>
      </c>
      <c r="F64" s="1">
        <v>5</v>
      </c>
      <c r="G64" s="1" t="s">
        <v>84</v>
      </c>
      <c r="H64" s="1" t="s">
        <v>83</v>
      </c>
      <c r="I64" s="1">
        <f t="shared" si="29"/>
        <v>32</v>
      </c>
      <c r="J64" s="1">
        <f t="shared" si="30"/>
        <v>21</v>
      </c>
      <c r="K64" s="1">
        <f t="shared" si="31"/>
        <v>10</v>
      </c>
      <c r="L64" s="1">
        <f t="shared" si="32"/>
        <v>10</v>
      </c>
      <c r="M64" s="1">
        <f t="shared" si="33"/>
        <v>5</v>
      </c>
      <c r="N64" s="1">
        <f t="shared" si="34"/>
        <v>1</v>
      </c>
      <c r="O64" s="1">
        <f t="shared" si="35"/>
        <v>17</v>
      </c>
      <c r="P64" s="1">
        <f t="shared" si="36"/>
        <v>8</v>
      </c>
      <c r="Q64" s="1">
        <f t="shared" si="37"/>
        <v>7</v>
      </c>
      <c r="R64" s="1">
        <f t="shared" si="38"/>
        <v>15</v>
      </c>
      <c r="S64" s="1">
        <f t="shared" si="39"/>
        <v>13</v>
      </c>
      <c r="T64" s="1">
        <f t="shared" si="40"/>
        <v>3</v>
      </c>
      <c r="U64" s="1">
        <f t="shared" si="41"/>
        <v>7</v>
      </c>
      <c r="V64" s="1">
        <f t="shared" si="42"/>
        <v>7</v>
      </c>
      <c r="W64" s="1">
        <f t="shared" si="43"/>
        <v>4</v>
      </c>
      <c r="X64" s="1">
        <f t="shared" si="44"/>
        <v>17</v>
      </c>
      <c r="Y64" s="1">
        <f t="shared" si="45"/>
        <v>10</v>
      </c>
      <c r="Z64" s="1">
        <f t="shared" si="46"/>
        <v>7</v>
      </c>
      <c r="AA64" s="1" t="str">
        <f t="shared" si="27"/>
        <v>L</v>
      </c>
      <c r="AB64" s="1">
        <f t="shared" si="47"/>
        <v>2</v>
      </c>
      <c r="AC64" s="1" t="str">
        <f t="shared" si="28"/>
        <v>OTL</v>
      </c>
      <c r="AD64" s="1">
        <f t="shared" si="48"/>
        <v>6</v>
      </c>
      <c r="AE64" s="1">
        <f t="shared" si="49"/>
        <v>1</v>
      </c>
      <c r="AF64" s="1">
        <f t="shared" si="50"/>
        <v>3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E65" s="1">
        <v>5</v>
      </c>
      <c r="F65" s="1">
        <v>2</v>
      </c>
      <c r="G65" s="1" t="s">
        <v>83</v>
      </c>
      <c r="H65" s="1" t="s">
        <v>83</v>
      </c>
      <c r="I65" s="1">
        <f t="shared" si="29"/>
        <v>33</v>
      </c>
      <c r="J65" s="1">
        <f t="shared" si="30"/>
        <v>21</v>
      </c>
      <c r="K65" s="1">
        <f t="shared" si="31"/>
        <v>10</v>
      </c>
      <c r="L65" s="1">
        <f t="shared" si="32"/>
        <v>10</v>
      </c>
      <c r="M65" s="1">
        <f t="shared" si="33"/>
        <v>5</v>
      </c>
      <c r="N65" s="1">
        <f t="shared" si="34"/>
        <v>1</v>
      </c>
      <c r="O65" s="1">
        <f t="shared" si="35"/>
        <v>17</v>
      </c>
      <c r="P65" s="1">
        <f t="shared" si="36"/>
        <v>8</v>
      </c>
      <c r="Q65" s="1">
        <f t="shared" si="37"/>
        <v>7</v>
      </c>
      <c r="R65" s="1">
        <f t="shared" si="38"/>
        <v>16</v>
      </c>
      <c r="S65" s="1">
        <f t="shared" si="39"/>
        <v>13</v>
      </c>
      <c r="T65" s="1">
        <f t="shared" si="40"/>
        <v>3</v>
      </c>
      <c r="U65" s="1">
        <f t="shared" si="41"/>
        <v>7</v>
      </c>
      <c r="V65" s="1">
        <f t="shared" si="42"/>
        <v>7</v>
      </c>
      <c r="W65" s="1">
        <f t="shared" si="43"/>
        <v>4</v>
      </c>
      <c r="X65" s="1">
        <f t="shared" si="44"/>
        <v>18</v>
      </c>
      <c r="Y65" s="1">
        <f t="shared" si="45"/>
        <v>10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1</v>
      </c>
      <c r="AF65" s="1">
        <f t="shared" si="50"/>
        <v>3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E66" s="1">
        <v>1</v>
      </c>
      <c r="F66" s="1">
        <v>2</v>
      </c>
      <c r="G66" s="1" t="s">
        <v>84</v>
      </c>
      <c r="H66" s="1" t="s">
        <v>83</v>
      </c>
      <c r="I66" s="1">
        <f t="shared" si="29"/>
        <v>33</v>
      </c>
      <c r="J66" s="1">
        <f t="shared" si="30"/>
        <v>21</v>
      </c>
      <c r="K66" s="1">
        <f t="shared" si="31"/>
        <v>10</v>
      </c>
      <c r="L66" s="1">
        <f t="shared" si="32"/>
        <v>11</v>
      </c>
      <c r="M66" s="1">
        <f t="shared" si="33"/>
        <v>5</v>
      </c>
      <c r="N66" s="1">
        <f t="shared" si="34"/>
        <v>1</v>
      </c>
      <c r="O66" s="1">
        <f t="shared" si="35"/>
        <v>17</v>
      </c>
      <c r="P66" s="1">
        <f t="shared" si="36"/>
        <v>8</v>
      </c>
      <c r="Q66" s="1">
        <f t="shared" si="37"/>
        <v>7</v>
      </c>
      <c r="R66" s="1">
        <f t="shared" si="38"/>
        <v>16</v>
      </c>
      <c r="S66" s="1">
        <f t="shared" si="39"/>
        <v>13</v>
      </c>
      <c r="T66" s="1">
        <f t="shared" si="40"/>
        <v>4</v>
      </c>
      <c r="U66" s="1">
        <f t="shared" si="41"/>
        <v>7</v>
      </c>
      <c r="V66" s="1">
        <f t="shared" si="42"/>
        <v>7</v>
      </c>
      <c r="W66" s="1">
        <f t="shared" si="43"/>
        <v>4</v>
      </c>
      <c r="X66" s="1">
        <f t="shared" si="44"/>
        <v>18</v>
      </c>
      <c r="Y66" s="1">
        <f t="shared" si="45"/>
        <v>10</v>
      </c>
      <c r="Z66" s="1">
        <f t="shared" si="46"/>
        <v>8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OTL</v>
      </c>
      <c r="AD66" s="1">
        <f t="shared" si="48"/>
        <v>5</v>
      </c>
      <c r="AE66" s="1">
        <f t="shared" si="49"/>
        <v>1</v>
      </c>
      <c r="AF66" s="1">
        <f t="shared" si="50"/>
        <v>4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E67" s="1">
        <v>2</v>
      </c>
      <c r="F67" s="1">
        <v>1</v>
      </c>
      <c r="G67" s="1" t="s">
        <v>84</v>
      </c>
      <c r="H67" s="1" t="s">
        <v>84</v>
      </c>
      <c r="I67" s="1">
        <f t="shared" ref="I67:I83" si="53">IF(E67="","",IF(E67&gt;F67,I66+1,I66))</f>
        <v>34</v>
      </c>
      <c r="J67" s="1">
        <f t="shared" ref="J67:J83" si="54">IF(E67="","",IF(AND(F67&gt;E67,G67=$AK$2,H67=$AK$2),J66+1,J66))</f>
        <v>21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11</v>
      </c>
      <c r="M67" s="1">
        <f t="shared" ref="M67:M83" si="57">IF(E67="","",IF(AND(H67=$AK$1,E67&gt;F67),M66+1,M66))</f>
        <v>6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8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17</v>
      </c>
      <c r="S67" s="1">
        <f t="shared" ref="S67:S83" si="63">IF(E67="","",IF(AND(C67=$AL$2,F67&gt;E67,G67=$AK$2,H67=$AK$2),S66+1,S66))</f>
        <v>13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8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10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5</v>
      </c>
      <c r="AE67" s="1">
        <f t="shared" si="49"/>
        <v>1</v>
      </c>
      <c r="AF67" s="1">
        <f t="shared" si="50"/>
        <v>4</v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E68" s="1">
        <v>5</v>
      </c>
      <c r="F68" s="1">
        <v>1</v>
      </c>
      <c r="G68" s="1" t="s">
        <v>83</v>
      </c>
      <c r="H68" s="1" t="s">
        <v>83</v>
      </c>
      <c r="I68" s="1">
        <f t="shared" si="53"/>
        <v>35</v>
      </c>
      <c r="J68" s="1">
        <f t="shared" si="54"/>
        <v>21</v>
      </c>
      <c r="K68" s="1">
        <f t="shared" si="55"/>
        <v>11</v>
      </c>
      <c r="L68" s="1">
        <f t="shared" si="56"/>
        <v>11</v>
      </c>
      <c r="M68" s="1">
        <f t="shared" si="57"/>
        <v>6</v>
      </c>
      <c r="N68" s="1">
        <f t="shared" si="58"/>
        <v>1</v>
      </c>
      <c r="O68" s="1">
        <f t="shared" si="59"/>
        <v>18</v>
      </c>
      <c r="P68" s="1">
        <f t="shared" si="60"/>
        <v>8</v>
      </c>
      <c r="Q68" s="1">
        <f t="shared" si="61"/>
        <v>7</v>
      </c>
      <c r="R68" s="1">
        <f t="shared" si="62"/>
        <v>17</v>
      </c>
      <c r="S68" s="1">
        <f t="shared" si="63"/>
        <v>13</v>
      </c>
      <c r="T68" s="1">
        <f t="shared" si="64"/>
        <v>4</v>
      </c>
      <c r="U68" s="1">
        <f t="shared" si="65"/>
        <v>9</v>
      </c>
      <c r="V68" s="1">
        <f t="shared" si="66"/>
        <v>7</v>
      </c>
      <c r="W68" s="1">
        <f t="shared" si="67"/>
        <v>4</v>
      </c>
      <c r="X68" s="1">
        <f t="shared" si="68"/>
        <v>20</v>
      </c>
      <c r="Y68" s="1">
        <f t="shared" si="69"/>
        <v>10</v>
      </c>
      <c r="Z68" s="1">
        <f t="shared" si="70"/>
        <v>8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6</v>
      </c>
      <c r="AE68" s="1">
        <f t="shared" si="49"/>
        <v>0</v>
      </c>
      <c r="AF68" s="1">
        <f t="shared" si="50"/>
        <v>4</v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E69" s="1">
        <v>6</v>
      </c>
      <c r="F69" s="1">
        <v>3</v>
      </c>
      <c r="G69" s="1" t="s">
        <v>83</v>
      </c>
      <c r="H69" s="1" t="s">
        <v>83</v>
      </c>
      <c r="I69" s="1">
        <f t="shared" si="53"/>
        <v>36</v>
      </c>
      <c r="J69" s="1">
        <f t="shared" si="54"/>
        <v>21</v>
      </c>
      <c r="K69" s="1">
        <f t="shared" si="55"/>
        <v>11</v>
      </c>
      <c r="L69" s="1">
        <f t="shared" si="56"/>
        <v>11</v>
      </c>
      <c r="M69" s="1">
        <f t="shared" si="57"/>
        <v>6</v>
      </c>
      <c r="N69" s="1">
        <f t="shared" si="58"/>
        <v>1</v>
      </c>
      <c r="O69" s="1">
        <f t="shared" si="59"/>
        <v>19</v>
      </c>
      <c r="P69" s="1">
        <f t="shared" si="60"/>
        <v>8</v>
      </c>
      <c r="Q69" s="1">
        <f t="shared" si="61"/>
        <v>7</v>
      </c>
      <c r="R69" s="1">
        <f t="shared" si="62"/>
        <v>17</v>
      </c>
      <c r="S69" s="1">
        <f t="shared" si="63"/>
        <v>13</v>
      </c>
      <c r="T69" s="1">
        <f t="shared" si="64"/>
        <v>4</v>
      </c>
      <c r="U69" s="1">
        <f t="shared" si="65"/>
        <v>10</v>
      </c>
      <c r="V69" s="1">
        <f t="shared" si="66"/>
        <v>7</v>
      </c>
      <c r="W69" s="1">
        <f t="shared" si="67"/>
        <v>4</v>
      </c>
      <c r="X69" s="1">
        <f t="shared" si="68"/>
        <v>21</v>
      </c>
      <c r="Y69" s="1">
        <f t="shared" si="69"/>
        <v>10</v>
      </c>
      <c r="Z69" s="1">
        <f t="shared" si="70"/>
        <v>8</v>
      </c>
      <c r="AA69" s="1" t="str">
        <f t="shared" si="51"/>
        <v>W</v>
      </c>
      <c r="AB69" s="1">
        <f t="shared" si="71"/>
        <v>3</v>
      </c>
      <c r="AC69" s="1" t="str">
        <f t="shared" si="52"/>
        <v>W</v>
      </c>
      <c r="AD69" s="1">
        <f t="shared" si="48"/>
        <v>7</v>
      </c>
      <c r="AE69" s="1">
        <f t="shared" si="49"/>
        <v>0</v>
      </c>
      <c r="AF69" s="1">
        <f t="shared" si="50"/>
        <v>3</v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E70" s="1">
        <v>5</v>
      </c>
      <c r="F70" s="1">
        <v>2</v>
      </c>
      <c r="G70" s="1" t="s">
        <v>83</v>
      </c>
      <c r="H70" s="1" t="s">
        <v>83</v>
      </c>
      <c r="I70" s="1">
        <f t="shared" si="53"/>
        <v>37</v>
      </c>
      <c r="J70" s="1">
        <f t="shared" si="54"/>
        <v>21</v>
      </c>
      <c r="K70" s="1">
        <f t="shared" si="55"/>
        <v>11</v>
      </c>
      <c r="L70" s="1">
        <f t="shared" si="56"/>
        <v>11</v>
      </c>
      <c r="M70" s="1">
        <f t="shared" si="57"/>
        <v>6</v>
      </c>
      <c r="N70" s="1">
        <f t="shared" si="58"/>
        <v>1</v>
      </c>
      <c r="O70" s="1">
        <f t="shared" si="59"/>
        <v>20</v>
      </c>
      <c r="P70" s="1">
        <f t="shared" si="60"/>
        <v>8</v>
      </c>
      <c r="Q70" s="1">
        <f t="shared" si="61"/>
        <v>7</v>
      </c>
      <c r="R70" s="1">
        <f t="shared" si="62"/>
        <v>17</v>
      </c>
      <c r="S70" s="1">
        <f t="shared" si="63"/>
        <v>13</v>
      </c>
      <c r="T70" s="1">
        <f t="shared" si="64"/>
        <v>4</v>
      </c>
      <c r="U70" s="1">
        <f t="shared" si="65"/>
        <v>10</v>
      </c>
      <c r="V70" s="1">
        <f t="shared" si="66"/>
        <v>7</v>
      </c>
      <c r="W70" s="1">
        <f t="shared" si="67"/>
        <v>4</v>
      </c>
      <c r="X70" s="1">
        <f t="shared" si="68"/>
        <v>21</v>
      </c>
      <c r="Y70" s="1">
        <f t="shared" si="69"/>
        <v>10</v>
      </c>
      <c r="Z70" s="1">
        <f t="shared" si="70"/>
        <v>8</v>
      </c>
      <c r="AA70" s="1" t="str">
        <f t="shared" si="51"/>
        <v>W</v>
      </c>
      <c r="AB70" s="1">
        <f t="shared" si="71"/>
        <v>4</v>
      </c>
      <c r="AC70" s="1" t="str">
        <f t="shared" si="52"/>
        <v>W</v>
      </c>
      <c r="AD70" s="1">
        <f t="shared" si="48"/>
        <v>7</v>
      </c>
      <c r="AE70" s="1">
        <f t="shared" si="49"/>
        <v>0</v>
      </c>
      <c r="AF70" s="1">
        <f t="shared" si="50"/>
        <v>3</v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37</v>
      </c>
      <c r="J84" s="1">
        <f t="shared" si="75"/>
        <v>21</v>
      </c>
      <c r="K84" s="1">
        <f t="shared" si="75"/>
        <v>11</v>
      </c>
      <c r="L84" s="1">
        <f t="shared" si="75"/>
        <v>11</v>
      </c>
      <c r="M84" s="1">
        <f t="shared" si="75"/>
        <v>6</v>
      </c>
      <c r="N84" s="1">
        <f t="shared" si="75"/>
        <v>1</v>
      </c>
      <c r="O84" s="1">
        <f t="shared" ref="O84:Z84" si="76">IF(O2="","",MAX(O2:O83))</f>
        <v>20</v>
      </c>
      <c r="P84" s="1">
        <f t="shared" si="76"/>
        <v>8</v>
      </c>
      <c r="Q84" s="1">
        <f t="shared" si="76"/>
        <v>7</v>
      </c>
      <c r="R84" s="1">
        <f t="shared" si="76"/>
        <v>17</v>
      </c>
      <c r="S84" s="1">
        <f t="shared" si="76"/>
        <v>13</v>
      </c>
      <c r="T84" s="1">
        <f t="shared" si="76"/>
        <v>4</v>
      </c>
      <c r="U84" s="1">
        <f t="shared" si="76"/>
        <v>10</v>
      </c>
      <c r="V84" s="1">
        <f t="shared" si="76"/>
        <v>7</v>
      </c>
      <c r="W84" s="1">
        <f t="shared" si="76"/>
        <v>4</v>
      </c>
      <c r="X84" s="1">
        <f t="shared" si="76"/>
        <v>21</v>
      </c>
      <c r="Y84" s="1">
        <f t="shared" si="76"/>
        <v>10</v>
      </c>
      <c r="Z84" s="1">
        <f t="shared" si="76"/>
        <v>8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0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228</v>
      </c>
      <c r="F85" s="1">
        <f>SUM(F2:F83)</f>
        <v>214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20-8-7</v>
      </c>
      <c r="R85" s="1" t="str">
        <f>IF(R84="","0-0-0",CONCATENATE(R84,"-",S84,"-",T84))</f>
        <v>17-13-4</v>
      </c>
      <c r="U85" s="1" t="str">
        <f>IF(U84="","0-0-0",CONCATENATE(U84,"-",V84,"-",W84))</f>
        <v>10-7-4</v>
      </c>
      <c r="X85" s="1" t="str">
        <f>IF(X84="","0-0-0",CONCATENATE(X84,"-",Y84,"-",Z84))</f>
        <v>21-10-8</v>
      </c>
      <c r="AA85" s="1" t="str">
        <f>IF(AA84="","0-0",CONCATENATE(AA84,AB84))</f>
        <v>W4</v>
      </c>
      <c r="AD85" s="1" t="str">
        <f>IF(AD84="","0-0-0",CONCATENATE(AD84,"-",AE84,"-",AF84))</f>
        <v>7-0-3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E38" s="1">
        <v>5</v>
      </c>
      <c r="F38" s="1">
        <v>1</v>
      </c>
      <c r="G38" s="1" t="s">
        <v>83</v>
      </c>
      <c r="H38" s="1" t="s">
        <v>83</v>
      </c>
      <c r="I38" s="1">
        <f t="shared" si="29"/>
        <v>25</v>
      </c>
      <c r="J38" s="1">
        <f t="shared" si="30"/>
        <v>7</v>
      </c>
      <c r="K38" s="1">
        <f t="shared" si="31"/>
        <v>4</v>
      </c>
      <c r="L38" s="1">
        <f t="shared" si="32"/>
        <v>5</v>
      </c>
      <c r="M38" s="1">
        <f t="shared" si="33"/>
        <v>3</v>
      </c>
      <c r="N38" s="1">
        <f t="shared" si="34"/>
        <v>2</v>
      </c>
      <c r="O38" s="1">
        <f t="shared" si="35"/>
        <v>12</v>
      </c>
      <c r="P38" s="1">
        <f t="shared" si="36"/>
        <v>5</v>
      </c>
      <c r="Q38" s="1">
        <f t="shared" si="37"/>
        <v>1</v>
      </c>
      <c r="R38" s="1">
        <f t="shared" si="38"/>
        <v>13</v>
      </c>
      <c r="S38" s="1">
        <f t="shared" si="39"/>
        <v>2</v>
      </c>
      <c r="T38" s="1">
        <f t="shared" si="40"/>
        <v>4</v>
      </c>
      <c r="U38" s="1">
        <f t="shared" si="41"/>
        <v>7</v>
      </c>
      <c r="V38" s="1">
        <f t="shared" si="42"/>
        <v>2</v>
      </c>
      <c r="W38" s="1">
        <f t="shared" si="43"/>
        <v>0</v>
      </c>
      <c r="X38" s="1">
        <f t="shared" si="44"/>
        <v>16</v>
      </c>
      <c r="Y38" s="1">
        <f t="shared" si="45"/>
        <v>4</v>
      </c>
      <c r="Z38" s="1">
        <f t="shared" si="46"/>
        <v>2</v>
      </c>
      <c r="AA38" s="1" t="str">
        <f t="shared" si="27"/>
        <v>W</v>
      </c>
      <c r="AB38" s="1">
        <f t="shared" si="47"/>
        <v>4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25</v>
      </c>
      <c r="J39" s="1">
        <f t="shared" si="30"/>
        <v>7</v>
      </c>
      <c r="K39" s="1">
        <f t="shared" si="31"/>
        <v>4</v>
      </c>
      <c r="L39" s="1">
        <f t="shared" si="32"/>
        <v>6</v>
      </c>
      <c r="M39" s="1">
        <f t="shared" si="33"/>
        <v>3</v>
      </c>
      <c r="N39" s="1">
        <f t="shared" si="34"/>
        <v>2</v>
      </c>
      <c r="O39" s="1">
        <f t="shared" si="35"/>
        <v>12</v>
      </c>
      <c r="P39" s="1">
        <f t="shared" si="36"/>
        <v>5</v>
      </c>
      <c r="Q39" s="1">
        <f t="shared" si="37"/>
        <v>1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2</v>
      </c>
      <c r="W39" s="1">
        <f t="shared" si="43"/>
        <v>0</v>
      </c>
      <c r="X39" s="1">
        <f t="shared" si="44"/>
        <v>16</v>
      </c>
      <c r="Y39" s="1">
        <f t="shared" si="45"/>
        <v>4</v>
      </c>
      <c r="Z39" s="1">
        <f t="shared" si="46"/>
        <v>2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E40" s="1">
        <v>3</v>
      </c>
      <c r="F40" s="1">
        <v>4</v>
      </c>
      <c r="G40" s="1" t="s">
        <v>84</v>
      </c>
      <c r="H40" s="1" t="s">
        <v>84</v>
      </c>
      <c r="I40" s="1">
        <f t="shared" si="29"/>
        <v>25</v>
      </c>
      <c r="J40" s="1">
        <f t="shared" si="30"/>
        <v>7</v>
      </c>
      <c r="K40" s="1">
        <f t="shared" si="31"/>
        <v>4</v>
      </c>
      <c r="L40" s="1">
        <f t="shared" si="32"/>
        <v>7</v>
      </c>
      <c r="M40" s="1">
        <f t="shared" si="33"/>
        <v>3</v>
      </c>
      <c r="N40" s="1">
        <f t="shared" si="34"/>
        <v>3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7</v>
      </c>
      <c r="V40" s="1">
        <f t="shared" si="42"/>
        <v>2</v>
      </c>
      <c r="W40" s="1">
        <f t="shared" si="43"/>
        <v>1</v>
      </c>
      <c r="X40" s="1">
        <f t="shared" si="44"/>
        <v>16</v>
      </c>
      <c r="Y40" s="1">
        <f t="shared" si="45"/>
        <v>4</v>
      </c>
      <c r="Z40" s="1">
        <f t="shared" si="46"/>
        <v>3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6</v>
      </c>
      <c r="AE40" s="1">
        <f t="shared" si="25"/>
        <v>2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25</v>
      </c>
      <c r="J41" s="1">
        <f t="shared" si="30"/>
        <v>8</v>
      </c>
      <c r="K41" s="1">
        <f t="shared" si="31"/>
        <v>4</v>
      </c>
      <c r="L41" s="1">
        <f t="shared" si="32"/>
        <v>7</v>
      </c>
      <c r="M41" s="1">
        <f t="shared" si="33"/>
        <v>3</v>
      </c>
      <c r="N41" s="1">
        <f t="shared" si="34"/>
        <v>3</v>
      </c>
      <c r="O41" s="1">
        <f t="shared" si="35"/>
        <v>12</v>
      </c>
      <c r="P41" s="1">
        <f t="shared" si="36"/>
        <v>6</v>
      </c>
      <c r="Q41" s="1">
        <f t="shared" si="37"/>
        <v>2</v>
      </c>
      <c r="R41" s="1">
        <f t="shared" si="38"/>
        <v>13</v>
      </c>
      <c r="S41" s="1">
        <f t="shared" si="39"/>
        <v>2</v>
      </c>
      <c r="T41" s="1">
        <f t="shared" si="40"/>
        <v>5</v>
      </c>
      <c r="U41" s="1">
        <f t="shared" si="41"/>
        <v>7</v>
      </c>
      <c r="V41" s="1">
        <f t="shared" si="42"/>
        <v>2</v>
      </c>
      <c r="W41" s="1">
        <f t="shared" si="43"/>
        <v>1</v>
      </c>
      <c r="X41" s="1">
        <f t="shared" si="44"/>
        <v>16</v>
      </c>
      <c r="Y41" s="1">
        <f t="shared" si="45"/>
        <v>4</v>
      </c>
      <c r="Z41" s="1">
        <f t="shared" si="46"/>
        <v>3</v>
      </c>
      <c r="AA41" s="1" t="str">
        <f t="shared" si="27"/>
        <v>L</v>
      </c>
      <c r="AB41" s="1">
        <f t="shared" si="47"/>
        <v>3</v>
      </c>
      <c r="AC41" s="1" t="str">
        <f t="shared" si="28"/>
        <v>L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9</v>
      </c>
      <c r="K42" s="1">
        <f t="shared" si="31"/>
        <v>4</v>
      </c>
      <c r="L42" s="1">
        <f t="shared" si="32"/>
        <v>7</v>
      </c>
      <c r="M42" s="1">
        <f t="shared" si="33"/>
        <v>3</v>
      </c>
      <c r="N42" s="1">
        <f t="shared" si="34"/>
        <v>3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13</v>
      </c>
      <c r="S42" s="1">
        <f t="shared" si="39"/>
        <v>3</v>
      </c>
      <c r="T42" s="1">
        <f t="shared" si="40"/>
        <v>5</v>
      </c>
      <c r="U42" s="1">
        <f t="shared" si="41"/>
        <v>7</v>
      </c>
      <c r="V42" s="1">
        <f t="shared" si="42"/>
        <v>3</v>
      </c>
      <c r="W42" s="1">
        <f t="shared" si="43"/>
        <v>1</v>
      </c>
      <c r="X42" s="1">
        <f t="shared" si="44"/>
        <v>16</v>
      </c>
      <c r="Y42" s="1">
        <f t="shared" si="45"/>
        <v>5</v>
      </c>
      <c r="Z42" s="1">
        <f t="shared" si="46"/>
        <v>3</v>
      </c>
      <c r="AA42" s="1" t="str">
        <f t="shared" si="27"/>
        <v>L</v>
      </c>
      <c r="AB42" s="1">
        <f t="shared" si="47"/>
        <v>4</v>
      </c>
      <c r="AC42" s="1" t="str">
        <f t="shared" si="28"/>
        <v>L</v>
      </c>
      <c r="AD42" s="1">
        <f t="shared" si="24"/>
        <v>4</v>
      </c>
      <c r="AE42" s="1">
        <f t="shared" si="25"/>
        <v>4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25</v>
      </c>
      <c r="J43" s="1">
        <f t="shared" si="30"/>
        <v>9</v>
      </c>
      <c r="K43" s="1">
        <f t="shared" si="31"/>
        <v>4</v>
      </c>
      <c r="L43" s="1">
        <f t="shared" si="32"/>
        <v>8</v>
      </c>
      <c r="M43" s="1">
        <f t="shared" si="33"/>
        <v>3</v>
      </c>
      <c r="N43" s="1">
        <f t="shared" si="34"/>
        <v>3</v>
      </c>
      <c r="O43" s="1">
        <f t="shared" si="35"/>
        <v>12</v>
      </c>
      <c r="P43" s="1">
        <f t="shared" si="36"/>
        <v>6</v>
      </c>
      <c r="Q43" s="1">
        <f t="shared" si="37"/>
        <v>3</v>
      </c>
      <c r="R43" s="1">
        <f t="shared" si="38"/>
        <v>13</v>
      </c>
      <c r="S43" s="1">
        <f t="shared" si="39"/>
        <v>3</v>
      </c>
      <c r="T43" s="1">
        <f t="shared" si="40"/>
        <v>5</v>
      </c>
      <c r="U43" s="1">
        <f t="shared" si="41"/>
        <v>7</v>
      </c>
      <c r="V43" s="1">
        <f t="shared" si="42"/>
        <v>3</v>
      </c>
      <c r="W43" s="1">
        <f t="shared" si="43"/>
        <v>1</v>
      </c>
      <c r="X43" s="1">
        <f t="shared" si="44"/>
        <v>16</v>
      </c>
      <c r="Y43" s="1">
        <f t="shared" si="45"/>
        <v>5</v>
      </c>
      <c r="Z43" s="1">
        <f t="shared" si="46"/>
        <v>3</v>
      </c>
      <c r="AA43" s="1" t="str">
        <f t="shared" si="27"/>
        <v>L</v>
      </c>
      <c r="AB43" s="1">
        <f t="shared" si="47"/>
        <v>5</v>
      </c>
      <c r="AC43" s="1" t="str">
        <f t="shared" si="28"/>
        <v>OTL</v>
      </c>
      <c r="AD43" s="1">
        <f t="shared" si="24"/>
        <v>4</v>
      </c>
      <c r="AE43" s="1">
        <f t="shared" si="25"/>
        <v>3</v>
      </c>
      <c r="AF43" s="1">
        <f t="shared" si="26"/>
        <v>3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E44" s="1">
        <v>3</v>
      </c>
      <c r="F44" s="1">
        <v>6</v>
      </c>
      <c r="G44" s="1" t="s">
        <v>83</v>
      </c>
      <c r="H44" s="1" t="s">
        <v>83</v>
      </c>
      <c r="I44" s="1">
        <f t="shared" si="29"/>
        <v>25</v>
      </c>
      <c r="J44" s="1">
        <f t="shared" si="30"/>
        <v>10</v>
      </c>
      <c r="K44" s="1">
        <f t="shared" si="31"/>
        <v>4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3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3</v>
      </c>
      <c r="W44" s="1">
        <f t="shared" si="43"/>
        <v>1</v>
      </c>
      <c r="X44" s="1">
        <f t="shared" si="44"/>
        <v>16</v>
      </c>
      <c r="Y44" s="1">
        <f t="shared" si="45"/>
        <v>5</v>
      </c>
      <c r="Z44" s="1">
        <f t="shared" si="46"/>
        <v>3</v>
      </c>
      <c r="AA44" s="1" t="str">
        <f t="shared" si="27"/>
        <v>L</v>
      </c>
      <c r="AB44" s="1">
        <f t="shared" si="47"/>
        <v>6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26</v>
      </c>
      <c r="J45" s="1">
        <f t="shared" si="30"/>
        <v>10</v>
      </c>
      <c r="K45" s="1">
        <f t="shared" si="31"/>
        <v>4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12</v>
      </c>
      <c r="P45" s="1">
        <f t="shared" si="36"/>
        <v>6</v>
      </c>
      <c r="Q45" s="1">
        <f t="shared" si="37"/>
        <v>3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7</v>
      </c>
      <c r="V45" s="1">
        <f t="shared" si="42"/>
        <v>3</v>
      </c>
      <c r="W45" s="1">
        <f t="shared" si="43"/>
        <v>1</v>
      </c>
      <c r="X45" s="1">
        <f t="shared" si="44"/>
        <v>16</v>
      </c>
      <c r="Y45" s="1">
        <f t="shared" si="45"/>
        <v>5</v>
      </c>
      <c r="Z45" s="1">
        <f t="shared" si="46"/>
        <v>3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3</v>
      </c>
      <c r="AF45" s="1">
        <f t="shared" si="50"/>
        <v>3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E46" s="1">
        <v>4</v>
      </c>
      <c r="F46" s="1">
        <v>5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10</v>
      </c>
      <c r="K46" s="1">
        <f t="shared" si="31"/>
        <v>4</v>
      </c>
      <c r="L46" s="1">
        <f t="shared" si="32"/>
        <v>9</v>
      </c>
      <c r="M46" s="1">
        <f t="shared" si="33"/>
        <v>3</v>
      </c>
      <c r="N46" s="1">
        <f t="shared" si="34"/>
        <v>3</v>
      </c>
      <c r="O46" s="1">
        <f t="shared" si="35"/>
        <v>12</v>
      </c>
      <c r="P46" s="1">
        <f t="shared" si="36"/>
        <v>6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6</v>
      </c>
      <c r="U46" s="1">
        <f t="shared" si="41"/>
        <v>7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5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3</v>
      </c>
      <c r="AE46" s="1">
        <f t="shared" si="49"/>
        <v>3</v>
      </c>
      <c r="AF46" s="1">
        <f t="shared" si="50"/>
        <v>4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10</v>
      </c>
      <c r="K47" s="1">
        <f t="shared" si="31"/>
        <v>4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12</v>
      </c>
      <c r="P47" s="1">
        <f t="shared" si="36"/>
        <v>6</v>
      </c>
      <c r="Q47" s="1">
        <f t="shared" si="37"/>
        <v>3</v>
      </c>
      <c r="R47" s="1">
        <f t="shared" si="38"/>
        <v>15</v>
      </c>
      <c r="S47" s="1">
        <f t="shared" si="39"/>
        <v>4</v>
      </c>
      <c r="T47" s="1">
        <f t="shared" si="40"/>
        <v>6</v>
      </c>
      <c r="U47" s="1">
        <f t="shared" si="41"/>
        <v>7</v>
      </c>
      <c r="V47" s="1">
        <f t="shared" si="42"/>
        <v>3</v>
      </c>
      <c r="W47" s="1">
        <f t="shared" si="43"/>
        <v>1</v>
      </c>
      <c r="X47" s="1">
        <f t="shared" si="44"/>
        <v>17</v>
      </c>
      <c r="Y47" s="1">
        <f t="shared" si="45"/>
        <v>5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3</v>
      </c>
      <c r="AF47" s="1">
        <f t="shared" si="50"/>
        <v>4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27</v>
      </c>
      <c r="J48" s="1">
        <f t="shared" si="30"/>
        <v>11</v>
      </c>
      <c r="K48" s="1">
        <f t="shared" si="31"/>
        <v>4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12</v>
      </c>
      <c r="P48" s="1">
        <f t="shared" si="36"/>
        <v>6</v>
      </c>
      <c r="Q48" s="1">
        <f t="shared" si="37"/>
        <v>3</v>
      </c>
      <c r="R48" s="1">
        <f t="shared" si="38"/>
        <v>15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3</v>
      </c>
      <c r="W48" s="1">
        <f t="shared" si="43"/>
        <v>1</v>
      </c>
      <c r="X48" s="1">
        <f t="shared" si="44"/>
        <v>17</v>
      </c>
      <c r="Y48" s="1">
        <f t="shared" si="45"/>
        <v>6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2</v>
      </c>
      <c r="AE48" s="1">
        <f t="shared" si="49"/>
        <v>4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12</v>
      </c>
      <c r="K49" s="1">
        <f t="shared" si="31"/>
        <v>4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12</v>
      </c>
      <c r="P49" s="1">
        <f t="shared" si="36"/>
        <v>6</v>
      </c>
      <c r="Q49" s="1">
        <f t="shared" si="37"/>
        <v>3</v>
      </c>
      <c r="R49" s="1">
        <f t="shared" si="38"/>
        <v>15</v>
      </c>
      <c r="S49" s="1">
        <f t="shared" si="39"/>
        <v>6</v>
      </c>
      <c r="T49" s="1">
        <f t="shared" si="40"/>
        <v>6</v>
      </c>
      <c r="U49" s="1">
        <f t="shared" si="41"/>
        <v>7</v>
      </c>
      <c r="V49" s="1">
        <f t="shared" si="42"/>
        <v>4</v>
      </c>
      <c r="W49" s="1">
        <f t="shared" si="43"/>
        <v>1</v>
      </c>
      <c r="X49" s="1">
        <f t="shared" si="44"/>
        <v>17</v>
      </c>
      <c r="Y49" s="1">
        <f t="shared" si="45"/>
        <v>7</v>
      </c>
      <c r="Z49" s="1">
        <f t="shared" si="46"/>
        <v>4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2</v>
      </c>
      <c r="AE49" s="1">
        <f t="shared" si="49"/>
        <v>5</v>
      </c>
      <c r="AF49" s="1">
        <f t="shared" si="50"/>
        <v>3</v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4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12</v>
      </c>
      <c r="P50" s="1">
        <f t="shared" si="36"/>
        <v>7</v>
      </c>
      <c r="Q50" s="1">
        <f t="shared" si="37"/>
        <v>3</v>
      </c>
      <c r="R50" s="1">
        <f t="shared" si="38"/>
        <v>15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17</v>
      </c>
      <c r="Y50" s="1">
        <f t="shared" si="45"/>
        <v>7</v>
      </c>
      <c r="Z50" s="1">
        <f t="shared" si="46"/>
        <v>4</v>
      </c>
      <c r="AA50" s="1" t="str">
        <f t="shared" si="27"/>
        <v>L</v>
      </c>
      <c r="AB50" s="1">
        <f t="shared" si="47"/>
        <v>3</v>
      </c>
      <c r="AC50" s="1" t="str">
        <f t="shared" si="28"/>
        <v>L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4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7</v>
      </c>
      <c r="Q51" s="1">
        <f t="shared" si="37"/>
        <v>3</v>
      </c>
      <c r="R51" s="1">
        <f t="shared" si="38"/>
        <v>15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17</v>
      </c>
      <c r="Y51" s="1">
        <f t="shared" si="45"/>
        <v>7</v>
      </c>
      <c r="Z51" s="1">
        <f t="shared" si="46"/>
        <v>4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E52" s="1">
        <v>0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4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7</v>
      </c>
      <c r="Q52" s="1">
        <f t="shared" si="37"/>
        <v>3</v>
      </c>
      <c r="R52" s="1">
        <f t="shared" si="38"/>
        <v>15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17</v>
      </c>
      <c r="Y52" s="1">
        <f t="shared" si="45"/>
        <v>7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E53" s="1">
        <v>3</v>
      </c>
      <c r="F53" s="1">
        <v>2</v>
      </c>
      <c r="G53" s="1" t="s">
        <v>83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4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7</v>
      </c>
      <c r="Q53" s="1">
        <f t="shared" si="37"/>
        <v>3</v>
      </c>
      <c r="R53" s="1">
        <f t="shared" si="38"/>
        <v>15</v>
      </c>
      <c r="S53" s="1">
        <f t="shared" si="39"/>
        <v>7</v>
      </c>
      <c r="T53" s="1">
        <f t="shared" si="40"/>
        <v>6</v>
      </c>
      <c r="U53" s="1">
        <f t="shared" si="41"/>
        <v>8</v>
      </c>
      <c r="V53" s="1">
        <f t="shared" si="42"/>
        <v>4</v>
      </c>
      <c r="W53" s="1">
        <f t="shared" si="43"/>
        <v>1</v>
      </c>
      <c r="X53" s="1">
        <f t="shared" si="44"/>
        <v>18</v>
      </c>
      <c r="Y53" s="1">
        <f t="shared" si="45"/>
        <v>7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30</v>
      </c>
      <c r="J54" s="1">
        <f t="shared" si="30"/>
        <v>14</v>
      </c>
      <c r="K54" s="1">
        <f t="shared" si="31"/>
        <v>4</v>
      </c>
      <c r="L54" s="1">
        <f t="shared" si="32"/>
        <v>9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7</v>
      </c>
      <c r="Q54" s="1">
        <f t="shared" si="37"/>
        <v>3</v>
      </c>
      <c r="R54" s="1">
        <f t="shared" si="38"/>
        <v>16</v>
      </c>
      <c r="S54" s="1">
        <f t="shared" si="39"/>
        <v>7</v>
      </c>
      <c r="T54" s="1">
        <f t="shared" si="40"/>
        <v>6</v>
      </c>
      <c r="U54" s="1">
        <f t="shared" si="41"/>
        <v>9</v>
      </c>
      <c r="V54" s="1">
        <f t="shared" si="42"/>
        <v>4</v>
      </c>
      <c r="W54" s="1">
        <f t="shared" si="43"/>
        <v>1</v>
      </c>
      <c r="X54" s="1">
        <f t="shared" si="44"/>
        <v>19</v>
      </c>
      <c r="Y54" s="1">
        <f t="shared" si="45"/>
        <v>7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E55" s="1">
        <v>5</v>
      </c>
      <c r="F55" s="1">
        <v>4</v>
      </c>
      <c r="G55" s="1" t="s">
        <v>84</v>
      </c>
      <c r="H55" s="1" t="s">
        <v>84</v>
      </c>
      <c r="I55" s="1">
        <f t="shared" si="29"/>
        <v>31</v>
      </c>
      <c r="J55" s="1">
        <f t="shared" si="30"/>
        <v>14</v>
      </c>
      <c r="K55" s="1">
        <f t="shared" si="31"/>
        <v>5</v>
      </c>
      <c r="L55" s="1">
        <f t="shared" si="32"/>
        <v>9</v>
      </c>
      <c r="M55" s="1">
        <f t="shared" si="33"/>
        <v>4</v>
      </c>
      <c r="N55" s="1">
        <f t="shared" si="34"/>
        <v>3</v>
      </c>
      <c r="O55" s="1">
        <f t="shared" si="35"/>
        <v>14</v>
      </c>
      <c r="P55" s="1">
        <f t="shared" si="36"/>
        <v>7</v>
      </c>
      <c r="Q55" s="1">
        <f t="shared" si="37"/>
        <v>3</v>
      </c>
      <c r="R55" s="1">
        <f t="shared" si="38"/>
        <v>17</v>
      </c>
      <c r="S55" s="1">
        <f t="shared" si="39"/>
        <v>7</v>
      </c>
      <c r="T55" s="1">
        <f t="shared" si="40"/>
        <v>6</v>
      </c>
      <c r="U55" s="1">
        <f t="shared" si="41"/>
        <v>9</v>
      </c>
      <c r="V55" s="1">
        <f t="shared" si="42"/>
        <v>4</v>
      </c>
      <c r="W55" s="1">
        <f t="shared" si="43"/>
        <v>1</v>
      </c>
      <c r="X55" s="1">
        <f t="shared" si="44"/>
        <v>20</v>
      </c>
      <c r="Y55" s="1">
        <f t="shared" si="45"/>
        <v>7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14</v>
      </c>
      <c r="K56" s="1">
        <f t="shared" si="31"/>
        <v>5</v>
      </c>
      <c r="L56" s="1">
        <f t="shared" si="32"/>
        <v>9</v>
      </c>
      <c r="M56" s="1">
        <f t="shared" si="33"/>
        <v>4</v>
      </c>
      <c r="N56" s="1">
        <f t="shared" si="34"/>
        <v>3</v>
      </c>
      <c r="O56" s="1">
        <f t="shared" si="35"/>
        <v>14</v>
      </c>
      <c r="P56" s="1">
        <f t="shared" si="36"/>
        <v>7</v>
      </c>
      <c r="Q56" s="1">
        <f t="shared" si="37"/>
        <v>3</v>
      </c>
      <c r="R56" s="1">
        <f t="shared" si="38"/>
        <v>18</v>
      </c>
      <c r="S56" s="1">
        <f t="shared" si="39"/>
        <v>7</v>
      </c>
      <c r="T56" s="1">
        <f t="shared" si="40"/>
        <v>6</v>
      </c>
      <c r="U56" s="1">
        <f t="shared" si="41"/>
        <v>10</v>
      </c>
      <c r="V56" s="1">
        <f t="shared" si="42"/>
        <v>4</v>
      </c>
      <c r="W56" s="1">
        <f t="shared" si="43"/>
        <v>1</v>
      </c>
      <c r="X56" s="1">
        <f t="shared" si="44"/>
        <v>21</v>
      </c>
      <c r="Y56" s="1">
        <f t="shared" si="45"/>
        <v>7</v>
      </c>
      <c r="Z56" s="1">
        <f t="shared" si="46"/>
        <v>4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33</v>
      </c>
      <c r="J57" s="1">
        <f t="shared" si="30"/>
        <v>14</v>
      </c>
      <c r="K57" s="1">
        <f t="shared" si="31"/>
        <v>6</v>
      </c>
      <c r="L57" s="1">
        <f t="shared" si="32"/>
        <v>9</v>
      </c>
      <c r="M57" s="1">
        <f t="shared" si="33"/>
        <v>4</v>
      </c>
      <c r="N57" s="1">
        <f t="shared" si="34"/>
        <v>3</v>
      </c>
      <c r="O57" s="1">
        <f t="shared" si="35"/>
        <v>15</v>
      </c>
      <c r="P57" s="1">
        <f t="shared" si="36"/>
        <v>7</v>
      </c>
      <c r="Q57" s="1">
        <f t="shared" si="37"/>
        <v>3</v>
      </c>
      <c r="R57" s="1">
        <f t="shared" si="38"/>
        <v>18</v>
      </c>
      <c r="S57" s="1">
        <f t="shared" si="39"/>
        <v>7</v>
      </c>
      <c r="T57" s="1">
        <f t="shared" si="40"/>
        <v>6</v>
      </c>
      <c r="U57" s="1">
        <f t="shared" si="41"/>
        <v>11</v>
      </c>
      <c r="V57" s="1">
        <f t="shared" si="42"/>
        <v>4</v>
      </c>
      <c r="W57" s="1">
        <f t="shared" si="43"/>
        <v>1</v>
      </c>
      <c r="X57" s="1">
        <f t="shared" si="44"/>
        <v>22</v>
      </c>
      <c r="Y57" s="1">
        <f t="shared" si="45"/>
        <v>7</v>
      </c>
      <c r="Z57" s="1">
        <f t="shared" si="46"/>
        <v>4</v>
      </c>
      <c r="AA57" s="1" t="str">
        <f t="shared" si="27"/>
        <v>W</v>
      </c>
      <c r="AB57" s="1">
        <f t="shared" si="47"/>
        <v>5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E58" s="1">
        <v>5</v>
      </c>
      <c r="F58" s="1">
        <v>4</v>
      </c>
      <c r="G58" s="1" t="s">
        <v>83</v>
      </c>
      <c r="H58" s="1" t="s">
        <v>83</v>
      </c>
      <c r="I58" s="1">
        <f t="shared" si="29"/>
        <v>34</v>
      </c>
      <c r="J58" s="1">
        <f t="shared" si="30"/>
        <v>14</v>
      </c>
      <c r="K58" s="1">
        <f t="shared" si="31"/>
        <v>6</v>
      </c>
      <c r="L58" s="1">
        <f t="shared" si="32"/>
        <v>9</v>
      </c>
      <c r="M58" s="1">
        <f t="shared" si="33"/>
        <v>4</v>
      </c>
      <c r="N58" s="1">
        <f t="shared" si="34"/>
        <v>3</v>
      </c>
      <c r="O58" s="1">
        <f t="shared" si="35"/>
        <v>16</v>
      </c>
      <c r="P58" s="1">
        <f t="shared" si="36"/>
        <v>7</v>
      </c>
      <c r="Q58" s="1">
        <f t="shared" si="37"/>
        <v>3</v>
      </c>
      <c r="R58" s="1">
        <f t="shared" si="38"/>
        <v>18</v>
      </c>
      <c r="S58" s="1">
        <f t="shared" si="39"/>
        <v>7</v>
      </c>
      <c r="T58" s="1">
        <f t="shared" si="40"/>
        <v>6</v>
      </c>
      <c r="U58" s="1">
        <f t="shared" si="41"/>
        <v>12</v>
      </c>
      <c r="V58" s="1">
        <f t="shared" si="42"/>
        <v>4</v>
      </c>
      <c r="W58" s="1">
        <f t="shared" si="43"/>
        <v>1</v>
      </c>
      <c r="X58" s="1">
        <f t="shared" si="44"/>
        <v>23</v>
      </c>
      <c r="Y58" s="1">
        <f t="shared" si="45"/>
        <v>7</v>
      </c>
      <c r="Z58" s="1">
        <f t="shared" si="46"/>
        <v>4</v>
      </c>
      <c r="AA58" s="1" t="str">
        <f t="shared" si="27"/>
        <v>W</v>
      </c>
      <c r="AB58" s="1">
        <f t="shared" si="47"/>
        <v>6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E59" s="1">
        <v>4</v>
      </c>
      <c r="F59" s="1">
        <v>1</v>
      </c>
      <c r="G59" s="1" t="s">
        <v>83</v>
      </c>
      <c r="H59" s="1" t="s">
        <v>83</v>
      </c>
      <c r="I59" s="1">
        <f t="shared" si="29"/>
        <v>35</v>
      </c>
      <c r="J59" s="1">
        <f t="shared" si="30"/>
        <v>14</v>
      </c>
      <c r="K59" s="1">
        <f t="shared" si="31"/>
        <v>6</v>
      </c>
      <c r="L59" s="1">
        <f t="shared" si="32"/>
        <v>9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7</v>
      </c>
      <c r="Q59" s="1">
        <f t="shared" si="37"/>
        <v>3</v>
      </c>
      <c r="R59" s="1">
        <f t="shared" si="38"/>
        <v>18</v>
      </c>
      <c r="S59" s="1">
        <f t="shared" si="39"/>
        <v>7</v>
      </c>
      <c r="T59" s="1">
        <f t="shared" si="40"/>
        <v>6</v>
      </c>
      <c r="U59" s="1">
        <f t="shared" si="41"/>
        <v>12</v>
      </c>
      <c r="V59" s="1">
        <f t="shared" si="42"/>
        <v>4</v>
      </c>
      <c r="W59" s="1">
        <f t="shared" si="43"/>
        <v>1</v>
      </c>
      <c r="X59" s="1">
        <f t="shared" si="44"/>
        <v>24</v>
      </c>
      <c r="Y59" s="1">
        <f t="shared" si="45"/>
        <v>7</v>
      </c>
      <c r="Z59" s="1">
        <f t="shared" si="46"/>
        <v>4</v>
      </c>
      <c r="AA59" s="1" t="str">
        <f t="shared" si="27"/>
        <v>W</v>
      </c>
      <c r="AB59" s="1">
        <f t="shared" si="47"/>
        <v>7</v>
      </c>
      <c r="AC59" s="1" t="str">
        <f t="shared" si="28"/>
        <v>W</v>
      </c>
      <c r="AD59" s="1">
        <f t="shared" si="48"/>
        <v>8</v>
      </c>
      <c r="AE59" s="1">
        <f t="shared" si="49"/>
        <v>2</v>
      </c>
      <c r="AF59" s="1">
        <f t="shared" si="50"/>
        <v>0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E60" s="1">
        <v>3</v>
      </c>
      <c r="F60" s="1">
        <v>2</v>
      </c>
      <c r="G60" s="1" t="s">
        <v>84</v>
      </c>
      <c r="H60" s="1" t="s">
        <v>83</v>
      </c>
      <c r="I60" s="1">
        <f t="shared" si="29"/>
        <v>36</v>
      </c>
      <c r="J60" s="1">
        <f t="shared" si="30"/>
        <v>14</v>
      </c>
      <c r="K60" s="1">
        <f t="shared" si="31"/>
        <v>7</v>
      </c>
      <c r="L60" s="1">
        <f t="shared" si="32"/>
        <v>9</v>
      </c>
      <c r="M60" s="1">
        <f t="shared" si="33"/>
        <v>4</v>
      </c>
      <c r="N60" s="1">
        <f t="shared" si="34"/>
        <v>3</v>
      </c>
      <c r="O60" s="1">
        <f t="shared" si="35"/>
        <v>18</v>
      </c>
      <c r="P60" s="1">
        <f t="shared" si="36"/>
        <v>7</v>
      </c>
      <c r="Q60" s="1">
        <f t="shared" si="37"/>
        <v>3</v>
      </c>
      <c r="R60" s="1">
        <f t="shared" si="38"/>
        <v>18</v>
      </c>
      <c r="S60" s="1">
        <f t="shared" si="39"/>
        <v>7</v>
      </c>
      <c r="T60" s="1">
        <f t="shared" si="40"/>
        <v>6</v>
      </c>
      <c r="U60" s="1">
        <f t="shared" si="41"/>
        <v>13</v>
      </c>
      <c r="V60" s="1">
        <f t="shared" si="42"/>
        <v>4</v>
      </c>
      <c r="W60" s="1">
        <f t="shared" si="43"/>
        <v>1</v>
      </c>
      <c r="X60" s="1">
        <f t="shared" si="44"/>
        <v>25</v>
      </c>
      <c r="Y60" s="1">
        <f t="shared" si="45"/>
        <v>7</v>
      </c>
      <c r="Z60" s="1">
        <f t="shared" si="46"/>
        <v>4</v>
      </c>
      <c r="AA60" s="1" t="str">
        <f t="shared" si="27"/>
        <v>W</v>
      </c>
      <c r="AB60" s="1">
        <f t="shared" si="47"/>
        <v>8</v>
      </c>
      <c r="AC60" s="1" t="str">
        <f t="shared" si="28"/>
        <v>W</v>
      </c>
      <c r="AD60" s="1">
        <f t="shared" si="48"/>
        <v>9</v>
      </c>
      <c r="AE60" s="1">
        <f t="shared" si="49"/>
        <v>1</v>
      </c>
      <c r="AF60" s="1">
        <f t="shared" si="50"/>
        <v>0</v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E61" s="1">
        <v>6</v>
      </c>
      <c r="F61" s="1">
        <v>1</v>
      </c>
      <c r="G61" s="1" t="s">
        <v>83</v>
      </c>
      <c r="H61" s="1" t="s">
        <v>83</v>
      </c>
      <c r="I61" s="1">
        <f t="shared" si="29"/>
        <v>37</v>
      </c>
      <c r="J61" s="1">
        <f t="shared" si="30"/>
        <v>14</v>
      </c>
      <c r="K61" s="1">
        <f t="shared" si="31"/>
        <v>7</v>
      </c>
      <c r="L61" s="1">
        <f t="shared" si="32"/>
        <v>9</v>
      </c>
      <c r="M61" s="1">
        <f t="shared" si="33"/>
        <v>4</v>
      </c>
      <c r="N61" s="1">
        <f t="shared" si="34"/>
        <v>3</v>
      </c>
      <c r="O61" s="1">
        <f t="shared" si="35"/>
        <v>18</v>
      </c>
      <c r="P61" s="1">
        <f t="shared" si="36"/>
        <v>7</v>
      </c>
      <c r="Q61" s="1">
        <f t="shared" si="37"/>
        <v>3</v>
      </c>
      <c r="R61" s="1">
        <f t="shared" si="38"/>
        <v>19</v>
      </c>
      <c r="S61" s="1">
        <f t="shared" si="39"/>
        <v>7</v>
      </c>
      <c r="T61" s="1">
        <f t="shared" si="40"/>
        <v>6</v>
      </c>
      <c r="U61" s="1">
        <f t="shared" si="41"/>
        <v>13</v>
      </c>
      <c r="V61" s="1">
        <f t="shared" si="42"/>
        <v>4</v>
      </c>
      <c r="W61" s="1">
        <f t="shared" si="43"/>
        <v>1</v>
      </c>
      <c r="X61" s="1">
        <f t="shared" si="44"/>
        <v>26</v>
      </c>
      <c r="Y61" s="1">
        <f t="shared" si="45"/>
        <v>7</v>
      </c>
      <c r="Z61" s="1">
        <f t="shared" si="46"/>
        <v>4</v>
      </c>
      <c r="AA61" s="1" t="str">
        <f t="shared" si="27"/>
        <v>W</v>
      </c>
      <c r="AB61" s="1">
        <f t="shared" si="47"/>
        <v>9</v>
      </c>
      <c r="AC61" s="1" t="str">
        <f t="shared" si="28"/>
        <v>W</v>
      </c>
      <c r="AD61" s="1">
        <f t="shared" si="48"/>
        <v>9</v>
      </c>
      <c r="AE61" s="1">
        <f t="shared" si="49"/>
        <v>1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E62" s="1">
        <v>6</v>
      </c>
      <c r="F62" s="1">
        <v>1</v>
      </c>
      <c r="G62" s="1" t="s">
        <v>83</v>
      </c>
      <c r="H62" s="1" t="s">
        <v>83</v>
      </c>
      <c r="I62" s="1">
        <f t="shared" si="29"/>
        <v>38</v>
      </c>
      <c r="J62" s="1">
        <f t="shared" si="30"/>
        <v>14</v>
      </c>
      <c r="K62" s="1">
        <f t="shared" si="31"/>
        <v>7</v>
      </c>
      <c r="L62" s="1">
        <f t="shared" si="32"/>
        <v>9</v>
      </c>
      <c r="M62" s="1">
        <f t="shared" si="33"/>
        <v>4</v>
      </c>
      <c r="N62" s="1">
        <f t="shared" si="34"/>
        <v>3</v>
      </c>
      <c r="O62" s="1">
        <f t="shared" si="35"/>
        <v>18</v>
      </c>
      <c r="P62" s="1">
        <f t="shared" si="36"/>
        <v>7</v>
      </c>
      <c r="Q62" s="1">
        <f t="shared" si="37"/>
        <v>3</v>
      </c>
      <c r="R62" s="1">
        <f t="shared" si="38"/>
        <v>20</v>
      </c>
      <c r="S62" s="1">
        <f t="shared" si="39"/>
        <v>7</v>
      </c>
      <c r="T62" s="1">
        <f t="shared" si="40"/>
        <v>6</v>
      </c>
      <c r="U62" s="1">
        <f t="shared" si="41"/>
        <v>13</v>
      </c>
      <c r="V62" s="1">
        <f t="shared" si="42"/>
        <v>4</v>
      </c>
      <c r="W62" s="1">
        <f t="shared" si="43"/>
        <v>1</v>
      </c>
      <c r="X62" s="1">
        <f t="shared" si="44"/>
        <v>27</v>
      </c>
      <c r="Y62" s="1">
        <f t="shared" si="45"/>
        <v>7</v>
      </c>
      <c r="Z62" s="1">
        <f t="shared" si="46"/>
        <v>4</v>
      </c>
      <c r="AA62" s="1" t="str">
        <f t="shared" si="27"/>
        <v>W</v>
      </c>
      <c r="AB62" s="1">
        <f t="shared" si="47"/>
        <v>10</v>
      </c>
      <c r="AC62" s="1" t="str">
        <f t="shared" si="28"/>
        <v>W</v>
      </c>
      <c r="AD62" s="1">
        <f t="shared" si="48"/>
        <v>10</v>
      </c>
      <c r="AE62" s="1">
        <f t="shared" si="49"/>
        <v>0</v>
      </c>
      <c r="AF62" s="1">
        <f t="shared" si="50"/>
        <v>0</v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E63" s="1">
        <v>4</v>
      </c>
      <c r="F63" s="1">
        <v>5</v>
      </c>
      <c r="G63" s="1" t="s">
        <v>84</v>
      </c>
      <c r="H63" s="1" t="s">
        <v>84</v>
      </c>
      <c r="I63" s="1">
        <f t="shared" si="29"/>
        <v>38</v>
      </c>
      <c r="J63" s="1">
        <f t="shared" si="30"/>
        <v>14</v>
      </c>
      <c r="K63" s="1">
        <f t="shared" si="31"/>
        <v>7</v>
      </c>
      <c r="L63" s="1">
        <f t="shared" si="32"/>
        <v>10</v>
      </c>
      <c r="M63" s="1">
        <f t="shared" si="33"/>
        <v>4</v>
      </c>
      <c r="N63" s="1">
        <f t="shared" si="34"/>
        <v>4</v>
      </c>
      <c r="O63" s="1">
        <f t="shared" si="35"/>
        <v>18</v>
      </c>
      <c r="P63" s="1">
        <f t="shared" si="36"/>
        <v>7</v>
      </c>
      <c r="Q63" s="1">
        <f t="shared" si="37"/>
        <v>4</v>
      </c>
      <c r="R63" s="1">
        <f t="shared" si="38"/>
        <v>20</v>
      </c>
      <c r="S63" s="1">
        <f t="shared" si="39"/>
        <v>7</v>
      </c>
      <c r="T63" s="1">
        <f t="shared" si="40"/>
        <v>6</v>
      </c>
      <c r="U63" s="1">
        <f t="shared" si="41"/>
        <v>13</v>
      </c>
      <c r="V63" s="1">
        <f t="shared" si="42"/>
        <v>4</v>
      </c>
      <c r="W63" s="1">
        <f t="shared" si="43"/>
        <v>2</v>
      </c>
      <c r="X63" s="1">
        <f t="shared" si="44"/>
        <v>27</v>
      </c>
      <c r="Y63" s="1">
        <f t="shared" si="45"/>
        <v>7</v>
      </c>
      <c r="Z63" s="1">
        <f t="shared" si="46"/>
        <v>5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9</v>
      </c>
      <c r="AE63" s="1">
        <f t="shared" si="49"/>
        <v>0</v>
      </c>
      <c r="AF63" s="1">
        <f t="shared" si="50"/>
        <v>1</v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E64" s="1">
        <v>4</v>
      </c>
      <c r="F64" s="1">
        <v>3</v>
      </c>
      <c r="G64" s="1" t="s">
        <v>84</v>
      </c>
      <c r="H64" s="1" t="s">
        <v>83</v>
      </c>
      <c r="I64" s="1">
        <f t="shared" si="29"/>
        <v>39</v>
      </c>
      <c r="J64" s="1">
        <f t="shared" si="30"/>
        <v>14</v>
      </c>
      <c r="K64" s="1">
        <f t="shared" si="31"/>
        <v>8</v>
      </c>
      <c r="L64" s="1">
        <f t="shared" si="32"/>
        <v>10</v>
      </c>
      <c r="M64" s="1">
        <f t="shared" si="33"/>
        <v>4</v>
      </c>
      <c r="N64" s="1">
        <f t="shared" si="34"/>
        <v>4</v>
      </c>
      <c r="O64" s="1">
        <f t="shared" si="35"/>
        <v>19</v>
      </c>
      <c r="P64" s="1">
        <f t="shared" si="36"/>
        <v>7</v>
      </c>
      <c r="Q64" s="1">
        <f t="shared" si="37"/>
        <v>4</v>
      </c>
      <c r="R64" s="1">
        <f t="shared" si="38"/>
        <v>20</v>
      </c>
      <c r="S64" s="1">
        <f t="shared" si="39"/>
        <v>7</v>
      </c>
      <c r="T64" s="1">
        <f t="shared" si="40"/>
        <v>6</v>
      </c>
      <c r="U64" s="1">
        <f t="shared" si="41"/>
        <v>14</v>
      </c>
      <c r="V64" s="1">
        <f t="shared" si="42"/>
        <v>4</v>
      </c>
      <c r="W64" s="1">
        <f t="shared" si="43"/>
        <v>2</v>
      </c>
      <c r="X64" s="1">
        <f t="shared" si="44"/>
        <v>28</v>
      </c>
      <c r="Y64" s="1">
        <f t="shared" si="45"/>
        <v>7</v>
      </c>
      <c r="Z64" s="1">
        <f t="shared" si="46"/>
        <v>5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9</v>
      </c>
      <c r="AE64" s="1">
        <f t="shared" si="49"/>
        <v>0</v>
      </c>
      <c r="AF64" s="1">
        <f t="shared" si="50"/>
        <v>1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E65" s="1">
        <v>2</v>
      </c>
      <c r="F65" s="1">
        <v>1</v>
      </c>
      <c r="G65" s="1" t="s">
        <v>83</v>
      </c>
      <c r="H65" s="1" t="s">
        <v>83</v>
      </c>
      <c r="I65" s="1">
        <f t="shared" si="29"/>
        <v>40</v>
      </c>
      <c r="J65" s="1">
        <f t="shared" si="30"/>
        <v>14</v>
      </c>
      <c r="K65" s="1">
        <f t="shared" si="31"/>
        <v>8</v>
      </c>
      <c r="L65" s="1">
        <f t="shared" si="32"/>
        <v>10</v>
      </c>
      <c r="M65" s="1">
        <f t="shared" si="33"/>
        <v>4</v>
      </c>
      <c r="N65" s="1">
        <f t="shared" si="34"/>
        <v>4</v>
      </c>
      <c r="O65" s="1">
        <f t="shared" si="35"/>
        <v>20</v>
      </c>
      <c r="P65" s="1">
        <f t="shared" si="36"/>
        <v>7</v>
      </c>
      <c r="Q65" s="1">
        <f t="shared" si="37"/>
        <v>4</v>
      </c>
      <c r="R65" s="1">
        <f t="shared" si="38"/>
        <v>20</v>
      </c>
      <c r="S65" s="1">
        <f t="shared" si="39"/>
        <v>7</v>
      </c>
      <c r="T65" s="1">
        <f t="shared" si="40"/>
        <v>6</v>
      </c>
      <c r="U65" s="1">
        <f t="shared" si="41"/>
        <v>14</v>
      </c>
      <c r="V65" s="1">
        <f t="shared" si="42"/>
        <v>4</v>
      </c>
      <c r="W65" s="1">
        <f t="shared" si="43"/>
        <v>2</v>
      </c>
      <c r="X65" s="1">
        <f t="shared" si="44"/>
        <v>29</v>
      </c>
      <c r="Y65" s="1">
        <f t="shared" si="45"/>
        <v>7</v>
      </c>
      <c r="Z65" s="1">
        <f t="shared" si="46"/>
        <v>5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9</v>
      </c>
      <c r="AE65" s="1">
        <f t="shared" si="49"/>
        <v>0</v>
      </c>
      <c r="AF65" s="1">
        <f t="shared" si="50"/>
        <v>1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E66" s="1">
        <v>7</v>
      </c>
      <c r="F66" s="1">
        <v>2</v>
      </c>
      <c r="G66" s="1" t="s">
        <v>83</v>
      </c>
      <c r="H66" s="1" t="s">
        <v>83</v>
      </c>
      <c r="I66" s="1">
        <f t="shared" si="29"/>
        <v>41</v>
      </c>
      <c r="J66" s="1">
        <f t="shared" si="30"/>
        <v>14</v>
      </c>
      <c r="K66" s="1">
        <f t="shared" si="31"/>
        <v>8</v>
      </c>
      <c r="L66" s="1">
        <f t="shared" si="32"/>
        <v>10</v>
      </c>
      <c r="M66" s="1">
        <f t="shared" si="33"/>
        <v>4</v>
      </c>
      <c r="N66" s="1">
        <f t="shared" si="34"/>
        <v>4</v>
      </c>
      <c r="O66" s="1">
        <f t="shared" si="35"/>
        <v>21</v>
      </c>
      <c r="P66" s="1">
        <f t="shared" si="36"/>
        <v>7</v>
      </c>
      <c r="Q66" s="1">
        <f t="shared" si="37"/>
        <v>4</v>
      </c>
      <c r="R66" s="1">
        <f t="shared" si="38"/>
        <v>20</v>
      </c>
      <c r="S66" s="1">
        <f t="shared" si="39"/>
        <v>7</v>
      </c>
      <c r="T66" s="1">
        <f t="shared" si="40"/>
        <v>6</v>
      </c>
      <c r="U66" s="1">
        <f t="shared" si="41"/>
        <v>14</v>
      </c>
      <c r="V66" s="1">
        <f t="shared" si="42"/>
        <v>4</v>
      </c>
      <c r="W66" s="1">
        <f t="shared" si="43"/>
        <v>2</v>
      </c>
      <c r="X66" s="1">
        <f t="shared" si="44"/>
        <v>30</v>
      </c>
      <c r="Y66" s="1">
        <f t="shared" si="45"/>
        <v>7</v>
      </c>
      <c r="Z66" s="1">
        <f t="shared" si="46"/>
        <v>5</v>
      </c>
      <c r="AA66" s="1" t="str">
        <f t="shared" ref="AA66:AA83" si="51">IF(E66="","",IF(E66&gt;F66,"W","L"))</f>
        <v>W</v>
      </c>
      <c r="AB66" s="1">
        <f t="shared" si="47"/>
        <v>3</v>
      </c>
      <c r="AC66" s="1" t="str">
        <f t="shared" ref="AC66:AC83" si="52">IF(E66="","",IF(E66&gt;F66,"W",IF(AND(E66&lt;F66,G66=$AK$2,H66=$AK$2),"L","OTL")))</f>
        <v>W</v>
      </c>
      <c r="AD66" s="1">
        <f t="shared" si="48"/>
        <v>9</v>
      </c>
      <c r="AE66" s="1">
        <f t="shared" si="49"/>
        <v>0</v>
      </c>
      <c r="AF66" s="1">
        <f t="shared" si="50"/>
        <v>1</v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E67" s="1">
        <v>3</v>
      </c>
      <c r="F67" s="1">
        <v>2</v>
      </c>
      <c r="G67" s="1" t="s">
        <v>84</v>
      </c>
      <c r="H67" s="1" t="s">
        <v>83</v>
      </c>
      <c r="I67" s="1">
        <f t="shared" ref="I67:I83" si="53">IF(E67="","",IF(E67&gt;F67,I66+1,I66))</f>
        <v>42</v>
      </c>
      <c r="J67" s="1">
        <f t="shared" ref="J67:J83" si="54">IF(E67="","",IF(AND(F67&gt;E67,G67=$AK$2,H67=$AK$2),J66+1,J66))</f>
        <v>14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10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4</v>
      </c>
      <c r="O67" s="1">
        <f t="shared" ref="O67:O83" si="59">IF(E67="","",IF(AND(C67=$AL$1,E67&gt;F67),O66+1,O66))</f>
        <v>22</v>
      </c>
      <c r="P67" s="1">
        <f t="shared" ref="P67:P83" si="60">IF(E67="","",IF(AND(C67=$AL$1,F67&gt;E67,G67=$AK$2,H67=$AK$2), P66+1, P66))</f>
        <v>7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20</v>
      </c>
      <c r="S67" s="1">
        <f t="shared" ref="S67:S83" si="63">IF(E67="","",IF(AND(C67=$AL$2,F67&gt;E67,G67=$AK$2,H67=$AK$2),S66+1,S66))</f>
        <v>7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14</v>
      </c>
      <c r="V67" s="1">
        <f t="shared" ref="V67:V83" si="66">IF(E67="","",IF(AND(E67&lt;F67,G67=$AK$2,H67=$AK$2,COUNTIF($AO$1:$AO$7,D67)=1),V66+1,V66))</f>
        <v>4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30</v>
      </c>
      <c r="Y67" s="1">
        <f t="shared" ref="Y67:Y83" si="69">IF(E67="","",IF(AND(E67&lt;F67,G67=$AK$2,H67=$AK$2,COUNTIF($AN$1:$AN$15,D67)=1),Y66+1,Y66))</f>
        <v>7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W</v>
      </c>
      <c r="AB67" s="1">
        <f t="shared" ref="AB67:AB83" si="71">IF(AA67="","",IF(AA67=AA66,AB66+1,1))</f>
        <v>4</v>
      </c>
      <c r="AC67" s="1" t="str">
        <f t="shared" si="52"/>
        <v>W</v>
      </c>
      <c r="AD67" s="1">
        <f t="shared" si="48"/>
        <v>9</v>
      </c>
      <c r="AE67" s="1">
        <f t="shared" si="49"/>
        <v>0</v>
      </c>
      <c r="AF67" s="1">
        <f t="shared" si="50"/>
        <v>1</v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E68" s="1">
        <v>3</v>
      </c>
      <c r="F68" s="1">
        <v>6</v>
      </c>
      <c r="G68" s="1" t="s">
        <v>83</v>
      </c>
      <c r="H68" s="1" t="s">
        <v>83</v>
      </c>
      <c r="I68" s="1">
        <f t="shared" si="53"/>
        <v>42</v>
      </c>
      <c r="J68" s="1">
        <f t="shared" si="54"/>
        <v>15</v>
      </c>
      <c r="K68" s="1">
        <f t="shared" si="55"/>
        <v>9</v>
      </c>
      <c r="L68" s="1">
        <f t="shared" si="56"/>
        <v>10</v>
      </c>
      <c r="M68" s="1">
        <f t="shared" si="57"/>
        <v>4</v>
      </c>
      <c r="N68" s="1">
        <f t="shared" si="58"/>
        <v>4</v>
      </c>
      <c r="O68" s="1">
        <f t="shared" si="59"/>
        <v>22</v>
      </c>
      <c r="P68" s="1">
        <f t="shared" si="60"/>
        <v>8</v>
      </c>
      <c r="Q68" s="1">
        <f t="shared" si="61"/>
        <v>4</v>
      </c>
      <c r="R68" s="1">
        <f t="shared" si="62"/>
        <v>20</v>
      </c>
      <c r="S68" s="1">
        <f t="shared" si="63"/>
        <v>7</v>
      </c>
      <c r="T68" s="1">
        <f t="shared" si="64"/>
        <v>6</v>
      </c>
      <c r="U68" s="1">
        <f t="shared" si="65"/>
        <v>14</v>
      </c>
      <c r="V68" s="1">
        <f t="shared" si="66"/>
        <v>5</v>
      </c>
      <c r="W68" s="1">
        <f t="shared" si="67"/>
        <v>2</v>
      </c>
      <c r="X68" s="1">
        <f t="shared" si="68"/>
        <v>30</v>
      </c>
      <c r="Y68" s="1">
        <f t="shared" si="69"/>
        <v>8</v>
      </c>
      <c r="Z68" s="1">
        <f t="shared" si="70"/>
        <v>5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8</v>
      </c>
      <c r="AE68" s="1">
        <f t="shared" si="49"/>
        <v>1</v>
      </c>
      <c r="AF68" s="1">
        <f t="shared" si="50"/>
        <v>1</v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E69" s="1">
        <v>2</v>
      </c>
      <c r="F69" s="1">
        <v>1</v>
      </c>
      <c r="G69" s="1" t="s">
        <v>84</v>
      </c>
      <c r="H69" s="1" t="s">
        <v>84</v>
      </c>
      <c r="I69" s="1">
        <f t="shared" si="53"/>
        <v>43</v>
      </c>
      <c r="J69" s="1">
        <f t="shared" si="54"/>
        <v>15</v>
      </c>
      <c r="K69" s="1">
        <f t="shared" si="55"/>
        <v>10</v>
      </c>
      <c r="L69" s="1">
        <f t="shared" si="56"/>
        <v>10</v>
      </c>
      <c r="M69" s="1">
        <f t="shared" si="57"/>
        <v>5</v>
      </c>
      <c r="N69" s="1">
        <f t="shared" si="58"/>
        <v>4</v>
      </c>
      <c r="O69" s="1">
        <f t="shared" si="59"/>
        <v>22</v>
      </c>
      <c r="P69" s="1">
        <f t="shared" si="60"/>
        <v>8</v>
      </c>
      <c r="Q69" s="1">
        <f t="shared" si="61"/>
        <v>4</v>
      </c>
      <c r="R69" s="1">
        <f t="shared" si="62"/>
        <v>21</v>
      </c>
      <c r="S69" s="1">
        <f t="shared" si="63"/>
        <v>7</v>
      </c>
      <c r="T69" s="1">
        <f t="shared" si="64"/>
        <v>6</v>
      </c>
      <c r="U69" s="1">
        <f t="shared" si="65"/>
        <v>15</v>
      </c>
      <c r="V69" s="1">
        <f t="shared" si="66"/>
        <v>5</v>
      </c>
      <c r="W69" s="1">
        <f t="shared" si="67"/>
        <v>2</v>
      </c>
      <c r="X69" s="1">
        <f t="shared" si="68"/>
        <v>31</v>
      </c>
      <c r="Y69" s="1">
        <f t="shared" si="69"/>
        <v>8</v>
      </c>
      <c r="Z69" s="1">
        <f t="shared" si="70"/>
        <v>5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8</v>
      </c>
      <c r="AE69" s="1">
        <f t="shared" si="49"/>
        <v>1</v>
      </c>
      <c r="AF69" s="1">
        <f t="shared" si="50"/>
        <v>1</v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E70" s="1">
        <v>1</v>
      </c>
      <c r="F70" s="1">
        <v>2</v>
      </c>
      <c r="G70" s="1" t="s">
        <v>84</v>
      </c>
      <c r="H70" s="1" t="s">
        <v>83</v>
      </c>
      <c r="I70" s="1">
        <f t="shared" si="53"/>
        <v>43</v>
      </c>
      <c r="J70" s="1">
        <f t="shared" si="54"/>
        <v>15</v>
      </c>
      <c r="K70" s="1">
        <f t="shared" si="55"/>
        <v>10</v>
      </c>
      <c r="L70" s="1">
        <f t="shared" si="56"/>
        <v>11</v>
      </c>
      <c r="M70" s="1">
        <f t="shared" si="57"/>
        <v>5</v>
      </c>
      <c r="N70" s="1">
        <f t="shared" si="58"/>
        <v>4</v>
      </c>
      <c r="O70" s="1">
        <f t="shared" si="59"/>
        <v>22</v>
      </c>
      <c r="P70" s="1">
        <f t="shared" si="60"/>
        <v>8</v>
      </c>
      <c r="Q70" s="1">
        <f t="shared" si="61"/>
        <v>4</v>
      </c>
      <c r="R70" s="1">
        <f t="shared" si="62"/>
        <v>21</v>
      </c>
      <c r="S70" s="1">
        <f t="shared" si="63"/>
        <v>7</v>
      </c>
      <c r="T70" s="1">
        <f t="shared" si="64"/>
        <v>7</v>
      </c>
      <c r="U70" s="1">
        <f t="shared" si="65"/>
        <v>15</v>
      </c>
      <c r="V70" s="1">
        <f t="shared" si="66"/>
        <v>5</v>
      </c>
      <c r="W70" s="1">
        <f t="shared" si="67"/>
        <v>3</v>
      </c>
      <c r="X70" s="1">
        <f t="shared" si="68"/>
        <v>31</v>
      </c>
      <c r="Y70" s="1">
        <f t="shared" si="69"/>
        <v>8</v>
      </c>
      <c r="Z70" s="1">
        <f t="shared" si="70"/>
        <v>6</v>
      </c>
      <c r="AA70" s="1" t="str">
        <f t="shared" si="51"/>
        <v>L</v>
      </c>
      <c r="AB70" s="1">
        <f t="shared" si="71"/>
        <v>1</v>
      </c>
      <c r="AC70" s="1" t="str">
        <f t="shared" si="52"/>
        <v>OTL</v>
      </c>
      <c r="AD70" s="1">
        <f t="shared" si="48"/>
        <v>7</v>
      </c>
      <c r="AE70" s="1">
        <f t="shared" si="49"/>
        <v>1</v>
      </c>
      <c r="AF70" s="1">
        <f t="shared" si="50"/>
        <v>2</v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43</v>
      </c>
      <c r="J84" s="1">
        <f t="shared" si="75"/>
        <v>15</v>
      </c>
      <c r="K84" s="1">
        <f t="shared" si="75"/>
        <v>10</v>
      </c>
      <c r="L84" s="1">
        <f t="shared" si="75"/>
        <v>11</v>
      </c>
      <c r="M84" s="1">
        <f t="shared" si="75"/>
        <v>5</v>
      </c>
      <c r="N84" s="1">
        <f t="shared" si="75"/>
        <v>4</v>
      </c>
      <c r="O84" s="1">
        <f t="shared" ref="O84:Z84" si="76">IF(O2="","",MAX(O2:O83))</f>
        <v>22</v>
      </c>
      <c r="P84" s="1">
        <f t="shared" si="76"/>
        <v>8</v>
      </c>
      <c r="Q84" s="1">
        <f t="shared" si="76"/>
        <v>4</v>
      </c>
      <c r="R84" s="1">
        <f t="shared" si="76"/>
        <v>21</v>
      </c>
      <c r="S84" s="1">
        <f t="shared" si="76"/>
        <v>7</v>
      </c>
      <c r="T84" s="1">
        <f t="shared" si="76"/>
        <v>7</v>
      </c>
      <c r="U84" s="1">
        <f t="shared" si="76"/>
        <v>15</v>
      </c>
      <c r="V84" s="1">
        <f t="shared" si="76"/>
        <v>5</v>
      </c>
      <c r="W84" s="1">
        <f t="shared" si="76"/>
        <v>3</v>
      </c>
      <c r="X84" s="1">
        <f t="shared" si="76"/>
        <v>31</v>
      </c>
      <c r="Y84" s="1">
        <f t="shared" si="76"/>
        <v>8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238</v>
      </c>
      <c r="F85" s="1">
        <f>SUM(F2:F83)</f>
        <v>187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22-8-4</v>
      </c>
      <c r="R85" s="1" t="str">
        <f>IF(R84="","0-0-0",CONCATENATE(R84,"-",S84,"-",T84))</f>
        <v>21-7-7</v>
      </c>
      <c r="U85" s="1" t="str">
        <f>IF(U84="","0-0-0",CONCATENATE(U84,"-",V84,"-",W84))</f>
        <v>15-5-3</v>
      </c>
      <c r="X85" s="1" t="str">
        <f>IF(X84="","0-0-0",CONCATENATE(X84,"-",Y84,"-",Z84))</f>
        <v>31-8-6</v>
      </c>
      <c r="AA85" s="1" t="str">
        <f>IF(AA84="","0-0",CONCATENATE(AA84,AB84))</f>
        <v>L1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E38" s="1">
        <v>3</v>
      </c>
      <c r="F38" s="1">
        <v>2</v>
      </c>
      <c r="G38" s="1" t="s">
        <v>84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5</v>
      </c>
      <c r="L38" s="1">
        <f t="shared" si="32"/>
        <v>3</v>
      </c>
      <c r="M38" s="1">
        <f t="shared" si="33"/>
        <v>2</v>
      </c>
      <c r="N38" s="1">
        <f t="shared" si="34"/>
        <v>2</v>
      </c>
      <c r="O38" s="1">
        <f t="shared" si="35"/>
        <v>11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2</v>
      </c>
      <c r="X38" s="1">
        <f t="shared" si="44"/>
        <v>10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13</v>
      </c>
      <c r="K39" s="1">
        <f t="shared" si="31"/>
        <v>6</v>
      </c>
      <c r="L39" s="1">
        <f t="shared" si="32"/>
        <v>3</v>
      </c>
      <c r="M39" s="1">
        <f t="shared" si="33"/>
        <v>2</v>
      </c>
      <c r="N39" s="1">
        <f t="shared" si="34"/>
        <v>2</v>
      </c>
      <c r="O39" s="1">
        <f t="shared" si="35"/>
        <v>12</v>
      </c>
      <c r="P39" s="1">
        <f t="shared" si="36"/>
        <v>7</v>
      </c>
      <c r="Q39" s="1">
        <f t="shared" si="37"/>
        <v>1</v>
      </c>
      <c r="R39" s="1">
        <f t="shared" si="38"/>
        <v>10</v>
      </c>
      <c r="S39" s="1">
        <f t="shared" si="39"/>
        <v>6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8</v>
      </c>
      <c r="AE39" s="1">
        <f t="shared" si="25"/>
        <v>2</v>
      </c>
      <c r="AF39" s="1">
        <f t="shared" si="26"/>
        <v>0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E40" s="1">
        <v>2</v>
      </c>
      <c r="F40" s="1">
        <v>5</v>
      </c>
      <c r="G40" s="1" t="s">
        <v>83</v>
      </c>
      <c r="H40" s="1" t="s">
        <v>83</v>
      </c>
      <c r="I40" s="1">
        <f t="shared" si="29"/>
        <v>22</v>
      </c>
      <c r="J40" s="1">
        <f t="shared" si="30"/>
        <v>14</v>
      </c>
      <c r="K40" s="1">
        <f t="shared" si="31"/>
        <v>6</v>
      </c>
      <c r="L40" s="1">
        <f t="shared" si="32"/>
        <v>3</v>
      </c>
      <c r="M40" s="1">
        <f t="shared" si="33"/>
        <v>2</v>
      </c>
      <c r="N40" s="1">
        <f t="shared" si="34"/>
        <v>2</v>
      </c>
      <c r="O40" s="1">
        <f t="shared" si="35"/>
        <v>12</v>
      </c>
      <c r="P40" s="1">
        <f t="shared" si="36"/>
        <v>7</v>
      </c>
      <c r="Q40" s="1">
        <f t="shared" si="37"/>
        <v>1</v>
      </c>
      <c r="R40" s="1">
        <f t="shared" si="38"/>
        <v>10</v>
      </c>
      <c r="S40" s="1">
        <f t="shared" si="39"/>
        <v>7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E41" s="1">
        <v>3</v>
      </c>
      <c r="F41" s="1">
        <v>2</v>
      </c>
      <c r="G41" s="1" t="s">
        <v>84</v>
      </c>
      <c r="H41" s="1" t="s">
        <v>83</v>
      </c>
      <c r="I41" s="1">
        <f t="shared" si="29"/>
        <v>23</v>
      </c>
      <c r="J41" s="1">
        <f t="shared" si="30"/>
        <v>14</v>
      </c>
      <c r="K41" s="1">
        <f t="shared" si="31"/>
        <v>7</v>
      </c>
      <c r="L41" s="1">
        <f t="shared" si="32"/>
        <v>3</v>
      </c>
      <c r="M41" s="1">
        <f t="shared" si="33"/>
        <v>2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3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7</v>
      </c>
      <c r="L42" s="1">
        <f t="shared" si="32"/>
        <v>3</v>
      </c>
      <c r="M42" s="1">
        <f t="shared" si="33"/>
        <v>2</v>
      </c>
      <c r="N42" s="1">
        <f t="shared" si="34"/>
        <v>2</v>
      </c>
      <c r="O42" s="1">
        <f t="shared" si="35"/>
        <v>14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3</v>
      </c>
      <c r="W42" s="1">
        <f t="shared" si="43"/>
        <v>2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24</v>
      </c>
      <c r="J43" s="1">
        <f t="shared" si="30"/>
        <v>14</v>
      </c>
      <c r="K43" s="1">
        <f t="shared" si="31"/>
        <v>7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14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2</v>
      </c>
      <c r="X43" s="1">
        <f t="shared" si="44"/>
        <v>11</v>
      </c>
      <c r="Y43" s="1">
        <f t="shared" si="45"/>
        <v>8</v>
      </c>
      <c r="Z43" s="1">
        <f t="shared" si="46"/>
        <v>4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7</v>
      </c>
      <c r="AE43" s="1">
        <f t="shared" si="25"/>
        <v>2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7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2</v>
      </c>
      <c r="X44" s="1">
        <f t="shared" si="44"/>
        <v>11</v>
      </c>
      <c r="Y44" s="1">
        <f t="shared" si="45"/>
        <v>9</v>
      </c>
      <c r="Z44" s="1">
        <f t="shared" si="46"/>
        <v>4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E45" s="1">
        <v>5</v>
      </c>
      <c r="F45" s="1">
        <v>3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15</v>
      </c>
      <c r="K45" s="1">
        <f t="shared" si="31"/>
        <v>7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14</v>
      </c>
      <c r="P45" s="1">
        <f t="shared" si="36"/>
        <v>8</v>
      </c>
      <c r="Q45" s="1">
        <f t="shared" si="37"/>
        <v>1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6</v>
      </c>
      <c r="AE45" s="1">
        <f t="shared" si="49"/>
        <v>3</v>
      </c>
      <c r="AF45" s="1">
        <f t="shared" si="50"/>
        <v>1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26</v>
      </c>
      <c r="J46" s="1">
        <f t="shared" si="30"/>
        <v>15</v>
      </c>
      <c r="K46" s="1">
        <f t="shared" si="31"/>
        <v>7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15</v>
      </c>
      <c r="P46" s="1">
        <f t="shared" si="36"/>
        <v>8</v>
      </c>
      <c r="Q46" s="1">
        <f t="shared" si="37"/>
        <v>1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12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E47" s="1">
        <v>4</v>
      </c>
      <c r="F47" s="1">
        <v>0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15</v>
      </c>
      <c r="K47" s="1">
        <f t="shared" si="31"/>
        <v>7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7</v>
      </c>
      <c r="T47" s="1">
        <f t="shared" si="40"/>
        <v>3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9</v>
      </c>
      <c r="Z47" s="1">
        <f t="shared" si="46"/>
        <v>4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E48" s="1">
        <v>4</v>
      </c>
      <c r="F48" s="1">
        <v>3</v>
      </c>
      <c r="G48" s="1" t="s">
        <v>84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8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E49" s="1">
        <v>0</v>
      </c>
      <c r="F49" s="1">
        <v>3</v>
      </c>
      <c r="G49" s="1" t="s">
        <v>83</v>
      </c>
      <c r="H49" s="1" t="s">
        <v>83</v>
      </c>
      <c r="I49" s="1">
        <f t="shared" si="29"/>
        <v>28</v>
      </c>
      <c r="J49" s="1">
        <f t="shared" si="30"/>
        <v>16</v>
      </c>
      <c r="K49" s="1">
        <f t="shared" si="31"/>
        <v>8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16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8</v>
      </c>
      <c r="T49" s="1">
        <f t="shared" si="40"/>
        <v>3</v>
      </c>
      <c r="U49" s="1">
        <f t="shared" si="41"/>
        <v>8</v>
      </c>
      <c r="V49" s="1">
        <f t="shared" si="42"/>
        <v>4</v>
      </c>
      <c r="W49" s="1">
        <f t="shared" si="43"/>
        <v>2</v>
      </c>
      <c r="X49" s="1">
        <f t="shared" si="44"/>
        <v>14</v>
      </c>
      <c r="Y49" s="1">
        <f t="shared" si="45"/>
        <v>10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E50" s="1">
        <v>4</v>
      </c>
      <c r="F50" s="1">
        <v>2</v>
      </c>
      <c r="G50" s="1" t="s">
        <v>83</v>
      </c>
      <c r="H50" s="1" t="s">
        <v>83</v>
      </c>
      <c r="I50" s="1">
        <f t="shared" si="29"/>
        <v>29</v>
      </c>
      <c r="J50" s="1">
        <f t="shared" si="30"/>
        <v>16</v>
      </c>
      <c r="K50" s="1">
        <f t="shared" si="31"/>
        <v>8</v>
      </c>
      <c r="L50" s="1">
        <f t="shared" si="32"/>
        <v>4</v>
      </c>
      <c r="M50" s="1">
        <f t="shared" si="33"/>
        <v>2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12</v>
      </c>
      <c r="S50" s="1">
        <f t="shared" si="39"/>
        <v>8</v>
      </c>
      <c r="T50" s="1">
        <f t="shared" si="40"/>
        <v>3</v>
      </c>
      <c r="U50" s="1">
        <f t="shared" si="41"/>
        <v>8</v>
      </c>
      <c r="V50" s="1">
        <f t="shared" si="42"/>
        <v>4</v>
      </c>
      <c r="W50" s="1">
        <f t="shared" si="43"/>
        <v>2</v>
      </c>
      <c r="X50" s="1">
        <f t="shared" si="44"/>
        <v>14</v>
      </c>
      <c r="Y50" s="1">
        <f t="shared" si="45"/>
        <v>10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30</v>
      </c>
      <c r="J51" s="1">
        <f t="shared" si="30"/>
        <v>16</v>
      </c>
      <c r="K51" s="1">
        <f t="shared" si="31"/>
        <v>9</v>
      </c>
      <c r="L51" s="1">
        <f t="shared" si="32"/>
        <v>4</v>
      </c>
      <c r="M51" s="1">
        <f t="shared" si="33"/>
        <v>2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12</v>
      </c>
      <c r="S51" s="1">
        <f t="shared" si="39"/>
        <v>8</v>
      </c>
      <c r="T51" s="1">
        <f t="shared" si="40"/>
        <v>3</v>
      </c>
      <c r="U51" s="1">
        <f t="shared" si="41"/>
        <v>9</v>
      </c>
      <c r="V51" s="1">
        <f t="shared" si="42"/>
        <v>4</v>
      </c>
      <c r="W51" s="1">
        <f t="shared" si="43"/>
        <v>2</v>
      </c>
      <c r="X51" s="1">
        <f t="shared" si="44"/>
        <v>15</v>
      </c>
      <c r="Y51" s="1">
        <f t="shared" si="45"/>
        <v>10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E52" s="1">
        <v>2</v>
      </c>
      <c r="F52" s="1">
        <v>1</v>
      </c>
      <c r="G52" s="1" t="s">
        <v>84</v>
      </c>
      <c r="H52" s="1" t="s">
        <v>83</v>
      </c>
      <c r="I52" s="1">
        <f t="shared" si="29"/>
        <v>31</v>
      </c>
      <c r="J52" s="1">
        <f t="shared" si="30"/>
        <v>16</v>
      </c>
      <c r="K52" s="1">
        <f t="shared" si="31"/>
        <v>10</v>
      </c>
      <c r="L52" s="1">
        <f t="shared" si="32"/>
        <v>4</v>
      </c>
      <c r="M52" s="1">
        <f t="shared" si="33"/>
        <v>2</v>
      </c>
      <c r="N52" s="1">
        <f t="shared" si="34"/>
        <v>2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13</v>
      </c>
      <c r="S52" s="1">
        <f t="shared" si="39"/>
        <v>8</v>
      </c>
      <c r="T52" s="1">
        <f t="shared" si="40"/>
        <v>3</v>
      </c>
      <c r="U52" s="1">
        <f t="shared" si="41"/>
        <v>10</v>
      </c>
      <c r="V52" s="1">
        <f t="shared" si="42"/>
        <v>4</v>
      </c>
      <c r="W52" s="1">
        <f t="shared" si="43"/>
        <v>2</v>
      </c>
      <c r="X52" s="1">
        <f t="shared" si="44"/>
        <v>16</v>
      </c>
      <c r="Y52" s="1">
        <f t="shared" si="45"/>
        <v>10</v>
      </c>
      <c r="Z52" s="1">
        <f t="shared" si="46"/>
        <v>4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31</v>
      </c>
      <c r="J53" s="1">
        <f t="shared" si="30"/>
        <v>16</v>
      </c>
      <c r="K53" s="1">
        <f t="shared" si="31"/>
        <v>10</v>
      </c>
      <c r="L53" s="1">
        <f t="shared" si="32"/>
        <v>5</v>
      </c>
      <c r="M53" s="1">
        <f t="shared" si="33"/>
        <v>2</v>
      </c>
      <c r="N53" s="1">
        <f t="shared" si="34"/>
        <v>2</v>
      </c>
      <c r="O53" s="1">
        <f t="shared" si="35"/>
        <v>18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8</v>
      </c>
      <c r="T53" s="1">
        <f t="shared" si="40"/>
        <v>4</v>
      </c>
      <c r="U53" s="1">
        <f t="shared" si="41"/>
        <v>10</v>
      </c>
      <c r="V53" s="1">
        <f t="shared" si="42"/>
        <v>4</v>
      </c>
      <c r="W53" s="1">
        <f t="shared" si="43"/>
        <v>2</v>
      </c>
      <c r="X53" s="1">
        <f t="shared" si="44"/>
        <v>16</v>
      </c>
      <c r="Y53" s="1">
        <f t="shared" si="45"/>
        <v>10</v>
      </c>
      <c r="Z53" s="1">
        <f t="shared" si="46"/>
        <v>4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E54" s="1">
        <v>5</v>
      </c>
      <c r="F54" s="1">
        <v>1</v>
      </c>
      <c r="G54" s="1" t="s">
        <v>83</v>
      </c>
      <c r="H54" s="1" t="s">
        <v>83</v>
      </c>
      <c r="I54" s="1">
        <f t="shared" si="29"/>
        <v>32</v>
      </c>
      <c r="J54" s="1">
        <f t="shared" si="30"/>
        <v>16</v>
      </c>
      <c r="K54" s="1">
        <f t="shared" si="31"/>
        <v>10</v>
      </c>
      <c r="L54" s="1">
        <f t="shared" si="32"/>
        <v>5</v>
      </c>
      <c r="M54" s="1">
        <f t="shared" si="33"/>
        <v>2</v>
      </c>
      <c r="N54" s="1">
        <f t="shared" si="34"/>
        <v>2</v>
      </c>
      <c r="O54" s="1">
        <f t="shared" si="35"/>
        <v>18</v>
      </c>
      <c r="P54" s="1">
        <f t="shared" si="36"/>
        <v>8</v>
      </c>
      <c r="Q54" s="1">
        <f t="shared" si="37"/>
        <v>1</v>
      </c>
      <c r="R54" s="1">
        <f t="shared" si="38"/>
        <v>14</v>
      </c>
      <c r="S54" s="1">
        <f t="shared" si="39"/>
        <v>8</v>
      </c>
      <c r="T54" s="1">
        <f t="shared" si="40"/>
        <v>4</v>
      </c>
      <c r="U54" s="1">
        <f t="shared" si="41"/>
        <v>10</v>
      </c>
      <c r="V54" s="1">
        <f t="shared" si="42"/>
        <v>4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E55" s="1">
        <v>1</v>
      </c>
      <c r="F55" s="1">
        <v>3</v>
      </c>
      <c r="G55" s="1" t="s">
        <v>83</v>
      </c>
      <c r="H55" s="1" t="s">
        <v>83</v>
      </c>
      <c r="I55" s="1">
        <f t="shared" si="29"/>
        <v>32</v>
      </c>
      <c r="J55" s="1">
        <f t="shared" si="30"/>
        <v>17</v>
      </c>
      <c r="K55" s="1">
        <f t="shared" si="31"/>
        <v>10</v>
      </c>
      <c r="L55" s="1">
        <f t="shared" si="32"/>
        <v>5</v>
      </c>
      <c r="M55" s="1">
        <f t="shared" si="33"/>
        <v>2</v>
      </c>
      <c r="N55" s="1">
        <f t="shared" si="34"/>
        <v>2</v>
      </c>
      <c r="O55" s="1">
        <f t="shared" si="35"/>
        <v>18</v>
      </c>
      <c r="P55" s="1">
        <f t="shared" si="36"/>
        <v>9</v>
      </c>
      <c r="Q55" s="1">
        <f t="shared" si="37"/>
        <v>1</v>
      </c>
      <c r="R55" s="1">
        <f t="shared" si="38"/>
        <v>14</v>
      </c>
      <c r="S55" s="1">
        <f t="shared" si="39"/>
        <v>8</v>
      </c>
      <c r="T55" s="1">
        <f t="shared" si="40"/>
        <v>4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16</v>
      </c>
      <c r="Y55" s="1">
        <f t="shared" si="45"/>
        <v>10</v>
      </c>
      <c r="Z55" s="1">
        <f t="shared" si="46"/>
        <v>4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E56" s="1">
        <v>3</v>
      </c>
      <c r="F56" s="1">
        <v>4</v>
      </c>
      <c r="G56" s="1" t="s">
        <v>84</v>
      </c>
      <c r="H56" s="1" t="s">
        <v>84</v>
      </c>
      <c r="I56" s="1">
        <f t="shared" si="29"/>
        <v>32</v>
      </c>
      <c r="J56" s="1">
        <f t="shared" si="30"/>
        <v>17</v>
      </c>
      <c r="K56" s="1">
        <f t="shared" si="31"/>
        <v>10</v>
      </c>
      <c r="L56" s="1">
        <f t="shared" si="32"/>
        <v>6</v>
      </c>
      <c r="M56" s="1">
        <f t="shared" si="33"/>
        <v>2</v>
      </c>
      <c r="N56" s="1">
        <f t="shared" si="34"/>
        <v>3</v>
      </c>
      <c r="O56" s="1">
        <f t="shared" si="35"/>
        <v>18</v>
      </c>
      <c r="P56" s="1">
        <f t="shared" si="36"/>
        <v>9</v>
      </c>
      <c r="Q56" s="1">
        <f t="shared" si="37"/>
        <v>2</v>
      </c>
      <c r="R56" s="1">
        <f t="shared" si="38"/>
        <v>14</v>
      </c>
      <c r="S56" s="1">
        <f t="shared" si="39"/>
        <v>8</v>
      </c>
      <c r="T56" s="1">
        <f t="shared" si="40"/>
        <v>4</v>
      </c>
      <c r="U56" s="1">
        <f t="shared" si="41"/>
        <v>10</v>
      </c>
      <c r="V56" s="1">
        <f t="shared" si="42"/>
        <v>4</v>
      </c>
      <c r="W56" s="1">
        <f t="shared" si="43"/>
        <v>2</v>
      </c>
      <c r="X56" s="1">
        <f t="shared" si="44"/>
        <v>16</v>
      </c>
      <c r="Y56" s="1">
        <f t="shared" si="45"/>
        <v>10</v>
      </c>
      <c r="Z56" s="1">
        <f t="shared" si="46"/>
        <v>5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E57" s="1">
        <v>0</v>
      </c>
      <c r="F57" s="1">
        <v>5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10</v>
      </c>
      <c r="L57" s="1">
        <f t="shared" si="32"/>
        <v>6</v>
      </c>
      <c r="M57" s="1">
        <f t="shared" si="33"/>
        <v>2</v>
      </c>
      <c r="N57" s="1">
        <f t="shared" si="34"/>
        <v>3</v>
      </c>
      <c r="O57" s="1">
        <f t="shared" si="35"/>
        <v>18</v>
      </c>
      <c r="P57" s="1">
        <f t="shared" si="36"/>
        <v>10</v>
      </c>
      <c r="Q57" s="1">
        <f t="shared" si="37"/>
        <v>2</v>
      </c>
      <c r="R57" s="1">
        <f t="shared" si="38"/>
        <v>14</v>
      </c>
      <c r="S57" s="1">
        <f t="shared" si="39"/>
        <v>8</v>
      </c>
      <c r="T57" s="1">
        <f t="shared" si="40"/>
        <v>4</v>
      </c>
      <c r="U57" s="1">
        <f t="shared" si="41"/>
        <v>10</v>
      </c>
      <c r="V57" s="1">
        <f t="shared" si="42"/>
        <v>4</v>
      </c>
      <c r="W57" s="1">
        <f t="shared" si="43"/>
        <v>2</v>
      </c>
      <c r="X57" s="1">
        <f t="shared" si="44"/>
        <v>16</v>
      </c>
      <c r="Y57" s="1">
        <f t="shared" si="45"/>
        <v>10</v>
      </c>
      <c r="Z57" s="1">
        <f t="shared" si="46"/>
        <v>5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33</v>
      </c>
      <c r="J58" s="1">
        <f t="shared" si="30"/>
        <v>18</v>
      </c>
      <c r="K58" s="1">
        <f t="shared" si="31"/>
        <v>10</v>
      </c>
      <c r="L58" s="1">
        <f t="shared" si="32"/>
        <v>6</v>
      </c>
      <c r="M58" s="1">
        <f t="shared" si="33"/>
        <v>2</v>
      </c>
      <c r="N58" s="1">
        <f t="shared" si="34"/>
        <v>3</v>
      </c>
      <c r="O58" s="1">
        <f t="shared" si="35"/>
        <v>18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8</v>
      </c>
      <c r="T58" s="1">
        <f t="shared" si="40"/>
        <v>4</v>
      </c>
      <c r="U58" s="1">
        <f t="shared" si="41"/>
        <v>10</v>
      </c>
      <c r="V58" s="1">
        <f t="shared" si="42"/>
        <v>4</v>
      </c>
      <c r="W58" s="1">
        <f t="shared" si="43"/>
        <v>2</v>
      </c>
      <c r="X58" s="1">
        <f t="shared" si="44"/>
        <v>16</v>
      </c>
      <c r="Y58" s="1">
        <f t="shared" si="45"/>
        <v>10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3</v>
      </c>
      <c r="AF58" s="1">
        <f t="shared" si="50"/>
        <v>2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E59" s="1">
        <v>1</v>
      </c>
      <c r="F59" s="1">
        <v>4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10</v>
      </c>
      <c r="L59" s="1">
        <f t="shared" si="32"/>
        <v>6</v>
      </c>
      <c r="M59" s="1">
        <f t="shared" si="33"/>
        <v>2</v>
      </c>
      <c r="N59" s="1">
        <f t="shared" si="34"/>
        <v>3</v>
      </c>
      <c r="O59" s="1">
        <f t="shared" si="35"/>
        <v>18</v>
      </c>
      <c r="P59" s="1">
        <f t="shared" si="36"/>
        <v>10</v>
      </c>
      <c r="Q59" s="1">
        <f t="shared" si="37"/>
        <v>2</v>
      </c>
      <c r="R59" s="1">
        <f t="shared" si="38"/>
        <v>15</v>
      </c>
      <c r="S59" s="1">
        <f t="shared" si="39"/>
        <v>9</v>
      </c>
      <c r="T59" s="1">
        <f t="shared" si="40"/>
        <v>4</v>
      </c>
      <c r="U59" s="1">
        <f t="shared" si="41"/>
        <v>10</v>
      </c>
      <c r="V59" s="1">
        <f t="shared" si="42"/>
        <v>4</v>
      </c>
      <c r="W59" s="1">
        <f t="shared" si="43"/>
        <v>2</v>
      </c>
      <c r="X59" s="1">
        <f t="shared" si="44"/>
        <v>16</v>
      </c>
      <c r="Y59" s="1">
        <f t="shared" si="45"/>
        <v>10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5</v>
      </c>
      <c r="AE59" s="1">
        <f t="shared" si="49"/>
        <v>3</v>
      </c>
      <c r="AF59" s="1">
        <f t="shared" si="50"/>
        <v>2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E60" s="1">
        <v>2</v>
      </c>
      <c r="F60" s="1">
        <v>1</v>
      </c>
      <c r="G60" s="1" t="s">
        <v>84</v>
      </c>
      <c r="H60" s="1" t="s">
        <v>83</v>
      </c>
      <c r="I60" s="1">
        <f t="shared" si="29"/>
        <v>34</v>
      </c>
      <c r="J60" s="1">
        <f t="shared" si="30"/>
        <v>19</v>
      </c>
      <c r="K60" s="1">
        <f t="shared" si="31"/>
        <v>11</v>
      </c>
      <c r="L60" s="1">
        <f t="shared" si="32"/>
        <v>6</v>
      </c>
      <c r="M60" s="1">
        <f t="shared" si="33"/>
        <v>2</v>
      </c>
      <c r="N60" s="1">
        <f t="shared" si="34"/>
        <v>3</v>
      </c>
      <c r="O60" s="1">
        <f t="shared" si="35"/>
        <v>18</v>
      </c>
      <c r="P60" s="1">
        <f t="shared" si="36"/>
        <v>10</v>
      </c>
      <c r="Q60" s="1">
        <f t="shared" si="37"/>
        <v>2</v>
      </c>
      <c r="R60" s="1">
        <f t="shared" si="38"/>
        <v>16</v>
      </c>
      <c r="S60" s="1">
        <f t="shared" si="39"/>
        <v>9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10</v>
      </c>
      <c r="Z60" s="1">
        <f t="shared" si="46"/>
        <v>5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3</v>
      </c>
      <c r="AF60" s="1">
        <f t="shared" si="50"/>
        <v>2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34</v>
      </c>
      <c r="J61" s="1">
        <f t="shared" si="30"/>
        <v>20</v>
      </c>
      <c r="K61" s="1">
        <f t="shared" si="31"/>
        <v>11</v>
      </c>
      <c r="L61" s="1">
        <f t="shared" si="32"/>
        <v>6</v>
      </c>
      <c r="M61" s="1">
        <f t="shared" si="33"/>
        <v>2</v>
      </c>
      <c r="N61" s="1">
        <f t="shared" si="34"/>
        <v>3</v>
      </c>
      <c r="O61" s="1">
        <f t="shared" si="35"/>
        <v>18</v>
      </c>
      <c r="P61" s="1">
        <f t="shared" si="36"/>
        <v>10</v>
      </c>
      <c r="Q61" s="1">
        <f t="shared" si="37"/>
        <v>2</v>
      </c>
      <c r="R61" s="1">
        <f t="shared" si="38"/>
        <v>16</v>
      </c>
      <c r="S61" s="1">
        <f t="shared" si="39"/>
        <v>10</v>
      </c>
      <c r="T61" s="1">
        <f t="shared" si="40"/>
        <v>4</v>
      </c>
      <c r="U61" s="1">
        <f t="shared" si="41"/>
        <v>11</v>
      </c>
      <c r="V61" s="1">
        <f t="shared" si="42"/>
        <v>4</v>
      </c>
      <c r="W61" s="1">
        <f t="shared" si="43"/>
        <v>2</v>
      </c>
      <c r="X61" s="1">
        <f t="shared" si="44"/>
        <v>17</v>
      </c>
      <c r="Y61" s="1">
        <f t="shared" si="45"/>
        <v>11</v>
      </c>
      <c r="Z61" s="1">
        <f t="shared" si="46"/>
        <v>5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E62" s="1">
        <v>4</v>
      </c>
      <c r="F62" s="1">
        <v>2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20</v>
      </c>
      <c r="K62" s="1">
        <f t="shared" si="31"/>
        <v>11</v>
      </c>
      <c r="L62" s="1">
        <f t="shared" si="32"/>
        <v>6</v>
      </c>
      <c r="M62" s="1">
        <f t="shared" si="33"/>
        <v>2</v>
      </c>
      <c r="N62" s="1">
        <f t="shared" si="34"/>
        <v>3</v>
      </c>
      <c r="O62" s="1">
        <f t="shared" si="35"/>
        <v>18</v>
      </c>
      <c r="P62" s="1">
        <f t="shared" si="36"/>
        <v>10</v>
      </c>
      <c r="Q62" s="1">
        <f t="shared" si="37"/>
        <v>2</v>
      </c>
      <c r="R62" s="1">
        <f t="shared" si="38"/>
        <v>17</v>
      </c>
      <c r="S62" s="1">
        <f t="shared" si="39"/>
        <v>10</v>
      </c>
      <c r="T62" s="1">
        <f t="shared" si="40"/>
        <v>4</v>
      </c>
      <c r="U62" s="1">
        <f t="shared" si="41"/>
        <v>11</v>
      </c>
      <c r="V62" s="1">
        <f t="shared" si="42"/>
        <v>4</v>
      </c>
      <c r="W62" s="1">
        <f t="shared" si="43"/>
        <v>2</v>
      </c>
      <c r="X62" s="1">
        <f t="shared" si="44"/>
        <v>17</v>
      </c>
      <c r="Y62" s="1">
        <f t="shared" si="45"/>
        <v>11</v>
      </c>
      <c r="Z62" s="1">
        <f t="shared" si="46"/>
        <v>5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4</v>
      </c>
      <c r="AE62" s="1">
        <f t="shared" si="49"/>
        <v>4</v>
      </c>
      <c r="AF62" s="1">
        <f t="shared" si="50"/>
        <v>2</v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E63" s="1">
        <v>3</v>
      </c>
      <c r="F63" s="1">
        <v>4</v>
      </c>
      <c r="G63" s="1" t="s">
        <v>84</v>
      </c>
      <c r="H63" s="1" t="s">
        <v>83</v>
      </c>
      <c r="I63" s="1">
        <f t="shared" si="29"/>
        <v>35</v>
      </c>
      <c r="J63" s="1">
        <f t="shared" si="30"/>
        <v>20</v>
      </c>
      <c r="K63" s="1">
        <f t="shared" si="31"/>
        <v>11</v>
      </c>
      <c r="L63" s="1">
        <f t="shared" si="32"/>
        <v>7</v>
      </c>
      <c r="M63" s="1">
        <f t="shared" si="33"/>
        <v>2</v>
      </c>
      <c r="N63" s="1">
        <f t="shared" si="34"/>
        <v>3</v>
      </c>
      <c r="O63" s="1">
        <f t="shared" si="35"/>
        <v>18</v>
      </c>
      <c r="P63" s="1">
        <f t="shared" si="36"/>
        <v>10</v>
      </c>
      <c r="Q63" s="1">
        <f t="shared" si="37"/>
        <v>3</v>
      </c>
      <c r="R63" s="1">
        <f t="shared" si="38"/>
        <v>17</v>
      </c>
      <c r="S63" s="1">
        <f t="shared" si="39"/>
        <v>10</v>
      </c>
      <c r="T63" s="1">
        <f t="shared" si="40"/>
        <v>4</v>
      </c>
      <c r="U63" s="1">
        <f t="shared" si="41"/>
        <v>11</v>
      </c>
      <c r="V63" s="1">
        <f t="shared" si="42"/>
        <v>4</v>
      </c>
      <c r="W63" s="1">
        <f t="shared" si="43"/>
        <v>2</v>
      </c>
      <c r="X63" s="1">
        <f t="shared" si="44"/>
        <v>17</v>
      </c>
      <c r="Y63" s="1">
        <f t="shared" si="45"/>
        <v>11</v>
      </c>
      <c r="Z63" s="1">
        <f t="shared" si="46"/>
        <v>5</v>
      </c>
      <c r="AA63" s="1" t="str">
        <f t="shared" si="27"/>
        <v>L</v>
      </c>
      <c r="AB63" s="1">
        <f t="shared" si="47"/>
        <v>1</v>
      </c>
      <c r="AC63" s="1" t="str">
        <f t="shared" si="28"/>
        <v>OTL</v>
      </c>
      <c r="AD63" s="1">
        <f t="shared" si="48"/>
        <v>4</v>
      </c>
      <c r="AE63" s="1">
        <f t="shared" si="49"/>
        <v>4</v>
      </c>
      <c r="AF63" s="1">
        <f t="shared" si="50"/>
        <v>2</v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E64" s="1">
        <v>1</v>
      </c>
      <c r="F64" s="1">
        <v>3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21</v>
      </c>
      <c r="K64" s="1">
        <f t="shared" si="31"/>
        <v>11</v>
      </c>
      <c r="L64" s="1">
        <f t="shared" si="32"/>
        <v>7</v>
      </c>
      <c r="M64" s="1">
        <f t="shared" si="33"/>
        <v>2</v>
      </c>
      <c r="N64" s="1">
        <f t="shared" si="34"/>
        <v>3</v>
      </c>
      <c r="O64" s="1">
        <f t="shared" si="35"/>
        <v>18</v>
      </c>
      <c r="P64" s="1">
        <f t="shared" si="36"/>
        <v>11</v>
      </c>
      <c r="Q64" s="1">
        <f t="shared" si="37"/>
        <v>3</v>
      </c>
      <c r="R64" s="1">
        <f t="shared" si="38"/>
        <v>17</v>
      </c>
      <c r="S64" s="1">
        <f t="shared" si="39"/>
        <v>10</v>
      </c>
      <c r="T64" s="1">
        <f t="shared" si="40"/>
        <v>4</v>
      </c>
      <c r="U64" s="1">
        <f t="shared" si="41"/>
        <v>11</v>
      </c>
      <c r="V64" s="1">
        <f t="shared" si="42"/>
        <v>5</v>
      </c>
      <c r="W64" s="1">
        <f t="shared" si="43"/>
        <v>2</v>
      </c>
      <c r="X64" s="1">
        <f t="shared" si="44"/>
        <v>17</v>
      </c>
      <c r="Y64" s="1">
        <f t="shared" si="45"/>
        <v>12</v>
      </c>
      <c r="Z64" s="1">
        <f t="shared" si="46"/>
        <v>5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E65" s="1">
        <v>3</v>
      </c>
      <c r="F65" s="1">
        <v>0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21</v>
      </c>
      <c r="K65" s="1">
        <f t="shared" si="31"/>
        <v>11</v>
      </c>
      <c r="L65" s="1">
        <f t="shared" si="32"/>
        <v>7</v>
      </c>
      <c r="M65" s="1">
        <f t="shared" si="33"/>
        <v>2</v>
      </c>
      <c r="N65" s="1">
        <f t="shared" si="34"/>
        <v>3</v>
      </c>
      <c r="O65" s="1">
        <f t="shared" si="35"/>
        <v>18</v>
      </c>
      <c r="P65" s="1">
        <f t="shared" si="36"/>
        <v>11</v>
      </c>
      <c r="Q65" s="1">
        <f t="shared" si="37"/>
        <v>3</v>
      </c>
      <c r="R65" s="1">
        <f t="shared" si="38"/>
        <v>18</v>
      </c>
      <c r="S65" s="1">
        <f t="shared" si="39"/>
        <v>10</v>
      </c>
      <c r="T65" s="1">
        <f t="shared" si="40"/>
        <v>4</v>
      </c>
      <c r="U65" s="1">
        <f t="shared" si="41"/>
        <v>11</v>
      </c>
      <c r="V65" s="1">
        <f t="shared" si="42"/>
        <v>5</v>
      </c>
      <c r="W65" s="1">
        <f t="shared" si="43"/>
        <v>2</v>
      </c>
      <c r="X65" s="1">
        <f t="shared" si="44"/>
        <v>18</v>
      </c>
      <c r="Y65" s="1">
        <f t="shared" si="45"/>
        <v>12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E66" s="1">
        <v>3</v>
      </c>
      <c r="F66" s="1">
        <v>4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22</v>
      </c>
      <c r="K66" s="1">
        <f t="shared" si="31"/>
        <v>11</v>
      </c>
      <c r="L66" s="1">
        <f t="shared" si="32"/>
        <v>7</v>
      </c>
      <c r="M66" s="1">
        <f t="shared" si="33"/>
        <v>2</v>
      </c>
      <c r="N66" s="1">
        <f t="shared" si="34"/>
        <v>3</v>
      </c>
      <c r="O66" s="1">
        <f t="shared" si="35"/>
        <v>18</v>
      </c>
      <c r="P66" s="1">
        <f t="shared" si="36"/>
        <v>11</v>
      </c>
      <c r="Q66" s="1">
        <f t="shared" si="37"/>
        <v>3</v>
      </c>
      <c r="R66" s="1">
        <f t="shared" si="38"/>
        <v>18</v>
      </c>
      <c r="S66" s="1">
        <f t="shared" si="39"/>
        <v>11</v>
      </c>
      <c r="T66" s="1">
        <f t="shared" si="40"/>
        <v>4</v>
      </c>
      <c r="U66" s="1">
        <f t="shared" si="41"/>
        <v>11</v>
      </c>
      <c r="V66" s="1">
        <f t="shared" si="42"/>
        <v>6</v>
      </c>
      <c r="W66" s="1">
        <f t="shared" si="43"/>
        <v>2</v>
      </c>
      <c r="X66" s="1">
        <f t="shared" si="44"/>
        <v>18</v>
      </c>
      <c r="Y66" s="1">
        <f t="shared" si="45"/>
        <v>13</v>
      </c>
      <c r="Z66" s="1">
        <f t="shared" si="46"/>
        <v>5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5</v>
      </c>
      <c r="AF66" s="1">
        <f t="shared" si="50"/>
        <v>1</v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E67" s="1">
        <v>1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36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7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11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14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4</v>
      </c>
      <c r="AE67" s="1">
        <f t="shared" si="49"/>
        <v>5</v>
      </c>
      <c r="AF67" s="1">
        <f t="shared" si="50"/>
        <v>1</v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E68" s="1">
        <v>2</v>
      </c>
      <c r="F68" s="1">
        <v>3</v>
      </c>
      <c r="G68" s="1" t="s">
        <v>84</v>
      </c>
      <c r="H68" s="1" t="s">
        <v>83</v>
      </c>
      <c r="I68" s="1">
        <f t="shared" si="53"/>
        <v>36</v>
      </c>
      <c r="J68" s="1">
        <f t="shared" si="54"/>
        <v>23</v>
      </c>
      <c r="K68" s="1">
        <f t="shared" si="55"/>
        <v>11</v>
      </c>
      <c r="L68" s="1">
        <f t="shared" si="56"/>
        <v>8</v>
      </c>
      <c r="M68" s="1">
        <f t="shared" si="57"/>
        <v>2</v>
      </c>
      <c r="N68" s="1">
        <f t="shared" si="58"/>
        <v>3</v>
      </c>
      <c r="O68" s="1">
        <f t="shared" si="59"/>
        <v>18</v>
      </c>
      <c r="P68" s="1">
        <f t="shared" si="60"/>
        <v>11</v>
      </c>
      <c r="Q68" s="1">
        <f t="shared" si="61"/>
        <v>3</v>
      </c>
      <c r="R68" s="1">
        <f t="shared" si="62"/>
        <v>18</v>
      </c>
      <c r="S68" s="1">
        <f t="shared" si="63"/>
        <v>12</v>
      </c>
      <c r="T68" s="1">
        <f t="shared" si="64"/>
        <v>5</v>
      </c>
      <c r="U68" s="1">
        <f t="shared" si="65"/>
        <v>11</v>
      </c>
      <c r="V68" s="1">
        <f t="shared" si="66"/>
        <v>7</v>
      </c>
      <c r="W68" s="1">
        <f t="shared" si="67"/>
        <v>2</v>
      </c>
      <c r="X68" s="1">
        <f t="shared" si="68"/>
        <v>18</v>
      </c>
      <c r="Y68" s="1">
        <f t="shared" si="69"/>
        <v>14</v>
      </c>
      <c r="Z68" s="1">
        <f t="shared" si="70"/>
        <v>5</v>
      </c>
      <c r="AA68" s="1" t="str">
        <f t="shared" si="51"/>
        <v>L</v>
      </c>
      <c r="AB68" s="1">
        <f t="shared" si="71"/>
        <v>3</v>
      </c>
      <c r="AC68" s="1" t="str">
        <f t="shared" si="52"/>
        <v>OTL</v>
      </c>
      <c r="AD68" s="1">
        <f t="shared" si="48"/>
        <v>3</v>
      </c>
      <c r="AE68" s="1">
        <f t="shared" si="49"/>
        <v>5</v>
      </c>
      <c r="AF68" s="1">
        <f t="shared" si="50"/>
        <v>2</v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E69" s="1">
        <v>5</v>
      </c>
      <c r="F69" s="1">
        <v>2</v>
      </c>
      <c r="G69" s="1" t="s">
        <v>83</v>
      </c>
      <c r="H69" s="1" t="s">
        <v>83</v>
      </c>
      <c r="I69" s="1">
        <f t="shared" si="53"/>
        <v>37</v>
      </c>
      <c r="J69" s="1">
        <f t="shared" si="54"/>
        <v>23</v>
      </c>
      <c r="K69" s="1">
        <f t="shared" si="55"/>
        <v>11</v>
      </c>
      <c r="L69" s="1">
        <f t="shared" si="56"/>
        <v>8</v>
      </c>
      <c r="M69" s="1">
        <f t="shared" si="57"/>
        <v>2</v>
      </c>
      <c r="N69" s="1">
        <f t="shared" si="58"/>
        <v>3</v>
      </c>
      <c r="O69" s="1">
        <f t="shared" si="59"/>
        <v>19</v>
      </c>
      <c r="P69" s="1">
        <f t="shared" si="60"/>
        <v>11</v>
      </c>
      <c r="Q69" s="1">
        <f t="shared" si="61"/>
        <v>3</v>
      </c>
      <c r="R69" s="1">
        <f t="shared" si="62"/>
        <v>18</v>
      </c>
      <c r="S69" s="1">
        <f t="shared" si="63"/>
        <v>12</v>
      </c>
      <c r="T69" s="1">
        <f t="shared" si="64"/>
        <v>5</v>
      </c>
      <c r="U69" s="1">
        <f t="shared" si="65"/>
        <v>11</v>
      </c>
      <c r="V69" s="1">
        <f t="shared" si="66"/>
        <v>7</v>
      </c>
      <c r="W69" s="1">
        <f t="shared" si="67"/>
        <v>2</v>
      </c>
      <c r="X69" s="1">
        <f t="shared" si="68"/>
        <v>18</v>
      </c>
      <c r="Y69" s="1">
        <f t="shared" si="69"/>
        <v>14</v>
      </c>
      <c r="Z69" s="1">
        <f t="shared" si="70"/>
        <v>5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4</v>
      </c>
      <c r="AE69" s="1">
        <f t="shared" si="49"/>
        <v>4</v>
      </c>
      <c r="AF69" s="1">
        <f t="shared" si="50"/>
        <v>2</v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E70" s="1">
        <v>3</v>
      </c>
      <c r="F70" s="1">
        <v>1</v>
      </c>
      <c r="G70" s="1" t="s">
        <v>83</v>
      </c>
      <c r="H70" s="1" t="s">
        <v>83</v>
      </c>
      <c r="I70" s="1">
        <f t="shared" si="53"/>
        <v>38</v>
      </c>
      <c r="J70" s="1">
        <f t="shared" si="54"/>
        <v>23</v>
      </c>
      <c r="K70" s="1">
        <f t="shared" si="55"/>
        <v>11</v>
      </c>
      <c r="L70" s="1">
        <f t="shared" si="56"/>
        <v>8</v>
      </c>
      <c r="M70" s="1">
        <f t="shared" si="57"/>
        <v>2</v>
      </c>
      <c r="N70" s="1">
        <f t="shared" si="58"/>
        <v>3</v>
      </c>
      <c r="O70" s="1">
        <f t="shared" si="59"/>
        <v>20</v>
      </c>
      <c r="P70" s="1">
        <f t="shared" si="60"/>
        <v>11</v>
      </c>
      <c r="Q70" s="1">
        <f t="shared" si="61"/>
        <v>3</v>
      </c>
      <c r="R70" s="1">
        <f t="shared" si="62"/>
        <v>18</v>
      </c>
      <c r="S70" s="1">
        <f t="shared" si="63"/>
        <v>12</v>
      </c>
      <c r="T70" s="1">
        <f t="shared" si="64"/>
        <v>5</v>
      </c>
      <c r="U70" s="1">
        <f t="shared" si="65"/>
        <v>12</v>
      </c>
      <c r="V70" s="1">
        <f t="shared" si="66"/>
        <v>7</v>
      </c>
      <c r="W70" s="1">
        <f t="shared" si="67"/>
        <v>2</v>
      </c>
      <c r="X70" s="1">
        <f t="shared" si="68"/>
        <v>19</v>
      </c>
      <c r="Y70" s="1">
        <f t="shared" si="69"/>
        <v>14</v>
      </c>
      <c r="Z70" s="1">
        <f t="shared" si="70"/>
        <v>5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4</v>
      </c>
      <c r="AE70" s="1">
        <f t="shared" si="49"/>
        <v>4</v>
      </c>
      <c r="AF70" s="1">
        <f t="shared" si="50"/>
        <v>2</v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E71" s="1">
        <v>2</v>
      </c>
      <c r="F71" s="1">
        <v>4</v>
      </c>
      <c r="G71" s="1" t="s">
        <v>83</v>
      </c>
      <c r="H71" s="1" t="s">
        <v>83</v>
      </c>
      <c r="I71" s="1">
        <f t="shared" si="53"/>
        <v>38</v>
      </c>
      <c r="J71" s="1">
        <f t="shared" si="54"/>
        <v>24</v>
      </c>
      <c r="K71" s="1">
        <f t="shared" si="55"/>
        <v>11</v>
      </c>
      <c r="L71" s="1">
        <f t="shared" si="56"/>
        <v>8</v>
      </c>
      <c r="M71" s="1">
        <f t="shared" si="57"/>
        <v>2</v>
      </c>
      <c r="N71" s="1">
        <f t="shared" si="58"/>
        <v>3</v>
      </c>
      <c r="O71" s="1">
        <f t="shared" si="59"/>
        <v>20</v>
      </c>
      <c r="P71" s="1">
        <f t="shared" si="60"/>
        <v>12</v>
      </c>
      <c r="Q71" s="1">
        <f t="shared" si="61"/>
        <v>3</v>
      </c>
      <c r="R71" s="1">
        <f t="shared" si="62"/>
        <v>18</v>
      </c>
      <c r="S71" s="1">
        <f t="shared" si="63"/>
        <v>12</v>
      </c>
      <c r="T71" s="1">
        <f t="shared" si="64"/>
        <v>5</v>
      </c>
      <c r="U71" s="1">
        <f t="shared" si="65"/>
        <v>12</v>
      </c>
      <c r="V71" s="1">
        <f t="shared" si="66"/>
        <v>8</v>
      </c>
      <c r="W71" s="1">
        <f t="shared" si="67"/>
        <v>2</v>
      </c>
      <c r="X71" s="1">
        <f t="shared" si="68"/>
        <v>19</v>
      </c>
      <c r="Y71" s="1">
        <f t="shared" si="69"/>
        <v>15</v>
      </c>
      <c r="Z71" s="1">
        <f t="shared" si="70"/>
        <v>5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4</v>
      </c>
      <c r="AE71" s="1">
        <f t="shared" si="49"/>
        <v>4</v>
      </c>
      <c r="AF71" s="1">
        <f t="shared" si="50"/>
        <v>2</v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38</v>
      </c>
      <c r="J84" s="1">
        <f t="shared" si="75"/>
        <v>24</v>
      </c>
      <c r="K84" s="1">
        <f t="shared" si="75"/>
        <v>11</v>
      </c>
      <c r="L84" s="1">
        <f t="shared" si="75"/>
        <v>8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20</v>
      </c>
      <c r="P84" s="1">
        <f t="shared" si="76"/>
        <v>12</v>
      </c>
      <c r="Q84" s="1">
        <f t="shared" si="76"/>
        <v>3</v>
      </c>
      <c r="R84" s="1">
        <f t="shared" si="76"/>
        <v>18</v>
      </c>
      <c r="S84" s="1">
        <f t="shared" si="76"/>
        <v>12</v>
      </c>
      <c r="T84" s="1">
        <f t="shared" si="76"/>
        <v>5</v>
      </c>
      <c r="U84" s="1">
        <f t="shared" si="76"/>
        <v>12</v>
      </c>
      <c r="V84" s="1">
        <f t="shared" si="76"/>
        <v>8</v>
      </c>
      <c r="W84" s="1">
        <f t="shared" si="76"/>
        <v>2</v>
      </c>
      <c r="X84" s="1">
        <f t="shared" si="76"/>
        <v>19</v>
      </c>
      <c r="Y84" s="1">
        <f t="shared" si="76"/>
        <v>15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205</v>
      </c>
      <c r="F85" s="1">
        <f>SUM(F2:F83)</f>
        <v>208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20-12-3</v>
      </c>
      <c r="R85" s="1" t="str">
        <f>IF(R84="","0-0-0",CONCATENATE(R84,"-",S84,"-",T84))</f>
        <v>18-12-5</v>
      </c>
      <c r="U85" s="1" t="str">
        <f>IF(U84="","0-0-0",CONCATENATE(U84,"-",V84,"-",W84))</f>
        <v>12-8-2</v>
      </c>
      <c r="X85" s="1" t="str">
        <f>IF(X84="","0-0-0",CONCATENATE(X84,"-",Y84,"-",Z84))</f>
        <v>19-15-5</v>
      </c>
      <c r="AA85" s="1" t="str">
        <f>IF(AA84="","0-0",CONCATENATE(AA84,AB84))</f>
        <v>L1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70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E38" s="1">
        <v>4</v>
      </c>
      <c r="F38" s="1">
        <v>3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13</v>
      </c>
      <c r="K38" s="1">
        <f t="shared" si="31"/>
        <v>5</v>
      </c>
      <c r="L38" s="1">
        <f t="shared" si="32"/>
        <v>6</v>
      </c>
      <c r="M38" s="1">
        <f t="shared" si="33"/>
        <v>0</v>
      </c>
      <c r="N38" s="1">
        <f t="shared" si="34"/>
        <v>2</v>
      </c>
      <c r="O38" s="1">
        <f t="shared" si="35"/>
        <v>9</v>
      </c>
      <c r="P38" s="1">
        <f t="shared" si="36"/>
        <v>3</v>
      </c>
      <c r="Q38" s="1">
        <f t="shared" si="37"/>
        <v>3</v>
      </c>
      <c r="R38" s="1">
        <f t="shared" si="38"/>
        <v>9</v>
      </c>
      <c r="S38" s="1">
        <f t="shared" si="39"/>
        <v>10</v>
      </c>
      <c r="T38" s="1">
        <f t="shared" si="40"/>
        <v>3</v>
      </c>
      <c r="U38" s="1">
        <f t="shared" si="41"/>
        <v>4</v>
      </c>
      <c r="V38" s="1">
        <f t="shared" si="42"/>
        <v>1</v>
      </c>
      <c r="W38" s="1">
        <f t="shared" si="43"/>
        <v>2</v>
      </c>
      <c r="X38" s="1">
        <f t="shared" si="44"/>
        <v>7</v>
      </c>
      <c r="Y38" s="1">
        <f t="shared" si="45"/>
        <v>6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19</v>
      </c>
      <c r="J39" s="1">
        <f t="shared" si="30"/>
        <v>13</v>
      </c>
      <c r="K39" s="1">
        <f t="shared" si="31"/>
        <v>5</v>
      </c>
      <c r="L39" s="1">
        <f t="shared" si="32"/>
        <v>6</v>
      </c>
      <c r="M39" s="1">
        <f t="shared" si="33"/>
        <v>0</v>
      </c>
      <c r="N39" s="1">
        <f t="shared" si="34"/>
        <v>2</v>
      </c>
      <c r="O39" s="1">
        <f t="shared" si="35"/>
        <v>10</v>
      </c>
      <c r="P39" s="1">
        <f t="shared" si="36"/>
        <v>3</v>
      </c>
      <c r="Q39" s="1">
        <f t="shared" si="37"/>
        <v>3</v>
      </c>
      <c r="R39" s="1">
        <f t="shared" si="38"/>
        <v>9</v>
      </c>
      <c r="S39" s="1">
        <f t="shared" si="39"/>
        <v>10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2</v>
      </c>
      <c r="X39" s="1">
        <f t="shared" si="44"/>
        <v>8</v>
      </c>
      <c r="Y39" s="1">
        <f t="shared" si="45"/>
        <v>6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14</v>
      </c>
      <c r="K40" s="1">
        <f t="shared" si="31"/>
        <v>5</v>
      </c>
      <c r="L40" s="1">
        <f t="shared" si="32"/>
        <v>6</v>
      </c>
      <c r="M40" s="1">
        <f t="shared" si="33"/>
        <v>0</v>
      </c>
      <c r="N40" s="1">
        <f t="shared" si="34"/>
        <v>2</v>
      </c>
      <c r="O40" s="1">
        <f t="shared" si="35"/>
        <v>10</v>
      </c>
      <c r="P40" s="1">
        <f t="shared" si="36"/>
        <v>3</v>
      </c>
      <c r="Q40" s="1">
        <f t="shared" si="37"/>
        <v>3</v>
      </c>
      <c r="R40" s="1">
        <f t="shared" si="38"/>
        <v>9</v>
      </c>
      <c r="S40" s="1">
        <f t="shared" si="39"/>
        <v>11</v>
      </c>
      <c r="T40" s="1">
        <f t="shared" si="40"/>
        <v>3</v>
      </c>
      <c r="U40" s="1">
        <f t="shared" si="41"/>
        <v>5</v>
      </c>
      <c r="V40" s="1">
        <f t="shared" si="42"/>
        <v>2</v>
      </c>
      <c r="W40" s="1">
        <f t="shared" si="43"/>
        <v>2</v>
      </c>
      <c r="X40" s="1">
        <f t="shared" si="44"/>
        <v>8</v>
      </c>
      <c r="Y40" s="1">
        <f t="shared" si="45"/>
        <v>7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E41" s="1">
        <v>3</v>
      </c>
      <c r="F41" s="1">
        <v>1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14</v>
      </c>
      <c r="K41" s="1">
        <f t="shared" si="31"/>
        <v>5</v>
      </c>
      <c r="L41" s="1">
        <f t="shared" si="32"/>
        <v>6</v>
      </c>
      <c r="M41" s="1">
        <f t="shared" si="33"/>
        <v>0</v>
      </c>
      <c r="N41" s="1">
        <f t="shared" si="34"/>
        <v>2</v>
      </c>
      <c r="O41" s="1">
        <f t="shared" si="35"/>
        <v>10</v>
      </c>
      <c r="P41" s="1">
        <f t="shared" si="36"/>
        <v>3</v>
      </c>
      <c r="Q41" s="1">
        <f t="shared" si="37"/>
        <v>3</v>
      </c>
      <c r="R41" s="1">
        <f t="shared" si="38"/>
        <v>10</v>
      </c>
      <c r="S41" s="1">
        <f t="shared" si="39"/>
        <v>11</v>
      </c>
      <c r="T41" s="1">
        <f t="shared" si="40"/>
        <v>3</v>
      </c>
      <c r="U41" s="1">
        <f t="shared" si="41"/>
        <v>5</v>
      </c>
      <c r="V41" s="1">
        <f t="shared" si="42"/>
        <v>2</v>
      </c>
      <c r="W41" s="1">
        <f t="shared" si="43"/>
        <v>2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E42" s="1">
        <v>2</v>
      </c>
      <c r="F42" s="1">
        <v>6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15</v>
      </c>
      <c r="K42" s="1">
        <f t="shared" si="31"/>
        <v>5</v>
      </c>
      <c r="L42" s="1">
        <f t="shared" si="32"/>
        <v>6</v>
      </c>
      <c r="M42" s="1">
        <f t="shared" si="33"/>
        <v>0</v>
      </c>
      <c r="N42" s="1">
        <f t="shared" si="34"/>
        <v>2</v>
      </c>
      <c r="O42" s="1">
        <f t="shared" si="35"/>
        <v>10</v>
      </c>
      <c r="P42" s="1">
        <f t="shared" si="36"/>
        <v>4</v>
      </c>
      <c r="Q42" s="1">
        <f t="shared" si="37"/>
        <v>3</v>
      </c>
      <c r="R42" s="1">
        <f t="shared" si="38"/>
        <v>10</v>
      </c>
      <c r="S42" s="1">
        <f t="shared" si="39"/>
        <v>11</v>
      </c>
      <c r="T42" s="1">
        <f t="shared" si="40"/>
        <v>3</v>
      </c>
      <c r="U42" s="1">
        <f t="shared" si="41"/>
        <v>5</v>
      </c>
      <c r="V42" s="1">
        <f t="shared" si="42"/>
        <v>2</v>
      </c>
      <c r="W42" s="1">
        <f t="shared" si="43"/>
        <v>2</v>
      </c>
      <c r="X42" s="1">
        <f t="shared" si="44"/>
        <v>9</v>
      </c>
      <c r="Y42" s="1">
        <f t="shared" si="45"/>
        <v>7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16</v>
      </c>
      <c r="K43" s="1">
        <f t="shared" si="31"/>
        <v>5</v>
      </c>
      <c r="L43" s="1">
        <f t="shared" si="32"/>
        <v>6</v>
      </c>
      <c r="M43" s="1">
        <f t="shared" si="33"/>
        <v>0</v>
      </c>
      <c r="N43" s="1">
        <f t="shared" si="34"/>
        <v>2</v>
      </c>
      <c r="O43" s="1">
        <f t="shared" si="35"/>
        <v>10</v>
      </c>
      <c r="P43" s="1">
        <f t="shared" si="36"/>
        <v>5</v>
      </c>
      <c r="Q43" s="1">
        <f t="shared" si="37"/>
        <v>3</v>
      </c>
      <c r="R43" s="1">
        <f t="shared" si="38"/>
        <v>10</v>
      </c>
      <c r="S43" s="1">
        <f t="shared" si="39"/>
        <v>11</v>
      </c>
      <c r="T43" s="1">
        <f t="shared" si="40"/>
        <v>3</v>
      </c>
      <c r="U43" s="1">
        <f t="shared" si="41"/>
        <v>5</v>
      </c>
      <c r="V43" s="1">
        <f t="shared" si="42"/>
        <v>2</v>
      </c>
      <c r="W43" s="1">
        <f t="shared" si="43"/>
        <v>2</v>
      </c>
      <c r="X43" s="1">
        <f t="shared" si="44"/>
        <v>9</v>
      </c>
      <c r="Y43" s="1">
        <f t="shared" si="45"/>
        <v>7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E44" s="1">
        <v>6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16</v>
      </c>
      <c r="K44" s="1">
        <f t="shared" si="31"/>
        <v>5</v>
      </c>
      <c r="L44" s="1">
        <f t="shared" si="32"/>
        <v>6</v>
      </c>
      <c r="M44" s="1">
        <f t="shared" si="33"/>
        <v>0</v>
      </c>
      <c r="N44" s="1">
        <f t="shared" si="34"/>
        <v>2</v>
      </c>
      <c r="O44" s="1">
        <f t="shared" si="35"/>
        <v>11</v>
      </c>
      <c r="P44" s="1">
        <f t="shared" si="36"/>
        <v>5</v>
      </c>
      <c r="Q44" s="1">
        <f t="shared" si="37"/>
        <v>3</v>
      </c>
      <c r="R44" s="1">
        <f t="shared" si="38"/>
        <v>10</v>
      </c>
      <c r="S44" s="1">
        <f t="shared" si="39"/>
        <v>11</v>
      </c>
      <c r="T44" s="1">
        <f t="shared" si="40"/>
        <v>3</v>
      </c>
      <c r="U44" s="1">
        <f t="shared" si="41"/>
        <v>5</v>
      </c>
      <c r="V44" s="1">
        <f t="shared" si="42"/>
        <v>2</v>
      </c>
      <c r="W44" s="1">
        <f t="shared" si="43"/>
        <v>2</v>
      </c>
      <c r="X44" s="1">
        <f t="shared" si="44"/>
        <v>10</v>
      </c>
      <c r="Y44" s="1">
        <f t="shared" si="45"/>
        <v>7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5</v>
      </c>
      <c r="L45" s="1">
        <f t="shared" si="32"/>
        <v>6</v>
      </c>
      <c r="M45" s="1">
        <f t="shared" si="33"/>
        <v>0</v>
      </c>
      <c r="N45" s="1">
        <f t="shared" si="34"/>
        <v>2</v>
      </c>
      <c r="O45" s="1">
        <f t="shared" si="35"/>
        <v>11</v>
      </c>
      <c r="P45" s="1">
        <f t="shared" si="36"/>
        <v>5</v>
      </c>
      <c r="Q45" s="1">
        <f t="shared" si="37"/>
        <v>3</v>
      </c>
      <c r="R45" s="1">
        <f t="shared" si="38"/>
        <v>11</v>
      </c>
      <c r="S45" s="1">
        <f t="shared" si="39"/>
        <v>11</v>
      </c>
      <c r="T45" s="1">
        <f t="shared" si="40"/>
        <v>3</v>
      </c>
      <c r="U45" s="1">
        <f t="shared" si="41"/>
        <v>5</v>
      </c>
      <c r="V45" s="1">
        <f t="shared" si="42"/>
        <v>2</v>
      </c>
      <c r="W45" s="1">
        <f t="shared" si="43"/>
        <v>2</v>
      </c>
      <c r="X45" s="1">
        <f t="shared" si="44"/>
        <v>11</v>
      </c>
      <c r="Y45" s="1">
        <f t="shared" si="45"/>
        <v>7</v>
      </c>
      <c r="Z45" s="1">
        <f t="shared" si="46"/>
        <v>3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E46" s="1">
        <v>3</v>
      </c>
      <c r="F46" s="1">
        <v>4</v>
      </c>
      <c r="G46" s="1" t="s">
        <v>84</v>
      </c>
      <c r="H46" s="1" t="s">
        <v>84</v>
      </c>
      <c r="I46" s="1">
        <f t="shared" si="29"/>
        <v>22</v>
      </c>
      <c r="J46" s="1">
        <f t="shared" si="30"/>
        <v>16</v>
      </c>
      <c r="K46" s="1">
        <f t="shared" si="31"/>
        <v>5</v>
      </c>
      <c r="L46" s="1">
        <f t="shared" si="32"/>
        <v>7</v>
      </c>
      <c r="M46" s="1">
        <f t="shared" si="33"/>
        <v>0</v>
      </c>
      <c r="N46" s="1">
        <f t="shared" si="34"/>
        <v>3</v>
      </c>
      <c r="O46" s="1">
        <f t="shared" si="35"/>
        <v>11</v>
      </c>
      <c r="P46" s="1">
        <f t="shared" si="36"/>
        <v>5</v>
      </c>
      <c r="Q46" s="1">
        <f t="shared" si="37"/>
        <v>4</v>
      </c>
      <c r="R46" s="1">
        <f t="shared" si="38"/>
        <v>11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2</v>
      </c>
      <c r="W46" s="1">
        <f t="shared" si="43"/>
        <v>3</v>
      </c>
      <c r="X46" s="1">
        <f t="shared" si="44"/>
        <v>11</v>
      </c>
      <c r="Y46" s="1">
        <f t="shared" si="45"/>
        <v>7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E47" s="1">
        <v>4</v>
      </c>
      <c r="F47" s="1">
        <v>1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5</v>
      </c>
      <c r="L47" s="1">
        <f t="shared" si="32"/>
        <v>7</v>
      </c>
      <c r="M47" s="1">
        <f t="shared" si="33"/>
        <v>0</v>
      </c>
      <c r="N47" s="1">
        <f t="shared" si="34"/>
        <v>3</v>
      </c>
      <c r="O47" s="1">
        <f t="shared" si="35"/>
        <v>11</v>
      </c>
      <c r="P47" s="1">
        <f t="shared" si="36"/>
        <v>5</v>
      </c>
      <c r="Q47" s="1">
        <f t="shared" si="37"/>
        <v>4</v>
      </c>
      <c r="R47" s="1">
        <f t="shared" si="38"/>
        <v>12</v>
      </c>
      <c r="S47" s="1">
        <f t="shared" si="39"/>
        <v>11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3</v>
      </c>
      <c r="X47" s="1">
        <f t="shared" si="44"/>
        <v>12</v>
      </c>
      <c r="Y47" s="1">
        <f t="shared" si="45"/>
        <v>7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5</v>
      </c>
      <c r="L48" s="1">
        <f t="shared" si="32"/>
        <v>8</v>
      </c>
      <c r="M48" s="1">
        <f t="shared" si="33"/>
        <v>0</v>
      </c>
      <c r="N48" s="1">
        <f t="shared" si="34"/>
        <v>3</v>
      </c>
      <c r="O48" s="1">
        <f t="shared" si="35"/>
        <v>11</v>
      </c>
      <c r="P48" s="1">
        <f t="shared" si="36"/>
        <v>5</v>
      </c>
      <c r="Q48" s="1">
        <f t="shared" si="37"/>
        <v>4</v>
      </c>
      <c r="R48" s="1">
        <f t="shared" si="38"/>
        <v>12</v>
      </c>
      <c r="S48" s="1">
        <f t="shared" si="39"/>
        <v>11</v>
      </c>
      <c r="T48" s="1">
        <f t="shared" si="40"/>
        <v>4</v>
      </c>
      <c r="U48" s="1">
        <f t="shared" si="41"/>
        <v>5</v>
      </c>
      <c r="V48" s="1">
        <f t="shared" si="42"/>
        <v>2</v>
      </c>
      <c r="W48" s="1">
        <f t="shared" si="43"/>
        <v>3</v>
      </c>
      <c r="X48" s="1">
        <f t="shared" si="44"/>
        <v>12</v>
      </c>
      <c r="Y48" s="1">
        <f t="shared" si="45"/>
        <v>7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E49" s="1">
        <v>0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5</v>
      </c>
      <c r="L49" s="1">
        <f t="shared" si="32"/>
        <v>8</v>
      </c>
      <c r="M49" s="1">
        <f t="shared" si="33"/>
        <v>0</v>
      </c>
      <c r="N49" s="1">
        <f t="shared" si="34"/>
        <v>3</v>
      </c>
      <c r="O49" s="1">
        <f t="shared" si="35"/>
        <v>11</v>
      </c>
      <c r="P49" s="1">
        <f t="shared" si="36"/>
        <v>6</v>
      </c>
      <c r="Q49" s="1">
        <f t="shared" si="37"/>
        <v>4</v>
      </c>
      <c r="R49" s="1">
        <f t="shared" si="38"/>
        <v>12</v>
      </c>
      <c r="S49" s="1">
        <f t="shared" si="39"/>
        <v>11</v>
      </c>
      <c r="T49" s="1">
        <f t="shared" si="40"/>
        <v>4</v>
      </c>
      <c r="U49" s="1">
        <f t="shared" si="41"/>
        <v>5</v>
      </c>
      <c r="V49" s="1">
        <f t="shared" si="42"/>
        <v>2</v>
      </c>
      <c r="W49" s="1">
        <f t="shared" si="43"/>
        <v>3</v>
      </c>
      <c r="X49" s="1">
        <f t="shared" si="44"/>
        <v>12</v>
      </c>
      <c r="Y49" s="1">
        <f t="shared" si="45"/>
        <v>7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E50" s="1">
        <v>6</v>
      </c>
      <c r="F50" s="1">
        <v>0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5</v>
      </c>
      <c r="L50" s="1">
        <f t="shared" si="32"/>
        <v>8</v>
      </c>
      <c r="M50" s="1">
        <f t="shared" si="33"/>
        <v>0</v>
      </c>
      <c r="N50" s="1">
        <f t="shared" si="34"/>
        <v>3</v>
      </c>
      <c r="O50" s="1">
        <f t="shared" si="35"/>
        <v>11</v>
      </c>
      <c r="P50" s="1">
        <f t="shared" si="36"/>
        <v>6</v>
      </c>
      <c r="Q50" s="1">
        <f t="shared" si="37"/>
        <v>4</v>
      </c>
      <c r="R50" s="1">
        <f t="shared" si="38"/>
        <v>13</v>
      </c>
      <c r="S50" s="1">
        <f t="shared" si="39"/>
        <v>11</v>
      </c>
      <c r="T50" s="1">
        <f t="shared" si="40"/>
        <v>4</v>
      </c>
      <c r="U50" s="1">
        <f t="shared" si="41"/>
        <v>6</v>
      </c>
      <c r="V50" s="1">
        <f t="shared" si="42"/>
        <v>2</v>
      </c>
      <c r="W50" s="1">
        <f t="shared" si="43"/>
        <v>3</v>
      </c>
      <c r="X50" s="1">
        <f t="shared" si="44"/>
        <v>13</v>
      </c>
      <c r="Y50" s="1">
        <f t="shared" si="45"/>
        <v>7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3</v>
      </c>
      <c r="AF50" s="1">
        <f t="shared" si="50"/>
        <v>2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E51" s="1">
        <v>5</v>
      </c>
      <c r="F51" s="1">
        <v>0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17</v>
      </c>
      <c r="K51" s="1">
        <f t="shared" si="31"/>
        <v>5</v>
      </c>
      <c r="L51" s="1">
        <f t="shared" si="32"/>
        <v>8</v>
      </c>
      <c r="M51" s="1">
        <f t="shared" si="33"/>
        <v>0</v>
      </c>
      <c r="N51" s="1">
        <f t="shared" si="34"/>
        <v>3</v>
      </c>
      <c r="O51" s="1">
        <f t="shared" si="35"/>
        <v>12</v>
      </c>
      <c r="P51" s="1">
        <f t="shared" si="36"/>
        <v>6</v>
      </c>
      <c r="Q51" s="1">
        <f t="shared" si="37"/>
        <v>4</v>
      </c>
      <c r="R51" s="1">
        <f t="shared" si="38"/>
        <v>13</v>
      </c>
      <c r="S51" s="1">
        <f t="shared" si="39"/>
        <v>11</v>
      </c>
      <c r="T51" s="1">
        <f t="shared" si="40"/>
        <v>4</v>
      </c>
      <c r="U51" s="1">
        <f t="shared" si="41"/>
        <v>6</v>
      </c>
      <c r="V51" s="1">
        <f t="shared" si="42"/>
        <v>2</v>
      </c>
      <c r="W51" s="1">
        <f t="shared" si="43"/>
        <v>3</v>
      </c>
      <c r="X51" s="1">
        <f t="shared" si="44"/>
        <v>14</v>
      </c>
      <c r="Y51" s="1">
        <f t="shared" si="45"/>
        <v>7</v>
      </c>
      <c r="Z51" s="1">
        <f t="shared" si="46"/>
        <v>5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3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E52" s="1">
        <v>1</v>
      </c>
      <c r="F52" s="1">
        <v>2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18</v>
      </c>
      <c r="K52" s="1">
        <f t="shared" si="31"/>
        <v>5</v>
      </c>
      <c r="L52" s="1">
        <f t="shared" si="32"/>
        <v>8</v>
      </c>
      <c r="M52" s="1">
        <f t="shared" si="33"/>
        <v>0</v>
      </c>
      <c r="N52" s="1">
        <f t="shared" si="34"/>
        <v>3</v>
      </c>
      <c r="O52" s="1">
        <f t="shared" si="35"/>
        <v>12</v>
      </c>
      <c r="P52" s="1">
        <f t="shared" si="36"/>
        <v>7</v>
      </c>
      <c r="Q52" s="1">
        <f t="shared" si="37"/>
        <v>4</v>
      </c>
      <c r="R52" s="1">
        <f t="shared" si="38"/>
        <v>13</v>
      </c>
      <c r="S52" s="1">
        <f t="shared" si="39"/>
        <v>11</v>
      </c>
      <c r="T52" s="1">
        <f t="shared" si="40"/>
        <v>4</v>
      </c>
      <c r="U52" s="1">
        <f t="shared" si="41"/>
        <v>6</v>
      </c>
      <c r="V52" s="1">
        <f t="shared" si="42"/>
        <v>2</v>
      </c>
      <c r="W52" s="1">
        <f t="shared" si="43"/>
        <v>3</v>
      </c>
      <c r="X52" s="1">
        <f t="shared" si="44"/>
        <v>14</v>
      </c>
      <c r="Y52" s="1">
        <f t="shared" si="45"/>
        <v>7</v>
      </c>
      <c r="Z52" s="1">
        <f t="shared" si="46"/>
        <v>5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E53" s="1">
        <v>2</v>
      </c>
      <c r="F53" s="1">
        <v>6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19</v>
      </c>
      <c r="K53" s="1">
        <f t="shared" si="31"/>
        <v>5</v>
      </c>
      <c r="L53" s="1">
        <f t="shared" si="32"/>
        <v>8</v>
      </c>
      <c r="M53" s="1">
        <f t="shared" si="33"/>
        <v>0</v>
      </c>
      <c r="N53" s="1">
        <f t="shared" si="34"/>
        <v>3</v>
      </c>
      <c r="O53" s="1">
        <f t="shared" si="35"/>
        <v>12</v>
      </c>
      <c r="P53" s="1">
        <f t="shared" si="36"/>
        <v>8</v>
      </c>
      <c r="Q53" s="1">
        <f t="shared" si="37"/>
        <v>4</v>
      </c>
      <c r="R53" s="1">
        <f t="shared" si="38"/>
        <v>13</v>
      </c>
      <c r="S53" s="1">
        <f t="shared" si="39"/>
        <v>11</v>
      </c>
      <c r="T53" s="1">
        <f t="shared" si="40"/>
        <v>4</v>
      </c>
      <c r="U53" s="1">
        <f t="shared" si="41"/>
        <v>6</v>
      </c>
      <c r="V53" s="1">
        <f t="shared" si="42"/>
        <v>2</v>
      </c>
      <c r="W53" s="1">
        <f t="shared" si="43"/>
        <v>3</v>
      </c>
      <c r="X53" s="1">
        <f t="shared" si="44"/>
        <v>14</v>
      </c>
      <c r="Y53" s="1">
        <f t="shared" si="45"/>
        <v>7</v>
      </c>
      <c r="Z53" s="1">
        <f t="shared" si="46"/>
        <v>5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3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E54" s="1">
        <v>6</v>
      </c>
      <c r="F54" s="1">
        <v>5</v>
      </c>
      <c r="G54" s="1" t="s">
        <v>84</v>
      </c>
      <c r="H54" s="1" t="s">
        <v>83</v>
      </c>
      <c r="I54" s="1">
        <f t="shared" si="29"/>
        <v>26</v>
      </c>
      <c r="J54" s="1">
        <f t="shared" si="30"/>
        <v>19</v>
      </c>
      <c r="K54" s="1">
        <f t="shared" si="31"/>
        <v>6</v>
      </c>
      <c r="L54" s="1">
        <f t="shared" si="32"/>
        <v>8</v>
      </c>
      <c r="M54" s="1">
        <f t="shared" si="33"/>
        <v>0</v>
      </c>
      <c r="N54" s="1">
        <f t="shared" si="34"/>
        <v>3</v>
      </c>
      <c r="O54" s="1">
        <f t="shared" si="35"/>
        <v>13</v>
      </c>
      <c r="P54" s="1">
        <f t="shared" si="36"/>
        <v>8</v>
      </c>
      <c r="Q54" s="1">
        <f t="shared" si="37"/>
        <v>4</v>
      </c>
      <c r="R54" s="1">
        <f t="shared" si="38"/>
        <v>13</v>
      </c>
      <c r="S54" s="1">
        <f t="shared" si="39"/>
        <v>11</v>
      </c>
      <c r="T54" s="1">
        <f t="shared" si="40"/>
        <v>4</v>
      </c>
      <c r="U54" s="1">
        <f t="shared" si="41"/>
        <v>6</v>
      </c>
      <c r="V54" s="1">
        <f t="shared" si="42"/>
        <v>2</v>
      </c>
      <c r="W54" s="1">
        <f t="shared" si="43"/>
        <v>3</v>
      </c>
      <c r="X54" s="1">
        <f t="shared" si="44"/>
        <v>14</v>
      </c>
      <c r="Y54" s="1">
        <f t="shared" si="45"/>
        <v>7</v>
      </c>
      <c r="Z54" s="1">
        <f t="shared" si="46"/>
        <v>5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E55" s="1">
        <v>7</v>
      </c>
      <c r="F55" s="1">
        <v>4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19</v>
      </c>
      <c r="K55" s="1">
        <f t="shared" si="31"/>
        <v>6</v>
      </c>
      <c r="L55" s="1">
        <f t="shared" si="32"/>
        <v>8</v>
      </c>
      <c r="M55" s="1">
        <f t="shared" si="33"/>
        <v>0</v>
      </c>
      <c r="N55" s="1">
        <f t="shared" si="34"/>
        <v>3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2</v>
      </c>
      <c r="W55" s="1">
        <f t="shared" si="43"/>
        <v>3</v>
      </c>
      <c r="X55" s="1">
        <f t="shared" si="44"/>
        <v>15</v>
      </c>
      <c r="Y55" s="1">
        <f t="shared" si="45"/>
        <v>7</v>
      </c>
      <c r="Z55" s="1">
        <f t="shared" si="46"/>
        <v>5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E56" s="1">
        <v>4</v>
      </c>
      <c r="F56" s="1">
        <v>3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19</v>
      </c>
      <c r="K56" s="1">
        <f t="shared" si="31"/>
        <v>7</v>
      </c>
      <c r="L56" s="1">
        <f t="shared" si="32"/>
        <v>8</v>
      </c>
      <c r="M56" s="1">
        <f t="shared" si="33"/>
        <v>0</v>
      </c>
      <c r="N56" s="1">
        <f t="shared" si="34"/>
        <v>3</v>
      </c>
      <c r="O56" s="1">
        <f t="shared" si="35"/>
        <v>15</v>
      </c>
      <c r="P56" s="1">
        <f t="shared" si="36"/>
        <v>8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4</v>
      </c>
      <c r="U56" s="1">
        <f t="shared" si="41"/>
        <v>8</v>
      </c>
      <c r="V56" s="1">
        <f t="shared" si="42"/>
        <v>2</v>
      </c>
      <c r="W56" s="1">
        <f t="shared" si="43"/>
        <v>3</v>
      </c>
      <c r="X56" s="1">
        <f t="shared" si="44"/>
        <v>16</v>
      </c>
      <c r="Y56" s="1">
        <f t="shared" si="45"/>
        <v>7</v>
      </c>
      <c r="Z56" s="1">
        <f t="shared" si="46"/>
        <v>5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E57" s="1">
        <v>3</v>
      </c>
      <c r="F57" s="1">
        <v>7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20</v>
      </c>
      <c r="K57" s="1">
        <f t="shared" si="31"/>
        <v>7</v>
      </c>
      <c r="L57" s="1">
        <f t="shared" si="32"/>
        <v>8</v>
      </c>
      <c r="M57" s="1">
        <f t="shared" si="33"/>
        <v>0</v>
      </c>
      <c r="N57" s="1">
        <f t="shared" si="34"/>
        <v>3</v>
      </c>
      <c r="O57" s="1">
        <f t="shared" si="35"/>
        <v>15</v>
      </c>
      <c r="P57" s="1">
        <f t="shared" si="36"/>
        <v>9</v>
      </c>
      <c r="Q57" s="1">
        <f t="shared" si="37"/>
        <v>4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8</v>
      </c>
      <c r="V57" s="1">
        <f t="shared" si="42"/>
        <v>2</v>
      </c>
      <c r="W57" s="1">
        <f t="shared" si="43"/>
        <v>3</v>
      </c>
      <c r="X57" s="1">
        <f t="shared" si="44"/>
        <v>16</v>
      </c>
      <c r="Y57" s="1">
        <f t="shared" si="45"/>
        <v>8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21</v>
      </c>
      <c r="K58" s="1">
        <f t="shared" si="31"/>
        <v>7</v>
      </c>
      <c r="L58" s="1">
        <f t="shared" si="32"/>
        <v>8</v>
      </c>
      <c r="M58" s="1">
        <f t="shared" si="33"/>
        <v>0</v>
      </c>
      <c r="N58" s="1">
        <f t="shared" si="34"/>
        <v>3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13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2</v>
      </c>
      <c r="W58" s="1">
        <f t="shared" si="43"/>
        <v>3</v>
      </c>
      <c r="X58" s="1">
        <f t="shared" si="44"/>
        <v>16</v>
      </c>
      <c r="Y58" s="1">
        <f t="shared" si="45"/>
        <v>8</v>
      </c>
      <c r="Z58" s="1">
        <f t="shared" si="46"/>
        <v>5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E59" s="1">
        <v>3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7</v>
      </c>
      <c r="L59" s="1">
        <f t="shared" si="32"/>
        <v>8</v>
      </c>
      <c r="M59" s="1">
        <f t="shared" si="33"/>
        <v>0</v>
      </c>
      <c r="N59" s="1">
        <f t="shared" si="34"/>
        <v>3</v>
      </c>
      <c r="O59" s="1">
        <f t="shared" si="35"/>
        <v>15</v>
      </c>
      <c r="P59" s="1">
        <f t="shared" si="36"/>
        <v>10</v>
      </c>
      <c r="Q59" s="1">
        <f t="shared" si="37"/>
        <v>4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8</v>
      </c>
      <c r="V59" s="1">
        <f t="shared" si="42"/>
        <v>3</v>
      </c>
      <c r="W59" s="1">
        <f t="shared" si="43"/>
        <v>3</v>
      </c>
      <c r="X59" s="1">
        <f t="shared" si="44"/>
        <v>16</v>
      </c>
      <c r="Y59" s="1">
        <f t="shared" si="45"/>
        <v>9</v>
      </c>
      <c r="Z59" s="1">
        <f t="shared" si="46"/>
        <v>5</v>
      </c>
      <c r="AA59" s="1" t="str">
        <f t="shared" si="27"/>
        <v>L</v>
      </c>
      <c r="AB59" s="1">
        <f t="shared" si="47"/>
        <v>3</v>
      </c>
      <c r="AC59" s="1" t="str">
        <f t="shared" si="28"/>
        <v>L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E60" s="1">
        <v>5</v>
      </c>
      <c r="F60" s="1">
        <v>6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23</v>
      </c>
      <c r="K60" s="1">
        <f t="shared" si="31"/>
        <v>7</v>
      </c>
      <c r="L60" s="1">
        <f t="shared" si="32"/>
        <v>8</v>
      </c>
      <c r="M60" s="1">
        <f t="shared" si="33"/>
        <v>0</v>
      </c>
      <c r="N60" s="1">
        <f t="shared" si="34"/>
        <v>3</v>
      </c>
      <c r="O60" s="1">
        <f t="shared" si="35"/>
        <v>15</v>
      </c>
      <c r="P60" s="1">
        <f t="shared" si="36"/>
        <v>10</v>
      </c>
      <c r="Q60" s="1">
        <f t="shared" si="37"/>
        <v>4</v>
      </c>
      <c r="R60" s="1">
        <f t="shared" si="38"/>
        <v>13</v>
      </c>
      <c r="S60" s="1">
        <f t="shared" si="39"/>
        <v>13</v>
      </c>
      <c r="T60" s="1">
        <f t="shared" si="40"/>
        <v>4</v>
      </c>
      <c r="U60" s="1">
        <f t="shared" si="41"/>
        <v>8</v>
      </c>
      <c r="V60" s="1">
        <f t="shared" si="42"/>
        <v>4</v>
      </c>
      <c r="W60" s="1">
        <f t="shared" si="43"/>
        <v>3</v>
      </c>
      <c r="X60" s="1">
        <f t="shared" si="44"/>
        <v>16</v>
      </c>
      <c r="Y60" s="1">
        <f t="shared" si="45"/>
        <v>10</v>
      </c>
      <c r="Z60" s="1">
        <f t="shared" si="46"/>
        <v>5</v>
      </c>
      <c r="AA60" s="1" t="str">
        <f t="shared" si="27"/>
        <v>L</v>
      </c>
      <c r="AB60" s="1">
        <f t="shared" si="47"/>
        <v>4</v>
      </c>
      <c r="AC60" s="1" t="str">
        <f t="shared" si="28"/>
        <v>L</v>
      </c>
      <c r="AD60" s="1">
        <f t="shared" si="48"/>
        <v>4</v>
      </c>
      <c r="AE60" s="1">
        <f t="shared" si="49"/>
        <v>6</v>
      </c>
      <c r="AF60" s="1">
        <f t="shared" si="50"/>
        <v>0</v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E61" s="1">
        <v>8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23</v>
      </c>
      <c r="K61" s="1">
        <f t="shared" si="31"/>
        <v>7</v>
      </c>
      <c r="L61" s="1">
        <f t="shared" si="32"/>
        <v>8</v>
      </c>
      <c r="M61" s="1">
        <f t="shared" si="33"/>
        <v>0</v>
      </c>
      <c r="N61" s="1">
        <f t="shared" si="34"/>
        <v>3</v>
      </c>
      <c r="O61" s="1">
        <f t="shared" si="35"/>
        <v>15</v>
      </c>
      <c r="P61" s="1">
        <f t="shared" si="36"/>
        <v>10</v>
      </c>
      <c r="Q61" s="1">
        <f t="shared" si="37"/>
        <v>4</v>
      </c>
      <c r="R61" s="1">
        <f t="shared" si="38"/>
        <v>14</v>
      </c>
      <c r="S61" s="1">
        <f t="shared" si="39"/>
        <v>13</v>
      </c>
      <c r="T61" s="1">
        <f t="shared" si="40"/>
        <v>4</v>
      </c>
      <c r="U61" s="1">
        <f t="shared" si="41"/>
        <v>9</v>
      </c>
      <c r="V61" s="1">
        <f t="shared" si="42"/>
        <v>4</v>
      </c>
      <c r="W61" s="1">
        <f t="shared" si="43"/>
        <v>3</v>
      </c>
      <c r="X61" s="1">
        <f t="shared" si="44"/>
        <v>17</v>
      </c>
      <c r="Y61" s="1">
        <f t="shared" si="45"/>
        <v>10</v>
      </c>
      <c r="Z61" s="1">
        <f t="shared" si="46"/>
        <v>5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4</v>
      </c>
      <c r="AE61" s="1">
        <f t="shared" si="49"/>
        <v>6</v>
      </c>
      <c r="AF61" s="1">
        <f t="shared" si="50"/>
        <v>0</v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E62" s="1">
        <v>4</v>
      </c>
      <c r="F62" s="1">
        <v>5</v>
      </c>
      <c r="G62" s="1" t="s">
        <v>83</v>
      </c>
      <c r="H62" s="1" t="s">
        <v>83</v>
      </c>
      <c r="I62" s="1">
        <f t="shared" si="29"/>
        <v>29</v>
      </c>
      <c r="J62" s="1">
        <f t="shared" si="30"/>
        <v>24</v>
      </c>
      <c r="K62" s="1">
        <f t="shared" si="31"/>
        <v>7</v>
      </c>
      <c r="L62" s="1">
        <f t="shared" si="32"/>
        <v>8</v>
      </c>
      <c r="M62" s="1">
        <f t="shared" si="33"/>
        <v>0</v>
      </c>
      <c r="N62" s="1">
        <f t="shared" si="34"/>
        <v>3</v>
      </c>
      <c r="O62" s="1">
        <f t="shared" si="35"/>
        <v>15</v>
      </c>
      <c r="P62" s="1">
        <f t="shared" si="36"/>
        <v>10</v>
      </c>
      <c r="Q62" s="1">
        <f t="shared" si="37"/>
        <v>4</v>
      </c>
      <c r="R62" s="1">
        <f t="shared" si="38"/>
        <v>14</v>
      </c>
      <c r="S62" s="1">
        <f t="shared" si="39"/>
        <v>14</v>
      </c>
      <c r="T62" s="1">
        <f t="shared" si="40"/>
        <v>4</v>
      </c>
      <c r="U62" s="1">
        <f t="shared" si="41"/>
        <v>9</v>
      </c>
      <c r="V62" s="1">
        <f t="shared" si="42"/>
        <v>5</v>
      </c>
      <c r="W62" s="1">
        <f t="shared" si="43"/>
        <v>3</v>
      </c>
      <c r="X62" s="1">
        <f t="shared" si="44"/>
        <v>17</v>
      </c>
      <c r="Y62" s="1">
        <f t="shared" si="45"/>
        <v>11</v>
      </c>
      <c r="Z62" s="1">
        <f t="shared" si="46"/>
        <v>5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4</v>
      </c>
      <c r="AE62" s="1">
        <f t="shared" si="49"/>
        <v>6</v>
      </c>
      <c r="AF62" s="1">
        <f t="shared" si="50"/>
        <v>0</v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E63" s="1">
        <v>5</v>
      </c>
      <c r="F63" s="1">
        <v>4</v>
      </c>
      <c r="G63" s="1" t="s">
        <v>84</v>
      </c>
      <c r="H63" s="1" t="s">
        <v>83</v>
      </c>
      <c r="I63" s="1">
        <f t="shared" si="29"/>
        <v>30</v>
      </c>
      <c r="J63" s="1">
        <f t="shared" si="30"/>
        <v>24</v>
      </c>
      <c r="K63" s="1">
        <f t="shared" si="31"/>
        <v>8</v>
      </c>
      <c r="L63" s="1">
        <f t="shared" si="32"/>
        <v>8</v>
      </c>
      <c r="M63" s="1">
        <f t="shared" si="33"/>
        <v>0</v>
      </c>
      <c r="N63" s="1">
        <f t="shared" si="34"/>
        <v>3</v>
      </c>
      <c r="O63" s="1">
        <f t="shared" si="35"/>
        <v>16</v>
      </c>
      <c r="P63" s="1">
        <f t="shared" si="36"/>
        <v>10</v>
      </c>
      <c r="Q63" s="1">
        <f t="shared" si="37"/>
        <v>4</v>
      </c>
      <c r="R63" s="1">
        <f t="shared" si="38"/>
        <v>14</v>
      </c>
      <c r="S63" s="1">
        <f t="shared" si="39"/>
        <v>14</v>
      </c>
      <c r="T63" s="1">
        <f t="shared" si="40"/>
        <v>4</v>
      </c>
      <c r="U63" s="1">
        <f t="shared" si="41"/>
        <v>9</v>
      </c>
      <c r="V63" s="1">
        <f t="shared" si="42"/>
        <v>5</v>
      </c>
      <c r="W63" s="1">
        <f t="shared" si="43"/>
        <v>3</v>
      </c>
      <c r="X63" s="1">
        <f t="shared" si="44"/>
        <v>17</v>
      </c>
      <c r="Y63" s="1">
        <f t="shared" si="45"/>
        <v>11</v>
      </c>
      <c r="Z63" s="1">
        <f t="shared" si="46"/>
        <v>5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E64" s="1">
        <v>3</v>
      </c>
      <c r="F64" s="1">
        <v>6</v>
      </c>
      <c r="G64" s="1" t="s">
        <v>83</v>
      </c>
      <c r="H64" s="1" t="s">
        <v>83</v>
      </c>
      <c r="I64" s="1">
        <f t="shared" si="29"/>
        <v>30</v>
      </c>
      <c r="J64" s="1">
        <f t="shared" si="30"/>
        <v>25</v>
      </c>
      <c r="K64" s="1">
        <f t="shared" si="31"/>
        <v>8</v>
      </c>
      <c r="L64" s="1">
        <f t="shared" si="32"/>
        <v>8</v>
      </c>
      <c r="M64" s="1">
        <f t="shared" si="33"/>
        <v>0</v>
      </c>
      <c r="N64" s="1">
        <f t="shared" si="34"/>
        <v>3</v>
      </c>
      <c r="O64" s="1">
        <f t="shared" si="35"/>
        <v>16</v>
      </c>
      <c r="P64" s="1">
        <f t="shared" si="36"/>
        <v>11</v>
      </c>
      <c r="Q64" s="1">
        <f t="shared" si="37"/>
        <v>4</v>
      </c>
      <c r="R64" s="1">
        <f t="shared" si="38"/>
        <v>14</v>
      </c>
      <c r="S64" s="1">
        <f t="shared" si="39"/>
        <v>14</v>
      </c>
      <c r="T64" s="1">
        <f t="shared" si="40"/>
        <v>4</v>
      </c>
      <c r="U64" s="1">
        <f t="shared" si="41"/>
        <v>9</v>
      </c>
      <c r="V64" s="1">
        <f t="shared" si="42"/>
        <v>5</v>
      </c>
      <c r="W64" s="1">
        <f t="shared" si="43"/>
        <v>3</v>
      </c>
      <c r="X64" s="1">
        <f t="shared" si="44"/>
        <v>17</v>
      </c>
      <c r="Y64" s="1">
        <f t="shared" si="45"/>
        <v>11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31</v>
      </c>
      <c r="J65" s="1">
        <f t="shared" si="30"/>
        <v>25</v>
      </c>
      <c r="K65" s="1">
        <f t="shared" si="31"/>
        <v>8</v>
      </c>
      <c r="L65" s="1">
        <f t="shared" si="32"/>
        <v>8</v>
      </c>
      <c r="M65" s="1">
        <f t="shared" si="33"/>
        <v>0</v>
      </c>
      <c r="N65" s="1">
        <f t="shared" si="34"/>
        <v>3</v>
      </c>
      <c r="O65" s="1">
        <f t="shared" si="35"/>
        <v>16</v>
      </c>
      <c r="P65" s="1">
        <f t="shared" si="36"/>
        <v>11</v>
      </c>
      <c r="Q65" s="1">
        <f t="shared" si="37"/>
        <v>4</v>
      </c>
      <c r="R65" s="1">
        <f t="shared" si="38"/>
        <v>15</v>
      </c>
      <c r="S65" s="1">
        <f t="shared" si="39"/>
        <v>14</v>
      </c>
      <c r="T65" s="1">
        <f t="shared" si="40"/>
        <v>4</v>
      </c>
      <c r="U65" s="1">
        <f t="shared" si="41"/>
        <v>10</v>
      </c>
      <c r="V65" s="1">
        <f t="shared" si="42"/>
        <v>5</v>
      </c>
      <c r="W65" s="1">
        <f t="shared" si="43"/>
        <v>3</v>
      </c>
      <c r="X65" s="1">
        <f t="shared" si="44"/>
        <v>18</v>
      </c>
      <c r="Y65" s="1">
        <f t="shared" si="45"/>
        <v>11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E66" s="1">
        <v>4</v>
      </c>
      <c r="F66" s="1">
        <v>3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25</v>
      </c>
      <c r="K66" s="1">
        <f t="shared" si="31"/>
        <v>8</v>
      </c>
      <c r="L66" s="1">
        <f t="shared" si="32"/>
        <v>8</v>
      </c>
      <c r="M66" s="1">
        <f t="shared" si="33"/>
        <v>0</v>
      </c>
      <c r="N66" s="1">
        <f t="shared" si="34"/>
        <v>3</v>
      </c>
      <c r="O66" s="1">
        <f t="shared" si="35"/>
        <v>16</v>
      </c>
      <c r="P66" s="1">
        <f t="shared" si="36"/>
        <v>11</v>
      </c>
      <c r="Q66" s="1">
        <f t="shared" si="37"/>
        <v>4</v>
      </c>
      <c r="R66" s="1">
        <f t="shared" si="38"/>
        <v>16</v>
      </c>
      <c r="S66" s="1">
        <f t="shared" si="39"/>
        <v>14</v>
      </c>
      <c r="T66" s="1">
        <f t="shared" si="40"/>
        <v>4</v>
      </c>
      <c r="U66" s="1">
        <f t="shared" si="41"/>
        <v>10</v>
      </c>
      <c r="V66" s="1">
        <f t="shared" si="42"/>
        <v>5</v>
      </c>
      <c r="W66" s="1">
        <f t="shared" si="43"/>
        <v>3</v>
      </c>
      <c r="X66" s="1">
        <f t="shared" si="44"/>
        <v>19</v>
      </c>
      <c r="Y66" s="1">
        <f t="shared" si="45"/>
        <v>11</v>
      </c>
      <c r="Z66" s="1">
        <f t="shared" si="46"/>
        <v>5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E67" s="1">
        <v>2</v>
      </c>
      <c r="F67" s="1">
        <v>7</v>
      </c>
      <c r="G67" s="1" t="s">
        <v>83</v>
      </c>
      <c r="H67" s="1" t="s">
        <v>83</v>
      </c>
      <c r="I67" s="1">
        <f t="shared" ref="I67:I83" si="53">IF(E67="","",IF(E67&gt;F67,I66+1,I66))</f>
        <v>32</v>
      </c>
      <c r="J67" s="1">
        <f t="shared" ref="J67:J83" si="54">IF(E67="","",IF(AND(F67&gt;E67,G67=$AK$2,H67=$AK$2),J66+1,J66))</f>
        <v>26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8</v>
      </c>
      <c r="M67" s="1">
        <f t="shared" ref="M67:M83" si="57">IF(E67="","",IF(AND(H67=$AK$1,E67&gt;F67),M66+1,M66))</f>
        <v>0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4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15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12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E68" s="1">
        <v>2</v>
      </c>
      <c r="F68" s="1">
        <v>3</v>
      </c>
      <c r="G68" s="1" t="s">
        <v>84</v>
      </c>
      <c r="H68" s="1" t="s">
        <v>83</v>
      </c>
      <c r="I68" s="1">
        <f t="shared" si="53"/>
        <v>32</v>
      </c>
      <c r="J68" s="1">
        <f t="shared" si="54"/>
        <v>26</v>
      </c>
      <c r="K68" s="1">
        <f t="shared" si="55"/>
        <v>8</v>
      </c>
      <c r="L68" s="1">
        <f t="shared" si="56"/>
        <v>9</v>
      </c>
      <c r="M68" s="1">
        <f t="shared" si="57"/>
        <v>0</v>
      </c>
      <c r="N68" s="1">
        <f t="shared" si="58"/>
        <v>3</v>
      </c>
      <c r="O68" s="1">
        <f t="shared" si="59"/>
        <v>16</v>
      </c>
      <c r="P68" s="1">
        <f t="shared" si="60"/>
        <v>11</v>
      </c>
      <c r="Q68" s="1">
        <f t="shared" si="61"/>
        <v>4</v>
      </c>
      <c r="R68" s="1">
        <f t="shared" si="62"/>
        <v>16</v>
      </c>
      <c r="S68" s="1">
        <f t="shared" si="63"/>
        <v>15</v>
      </c>
      <c r="T68" s="1">
        <f t="shared" si="64"/>
        <v>5</v>
      </c>
      <c r="U68" s="1">
        <f t="shared" si="65"/>
        <v>10</v>
      </c>
      <c r="V68" s="1">
        <f t="shared" si="66"/>
        <v>5</v>
      </c>
      <c r="W68" s="1">
        <f t="shared" si="67"/>
        <v>3</v>
      </c>
      <c r="X68" s="1">
        <f t="shared" si="68"/>
        <v>19</v>
      </c>
      <c r="Y68" s="1">
        <f t="shared" si="69"/>
        <v>12</v>
      </c>
      <c r="Z68" s="1">
        <f t="shared" si="70"/>
        <v>6</v>
      </c>
      <c r="AA68" s="1" t="str">
        <f t="shared" si="51"/>
        <v>L</v>
      </c>
      <c r="AB68" s="1">
        <f t="shared" si="71"/>
        <v>2</v>
      </c>
      <c r="AC68" s="1" t="str">
        <f t="shared" si="52"/>
        <v>OTL</v>
      </c>
      <c r="AD68" s="1">
        <f t="shared" si="48"/>
        <v>4</v>
      </c>
      <c r="AE68" s="1">
        <f t="shared" si="49"/>
        <v>5</v>
      </c>
      <c r="AF68" s="1">
        <f t="shared" si="50"/>
        <v>1</v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E69" s="1">
        <v>3</v>
      </c>
      <c r="F69" s="1">
        <v>1</v>
      </c>
      <c r="G69" s="1" t="s">
        <v>83</v>
      </c>
      <c r="H69" s="1" t="s">
        <v>83</v>
      </c>
      <c r="I69" s="1">
        <f t="shared" si="53"/>
        <v>33</v>
      </c>
      <c r="J69" s="1">
        <f t="shared" si="54"/>
        <v>26</v>
      </c>
      <c r="K69" s="1">
        <f t="shared" si="55"/>
        <v>8</v>
      </c>
      <c r="L69" s="1">
        <f t="shared" si="56"/>
        <v>9</v>
      </c>
      <c r="M69" s="1">
        <f t="shared" si="57"/>
        <v>0</v>
      </c>
      <c r="N69" s="1">
        <f t="shared" si="58"/>
        <v>3</v>
      </c>
      <c r="O69" s="1">
        <f t="shared" si="59"/>
        <v>17</v>
      </c>
      <c r="P69" s="1">
        <f t="shared" si="60"/>
        <v>11</v>
      </c>
      <c r="Q69" s="1">
        <f t="shared" si="61"/>
        <v>4</v>
      </c>
      <c r="R69" s="1">
        <f t="shared" si="62"/>
        <v>16</v>
      </c>
      <c r="S69" s="1">
        <f t="shared" si="63"/>
        <v>15</v>
      </c>
      <c r="T69" s="1">
        <f t="shared" si="64"/>
        <v>5</v>
      </c>
      <c r="U69" s="1">
        <f t="shared" si="65"/>
        <v>10</v>
      </c>
      <c r="V69" s="1">
        <f t="shared" si="66"/>
        <v>5</v>
      </c>
      <c r="W69" s="1">
        <f t="shared" si="67"/>
        <v>3</v>
      </c>
      <c r="X69" s="1">
        <f t="shared" si="68"/>
        <v>20</v>
      </c>
      <c r="Y69" s="1">
        <f t="shared" si="69"/>
        <v>12</v>
      </c>
      <c r="Z69" s="1">
        <f t="shared" si="70"/>
        <v>6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E70" s="1">
        <v>5</v>
      </c>
      <c r="F70" s="1">
        <v>3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26</v>
      </c>
      <c r="K70" s="1">
        <f t="shared" si="55"/>
        <v>8</v>
      </c>
      <c r="L70" s="1">
        <f t="shared" si="56"/>
        <v>9</v>
      </c>
      <c r="M70" s="1">
        <f t="shared" si="57"/>
        <v>0</v>
      </c>
      <c r="N70" s="1">
        <f t="shared" si="58"/>
        <v>3</v>
      </c>
      <c r="O70" s="1">
        <f t="shared" si="59"/>
        <v>18</v>
      </c>
      <c r="P70" s="1">
        <f t="shared" si="60"/>
        <v>11</v>
      </c>
      <c r="Q70" s="1">
        <f t="shared" si="61"/>
        <v>4</v>
      </c>
      <c r="R70" s="1">
        <f t="shared" si="62"/>
        <v>16</v>
      </c>
      <c r="S70" s="1">
        <f t="shared" si="63"/>
        <v>15</v>
      </c>
      <c r="T70" s="1">
        <f t="shared" si="64"/>
        <v>5</v>
      </c>
      <c r="U70" s="1">
        <f t="shared" si="65"/>
        <v>11</v>
      </c>
      <c r="V70" s="1">
        <f t="shared" si="66"/>
        <v>5</v>
      </c>
      <c r="W70" s="1">
        <f t="shared" si="67"/>
        <v>3</v>
      </c>
      <c r="X70" s="1">
        <f t="shared" si="68"/>
        <v>21</v>
      </c>
      <c r="Y70" s="1">
        <f t="shared" si="69"/>
        <v>12</v>
      </c>
      <c r="Z70" s="1">
        <f t="shared" si="70"/>
        <v>6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6</v>
      </c>
      <c r="AE70" s="1">
        <f t="shared" si="49"/>
        <v>3</v>
      </c>
      <c r="AF70" s="1">
        <f t="shared" si="50"/>
        <v>1</v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E71" s="1">
        <v>0</v>
      </c>
      <c r="F71" s="1">
        <v>4</v>
      </c>
      <c r="G71" s="1" t="s">
        <v>83</v>
      </c>
      <c r="H71" s="1" t="s">
        <v>83</v>
      </c>
      <c r="I71" s="1">
        <f t="shared" si="53"/>
        <v>34</v>
      </c>
      <c r="J71" s="1">
        <f t="shared" si="54"/>
        <v>27</v>
      </c>
      <c r="K71" s="1">
        <f t="shared" si="55"/>
        <v>8</v>
      </c>
      <c r="L71" s="1">
        <f t="shared" si="56"/>
        <v>9</v>
      </c>
      <c r="M71" s="1">
        <f t="shared" si="57"/>
        <v>0</v>
      </c>
      <c r="N71" s="1">
        <f t="shared" si="58"/>
        <v>3</v>
      </c>
      <c r="O71" s="1">
        <f t="shared" si="59"/>
        <v>18</v>
      </c>
      <c r="P71" s="1">
        <f t="shared" si="60"/>
        <v>12</v>
      </c>
      <c r="Q71" s="1">
        <f t="shared" si="61"/>
        <v>4</v>
      </c>
      <c r="R71" s="1">
        <f t="shared" si="62"/>
        <v>16</v>
      </c>
      <c r="S71" s="1">
        <f t="shared" si="63"/>
        <v>15</v>
      </c>
      <c r="T71" s="1">
        <f t="shared" si="64"/>
        <v>5</v>
      </c>
      <c r="U71" s="1">
        <f t="shared" si="65"/>
        <v>11</v>
      </c>
      <c r="V71" s="1">
        <f t="shared" si="66"/>
        <v>5</v>
      </c>
      <c r="W71" s="1">
        <f t="shared" si="67"/>
        <v>3</v>
      </c>
      <c r="X71" s="1">
        <f t="shared" si="68"/>
        <v>21</v>
      </c>
      <c r="Y71" s="1">
        <f t="shared" si="69"/>
        <v>12</v>
      </c>
      <c r="Z71" s="1">
        <f t="shared" si="70"/>
        <v>6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5</v>
      </c>
      <c r="AE71" s="1">
        <f t="shared" si="49"/>
        <v>4</v>
      </c>
      <c r="AF71" s="1">
        <f t="shared" si="50"/>
        <v>1</v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E72" s="1">
        <v>2</v>
      </c>
      <c r="F72" s="1">
        <v>5</v>
      </c>
      <c r="G72" s="1" t="s">
        <v>83</v>
      </c>
      <c r="H72" s="1" t="s">
        <v>83</v>
      </c>
      <c r="I72" s="1">
        <f t="shared" si="53"/>
        <v>34</v>
      </c>
      <c r="J72" s="1">
        <f t="shared" si="54"/>
        <v>28</v>
      </c>
      <c r="K72" s="1">
        <f t="shared" si="55"/>
        <v>8</v>
      </c>
      <c r="L72" s="1">
        <f t="shared" si="56"/>
        <v>9</v>
      </c>
      <c r="M72" s="1">
        <f t="shared" si="57"/>
        <v>0</v>
      </c>
      <c r="N72" s="1">
        <f t="shared" si="58"/>
        <v>3</v>
      </c>
      <c r="O72" s="1">
        <f t="shared" si="59"/>
        <v>18</v>
      </c>
      <c r="P72" s="1">
        <f t="shared" si="60"/>
        <v>13</v>
      </c>
      <c r="Q72" s="1">
        <f t="shared" si="61"/>
        <v>4</v>
      </c>
      <c r="R72" s="1">
        <f t="shared" si="62"/>
        <v>16</v>
      </c>
      <c r="S72" s="1">
        <f t="shared" si="63"/>
        <v>15</v>
      </c>
      <c r="T72" s="1">
        <f t="shared" si="64"/>
        <v>5</v>
      </c>
      <c r="U72" s="1">
        <f t="shared" si="65"/>
        <v>11</v>
      </c>
      <c r="V72" s="1">
        <f t="shared" si="66"/>
        <v>5</v>
      </c>
      <c r="W72" s="1">
        <f t="shared" si="67"/>
        <v>3</v>
      </c>
      <c r="X72" s="1">
        <f t="shared" si="68"/>
        <v>21</v>
      </c>
      <c r="Y72" s="1">
        <f t="shared" si="69"/>
        <v>12</v>
      </c>
      <c r="Z72" s="1">
        <f t="shared" si="70"/>
        <v>6</v>
      </c>
      <c r="AA72" s="1" t="str">
        <f t="shared" si="51"/>
        <v>L</v>
      </c>
      <c r="AB72" s="1">
        <f t="shared" si="71"/>
        <v>2</v>
      </c>
      <c r="AC72" s="1" t="str">
        <f t="shared" si="52"/>
        <v>L</v>
      </c>
      <c r="AD72" s="1">
        <f t="shared" si="48"/>
        <v>5</v>
      </c>
      <c r="AE72" s="1">
        <f t="shared" si="49"/>
        <v>4</v>
      </c>
      <c r="AF72" s="1">
        <f t="shared" si="50"/>
        <v>1</v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28</v>
      </c>
      <c r="K84" s="1">
        <f t="shared" si="75"/>
        <v>8</v>
      </c>
      <c r="L84" s="1">
        <f t="shared" si="75"/>
        <v>9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18</v>
      </c>
      <c r="P84" s="1">
        <f t="shared" si="76"/>
        <v>13</v>
      </c>
      <c r="Q84" s="1">
        <f t="shared" si="76"/>
        <v>4</v>
      </c>
      <c r="R84" s="1">
        <f t="shared" si="76"/>
        <v>16</v>
      </c>
      <c r="S84" s="1">
        <f t="shared" si="76"/>
        <v>15</v>
      </c>
      <c r="T84" s="1">
        <f t="shared" si="76"/>
        <v>5</v>
      </c>
      <c r="U84" s="1">
        <f t="shared" si="76"/>
        <v>11</v>
      </c>
      <c r="V84" s="1">
        <f t="shared" si="76"/>
        <v>5</v>
      </c>
      <c r="W84" s="1">
        <f t="shared" si="76"/>
        <v>3</v>
      </c>
      <c r="X84" s="1">
        <f t="shared" si="76"/>
        <v>21</v>
      </c>
      <c r="Y84" s="1">
        <f t="shared" si="76"/>
        <v>12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245</v>
      </c>
      <c r="F85" s="1">
        <f>SUM(F2:F83)</f>
        <v>244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18-13-4</v>
      </c>
      <c r="R85" s="1" t="str">
        <f>IF(R84="","0-0-0",CONCATENATE(R84,"-",S84,"-",T84))</f>
        <v>16-15-5</v>
      </c>
      <c r="U85" s="1" t="str">
        <f>IF(U84="","0-0-0",CONCATENATE(U84,"-",V84,"-",W84))</f>
        <v>11-5-3</v>
      </c>
      <c r="X85" s="1" t="str">
        <f>IF(X84="","0-0-0",CONCATENATE(X84,"-",Y84,"-",Z84))</f>
        <v>21-12-6</v>
      </c>
      <c r="AA85" s="1" t="str">
        <f>IF(AA84="","0-0",CONCATENATE(AA84,AB84))</f>
        <v>L2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71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14</v>
      </c>
      <c r="K37" s="1">
        <f t="shared" si="31"/>
        <v>3</v>
      </c>
      <c r="L37" s="1">
        <f t="shared" si="32"/>
        <v>2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7</v>
      </c>
      <c r="Q37" s="1">
        <f t="shared" si="37"/>
        <v>2</v>
      </c>
      <c r="R37" s="1">
        <f t="shared" si="38"/>
        <v>8</v>
      </c>
      <c r="S37" s="1">
        <f t="shared" si="39"/>
        <v>7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8</v>
      </c>
      <c r="Z37" s="1">
        <f t="shared" si="46"/>
        <v>0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E38" s="1">
        <v>2</v>
      </c>
      <c r="F38" s="1">
        <v>4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15</v>
      </c>
      <c r="K38" s="1">
        <f t="shared" si="31"/>
        <v>3</v>
      </c>
      <c r="L38" s="1">
        <f t="shared" si="32"/>
        <v>2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8</v>
      </c>
      <c r="Q38" s="1">
        <f t="shared" si="37"/>
        <v>2</v>
      </c>
      <c r="R38" s="1">
        <f t="shared" si="38"/>
        <v>8</v>
      </c>
      <c r="S38" s="1">
        <f t="shared" si="39"/>
        <v>7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0</v>
      </c>
      <c r="X38" s="1">
        <f t="shared" si="44"/>
        <v>10</v>
      </c>
      <c r="Y38" s="1">
        <f t="shared" si="45"/>
        <v>9</v>
      </c>
      <c r="Z38" s="1">
        <f t="shared" si="46"/>
        <v>0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E39" s="1">
        <v>5</v>
      </c>
      <c r="F39" s="1">
        <v>3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3</v>
      </c>
      <c r="L39" s="1">
        <f t="shared" si="32"/>
        <v>2</v>
      </c>
      <c r="M39" s="1">
        <f t="shared" si="33"/>
        <v>2</v>
      </c>
      <c r="N39" s="1">
        <f t="shared" si="34"/>
        <v>1</v>
      </c>
      <c r="O39" s="1">
        <f t="shared" si="35"/>
        <v>13</v>
      </c>
      <c r="P39" s="1">
        <f t="shared" si="36"/>
        <v>8</v>
      </c>
      <c r="Q39" s="1">
        <f t="shared" si="37"/>
        <v>2</v>
      </c>
      <c r="R39" s="1">
        <f t="shared" si="38"/>
        <v>8</v>
      </c>
      <c r="S39" s="1">
        <f t="shared" si="39"/>
        <v>7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0</v>
      </c>
      <c r="X39" s="1">
        <f t="shared" si="44"/>
        <v>11</v>
      </c>
      <c r="Y39" s="1">
        <f t="shared" si="45"/>
        <v>9</v>
      </c>
      <c r="Z39" s="1">
        <f t="shared" si="46"/>
        <v>0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E40" s="1">
        <v>2</v>
      </c>
      <c r="F40" s="1">
        <v>3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15</v>
      </c>
      <c r="K40" s="1">
        <f t="shared" si="31"/>
        <v>3</v>
      </c>
      <c r="L40" s="1">
        <f t="shared" si="32"/>
        <v>3</v>
      </c>
      <c r="M40" s="1">
        <f t="shared" si="33"/>
        <v>2</v>
      </c>
      <c r="N40" s="1">
        <f t="shared" si="34"/>
        <v>1</v>
      </c>
      <c r="O40" s="1">
        <f t="shared" si="35"/>
        <v>13</v>
      </c>
      <c r="P40" s="1">
        <f t="shared" si="36"/>
        <v>8</v>
      </c>
      <c r="Q40" s="1">
        <f t="shared" si="37"/>
        <v>3</v>
      </c>
      <c r="R40" s="1">
        <f t="shared" si="38"/>
        <v>8</v>
      </c>
      <c r="S40" s="1">
        <f t="shared" si="39"/>
        <v>7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1</v>
      </c>
      <c r="X40" s="1">
        <f t="shared" si="44"/>
        <v>11</v>
      </c>
      <c r="Y40" s="1">
        <f t="shared" si="45"/>
        <v>9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OTL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3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13</v>
      </c>
      <c r="P41" s="1">
        <f t="shared" si="36"/>
        <v>9</v>
      </c>
      <c r="Q41" s="1">
        <f t="shared" si="37"/>
        <v>3</v>
      </c>
      <c r="R41" s="1">
        <f t="shared" si="38"/>
        <v>8</v>
      </c>
      <c r="S41" s="1">
        <f t="shared" si="39"/>
        <v>7</v>
      </c>
      <c r="T41" s="1">
        <f t="shared" si="40"/>
        <v>0</v>
      </c>
      <c r="U41" s="1">
        <f t="shared" si="41"/>
        <v>3</v>
      </c>
      <c r="V41" s="1">
        <f t="shared" si="42"/>
        <v>5</v>
      </c>
      <c r="W41" s="1">
        <f t="shared" si="43"/>
        <v>1</v>
      </c>
      <c r="X41" s="1">
        <f t="shared" si="44"/>
        <v>11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16</v>
      </c>
      <c r="K42" s="1">
        <f t="shared" si="31"/>
        <v>3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14</v>
      </c>
      <c r="P42" s="1">
        <f t="shared" si="36"/>
        <v>9</v>
      </c>
      <c r="Q42" s="1">
        <f t="shared" si="37"/>
        <v>3</v>
      </c>
      <c r="R42" s="1">
        <f t="shared" si="38"/>
        <v>8</v>
      </c>
      <c r="S42" s="1">
        <f t="shared" si="39"/>
        <v>7</v>
      </c>
      <c r="T42" s="1">
        <f t="shared" si="40"/>
        <v>0</v>
      </c>
      <c r="U42" s="1">
        <f t="shared" si="41"/>
        <v>3</v>
      </c>
      <c r="V42" s="1">
        <f t="shared" si="42"/>
        <v>5</v>
      </c>
      <c r="W42" s="1">
        <f t="shared" si="43"/>
        <v>1</v>
      </c>
      <c r="X42" s="1">
        <f t="shared" si="44"/>
        <v>11</v>
      </c>
      <c r="Y42" s="1">
        <f t="shared" si="45"/>
        <v>10</v>
      </c>
      <c r="Z42" s="1">
        <f t="shared" si="46"/>
        <v>1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17</v>
      </c>
      <c r="K43" s="1">
        <f t="shared" si="31"/>
        <v>3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14</v>
      </c>
      <c r="P43" s="1">
        <f t="shared" si="36"/>
        <v>9</v>
      </c>
      <c r="Q43" s="1">
        <f t="shared" si="37"/>
        <v>3</v>
      </c>
      <c r="R43" s="1">
        <f t="shared" si="38"/>
        <v>8</v>
      </c>
      <c r="S43" s="1">
        <f t="shared" si="39"/>
        <v>8</v>
      </c>
      <c r="T43" s="1">
        <f t="shared" si="40"/>
        <v>0</v>
      </c>
      <c r="U43" s="1">
        <f t="shared" si="41"/>
        <v>3</v>
      </c>
      <c r="V43" s="1">
        <f t="shared" si="42"/>
        <v>6</v>
      </c>
      <c r="W43" s="1">
        <f t="shared" si="43"/>
        <v>1</v>
      </c>
      <c r="X43" s="1">
        <f t="shared" si="44"/>
        <v>11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E44" s="1">
        <v>2</v>
      </c>
      <c r="F44" s="1">
        <v>6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3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14</v>
      </c>
      <c r="P44" s="1">
        <f t="shared" si="36"/>
        <v>9</v>
      </c>
      <c r="Q44" s="1">
        <f t="shared" si="37"/>
        <v>3</v>
      </c>
      <c r="R44" s="1">
        <f t="shared" si="38"/>
        <v>8</v>
      </c>
      <c r="S44" s="1">
        <f t="shared" si="39"/>
        <v>9</v>
      </c>
      <c r="T44" s="1">
        <f t="shared" si="40"/>
        <v>0</v>
      </c>
      <c r="U44" s="1">
        <f t="shared" si="41"/>
        <v>3</v>
      </c>
      <c r="V44" s="1">
        <f t="shared" si="42"/>
        <v>7</v>
      </c>
      <c r="W44" s="1">
        <f t="shared" si="43"/>
        <v>1</v>
      </c>
      <c r="X44" s="1">
        <f t="shared" si="44"/>
        <v>11</v>
      </c>
      <c r="Y44" s="1">
        <f t="shared" si="45"/>
        <v>12</v>
      </c>
      <c r="Z44" s="1">
        <f t="shared" si="46"/>
        <v>1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E45" s="1">
        <v>3</v>
      </c>
      <c r="F45" s="1">
        <v>2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3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14</v>
      </c>
      <c r="P45" s="1">
        <f t="shared" si="36"/>
        <v>9</v>
      </c>
      <c r="Q45" s="1">
        <f t="shared" si="37"/>
        <v>3</v>
      </c>
      <c r="R45" s="1">
        <f t="shared" si="38"/>
        <v>9</v>
      </c>
      <c r="S45" s="1">
        <f t="shared" si="39"/>
        <v>9</v>
      </c>
      <c r="T45" s="1">
        <f t="shared" si="40"/>
        <v>0</v>
      </c>
      <c r="U45" s="1">
        <f t="shared" si="41"/>
        <v>4</v>
      </c>
      <c r="V45" s="1">
        <f t="shared" si="42"/>
        <v>7</v>
      </c>
      <c r="W45" s="1">
        <f t="shared" si="43"/>
        <v>1</v>
      </c>
      <c r="X45" s="1">
        <f t="shared" si="44"/>
        <v>12</v>
      </c>
      <c r="Y45" s="1">
        <f t="shared" si="45"/>
        <v>12</v>
      </c>
      <c r="Z45" s="1">
        <f t="shared" si="46"/>
        <v>1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E46" s="1">
        <v>4</v>
      </c>
      <c r="F46" s="1">
        <v>3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18</v>
      </c>
      <c r="K46" s="1">
        <f t="shared" si="31"/>
        <v>3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9</v>
      </c>
      <c r="T46" s="1">
        <f t="shared" si="40"/>
        <v>0</v>
      </c>
      <c r="U46" s="1">
        <f t="shared" si="41"/>
        <v>5</v>
      </c>
      <c r="V46" s="1">
        <f t="shared" si="42"/>
        <v>7</v>
      </c>
      <c r="W46" s="1">
        <f t="shared" si="43"/>
        <v>1</v>
      </c>
      <c r="X46" s="1">
        <f t="shared" si="44"/>
        <v>13</v>
      </c>
      <c r="Y46" s="1">
        <f t="shared" si="45"/>
        <v>12</v>
      </c>
      <c r="Z46" s="1">
        <f t="shared" si="46"/>
        <v>1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E47" s="1">
        <v>1</v>
      </c>
      <c r="F47" s="1">
        <v>9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3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14</v>
      </c>
      <c r="P47" s="1">
        <f t="shared" si="36"/>
        <v>9</v>
      </c>
      <c r="Q47" s="1">
        <f t="shared" si="37"/>
        <v>3</v>
      </c>
      <c r="R47" s="1">
        <f t="shared" si="38"/>
        <v>10</v>
      </c>
      <c r="S47" s="1">
        <f t="shared" si="39"/>
        <v>10</v>
      </c>
      <c r="T47" s="1">
        <f t="shared" si="40"/>
        <v>0</v>
      </c>
      <c r="U47" s="1">
        <f t="shared" si="41"/>
        <v>5</v>
      </c>
      <c r="V47" s="1">
        <f t="shared" si="42"/>
        <v>7</v>
      </c>
      <c r="W47" s="1">
        <f t="shared" si="43"/>
        <v>1</v>
      </c>
      <c r="X47" s="1">
        <f t="shared" si="44"/>
        <v>13</v>
      </c>
      <c r="Y47" s="1">
        <f t="shared" si="45"/>
        <v>13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25</v>
      </c>
      <c r="J48" s="1">
        <f t="shared" si="30"/>
        <v>19</v>
      </c>
      <c r="K48" s="1">
        <f t="shared" si="31"/>
        <v>3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14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10</v>
      </c>
      <c r="T48" s="1">
        <f t="shared" si="40"/>
        <v>0</v>
      </c>
      <c r="U48" s="1">
        <f t="shared" si="41"/>
        <v>5</v>
      </c>
      <c r="V48" s="1">
        <f t="shared" si="42"/>
        <v>7</v>
      </c>
      <c r="W48" s="1">
        <f t="shared" si="43"/>
        <v>1</v>
      </c>
      <c r="X48" s="1">
        <f t="shared" si="44"/>
        <v>14</v>
      </c>
      <c r="Y48" s="1">
        <f t="shared" si="45"/>
        <v>13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3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14</v>
      </c>
      <c r="P49" s="1">
        <f t="shared" si="36"/>
        <v>10</v>
      </c>
      <c r="Q49" s="1">
        <f t="shared" si="37"/>
        <v>3</v>
      </c>
      <c r="R49" s="1">
        <f t="shared" si="38"/>
        <v>11</v>
      </c>
      <c r="S49" s="1">
        <f t="shared" si="39"/>
        <v>10</v>
      </c>
      <c r="T49" s="1">
        <f t="shared" si="40"/>
        <v>0</v>
      </c>
      <c r="U49" s="1">
        <f t="shared" si="41"/>
        <v>5</v>
      </c>
      <c r="V49" s="1">
        <f t="shared" si="42"/>
        <v>7</v>
      </c>
      <c r="W49" s="1">
        <f t="shared" si="43"/>
        <v>1</v>
      </c>
      <c r="X49" s="1">
        <f t="shared" si="44"/>
        <v>14</v>
      </c>
      <c r="Y49" s="1">
        <f t="shared" si="45"/>
        <v>13</v>
      </c>
      <c r="Z49" s="1">
        <f t="shared" si="46"/>
        <v>1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26</v>
      </c>
      <c r="J50" s="1">
        <f t="shared" si="30"/>
        <v>20</v>
      </c>
      <c r="K50" s="1">
        <f t="shared" si="31"/>
        <v>4</v>
      </c>
      <c r="L50" s="1">
        <f t="shared" si="32"/>
        <v>3</v>
      </c>
      <c r="M50" s="1">
        <f t="shared" si="33"/>
        <v>3</v>
      </c>
      <c r="N50" s="1">
        <f t="shared" si="34"/>
        <v>1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12</v>
      </c>
      <c r="S50" s="1">
        <f t="shared" si="39"/>
        <v>10</v>
      </c>
      <c r="T50" s="1">
        <f t="shared" si="40"/>
        <v>0</v>
      </c>
      <c r="U50" s="1">
        <f t="shared" si="41"/>
        <v>5</v>
      </c>
      <c r="V50" s="1">
        <f t="shared" si="42"/>
        <v>7</v>
      </c>
      <c r="W50" s="1">
        <f t="shared" si="43"/>
        <v>1</v>
      </c>
      <c r="X50" s="1">
        <f t="shared" si="44"/>
        <v>14</v>
      </c>
      <c r="Y50" s="1">
        <f t="shared" si="45"/>
        <v>13</v>
      </c>
      <c r="Z50" s="1">
        <f t="shared" si="46"/>
        <v>1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27</v>
      </c>
      <c r="J51" s="1">
        <f t="shared" si="30"/>
        <v>20</v>
      </c>
      <c r="K51" s="1">
        <f t="shared" si="31"/>
        <v>5</v>
      </c>
      <c r="L51" s="1">
        <f t="shared" si="32"/>
        <v>3</v>
      </c>
      <c r="M51" s="1">
        <f t="shared" si="33"/>
        <v>3</v>
      </c>
      <c r="N51" s="1">
        <f t="shared" si="34"/>
        <v>1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13</v>
      </c>
      <c r="S51" s="1">
        <f t="shared" si="39"/>
        <v>10</v>
      </c>
      <c r="T51" s="1">
        <f t="shared" si="40"/>
        <v>0</v>
      </c>
      <c r="U51" s="1">
        <f t="shared" si="41"/>
        <v>5</v>
      </c>
      <c r="V51" s="1">
        <f t="shared" si="42"/>
        <v>7</v>
      </c>
      <c r="W51" s="1">
        <f t="shared" si="43"/>
        <v>1</v>
      </c>
      <c r="X51" s="1">
        <f t="shared" si="44"/>
        <v>14</v>
      </c>
      <c r="Y51" s="1">
        <f t="shared" si="45"/>
        <v>13</v>
      </c>
      <c r="Z51" s="1">
        <f t="shared" si="46"/>
        <v>1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E52" s="1">
        <v>5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20</v>
      </c>
      <c r="K52" s="1">
        <f t="shared" si="31"/>
        <v>5</v>
      </c>
      <c r="L52" s="1">
        <f t="shared" si="32"/>
        <v>3</v>
      </c>
      <c r="M52" s="1">
        <f t="shared" si="33"/>
        <v>3</v>
      </c>
      <c r="N52" s="1">
        <f t="shared" si="34"/>
        <v>1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14</v>
      </c>
      <c r="S52" s="1">
        <f t="shared" si="39"/>
        <v>10</v>
      </c>
      <c r="T52" s="1">
        <f t="shared" si="40"/>
        <v>0</v>
      </c>
      <c r="U52" s="1">
        <f t="shared" si="41"/>
        <v>5</v>
      </c>
      <c r="V52" s="1">
        <f t="shared" si="42"/>
        <v>7</v>
      </c>
      <c r="W52" s="1">
        <f t="shared" si="43"/>
        <v>1</v>
      </c>
      <c r="X52" s="1">
        <f t="shared" si="44"/>
        <v>14</v>
      </c>
      <c r="Y52" s="1">
        <f t="shared" si="45"/>
        <v>13</v>
      </c>
      <c r="Z52" s="1">
        <f t="shared" si="46"/>
        <v>1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5</v>
      </c>
      <c r="L53" s="1">
        <f t="shared" si="32"/>
        <v>3</v>
      </c>
      <c r="M53" s="1">
        <f t="shared" si="33"/>
        <v>3</v>
      </c>
      <c r="N53" s="1">
        <f t="shared" si="34"/>
        <v>1</v>
      </c>
      <c r="O53" s="1">
        <f t="shared" si="35"/>
        <v>14</v>
      </c>
      <c r="P53" s="1">
        <f t="shared" si="36"/>
        <v>11</v>
      </c>
      <c r="Q53" s="1">
        <f t="shared" si="37"/>
        <v>3</v>
      </c>
      <c r="R53" s="1">
        <f t="shared" si="38"/>
        <v>14</v>
      </c>
      <c r="S53" s="1">
        <f t="shared" si="39"/>
        <v>10</v>
      </c>
      <c r="T53" s="1">
        <f t="shared" si="40"/>
        <v>0</v>
      </c>
      <c r="U53" s="1">
        <f t="shared" si="41"/>
        <v>5</v>
      </c>
      <c r="V53" s="1">
        <f t="shared" si="42"/>
        <v>7</v>
      </c>
      <c r="W53" s="1">
        <f t="shared" si="43"/>
        <v>1</v>
      </c>
      <c r="X53" s="1">
        <f t="shared" si="44"/>
        <v>14</v>
      </c>
      <c r="Y53" s="1">
        <f t="shared" si="45"/>
        <v>13</v>
      </c>
      <c r="Z53" s="1">
        <f t="shared" si="46"/>
        <v>1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6</v>
      </c>
      <c r="AE53" s="1">
        <f t="shared" si="49"/>
        <v>4</v>
      </c>
      <c r="AF53" s="1">
        <f t="shared" si="50"/>
        <v>0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E54" s="1">
        <v>4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5</v>
      </c>
      <c r="L54" s="1">
        <f t="shared" si="32"/>
        <v>3</v>
      </c>
      <c r="M54" s="1">
        <f t="shared" si="33"/>
        <v>3</v>
      </c>
      <c r="N54" s="1">
        <f t="shared" si="34"/>
        <v>1</v>
      </c>
      <c r="O54" s="1">
        <f t="shared" si="35"/>
        <v>14</v>
      </c>
      <c r="P54" s="1">
        <f t="shared" si="36"/>
        <v>11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0</v>
      </c>
      <c r="U54" s="1">
        <f t="shared" si="41"/>
        <v>5</v>
      </c>
      <c r="V54" s="1">
        <f t="shared" si="42"/>
        <v>7</v>
      </c>
      <c r="W54" s="1">
        <f t="shared" si="43"/>
        <v>1</v>
      </c>
      <c r="X54" s="1">
        <f t="shared" si="44"/>
        <v>14</v>
      </c>
      <c r="Y54" s="1">
        <f t="shared" si="45"/>
        <v>13</v>
      </c>
      <c r="Z54" s="1">
        <f t="shared" si="46"/>
        <v>1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6</v>
      </c>
      <c r="AE54" s="1">
        <f t="shared" si="49"/>
        <v>4</v>
      </c>
      <c r="AF54" s="1">
        <f t="shared" si="50"/>
        <v>0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E55" s="1">
        <v>1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5</v>
      </c>
      <c r="L55" s="1">
        <f t="shared" si="32"/>
        <v>3</v>
      </c>
      <c r="M55" s="1">
        <f t="shared" si="33"/>
        <v>3</v>
      </c>
      <c r="N55" s="1">
        <f t="shared" si="34"/>
        <v>1</v>
      </c>
      <c r="O55" s="1">
        <f t="shared" si="35"/>
        <v>14</v>
      </c>
      <c r="P55" s="1">
        <f t="shared" si="36"/>
        <v>12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0</v>
      </c>
      <c r="U55" s="1">
        <f t="shared" si="41"/>
        <v>5</v>
      </c>
      <c r="V55" s="1">
        <f t="shared" si="42"/>
        <v>7</v>
      </c>
      <c r="W55" s="1">
        <f t="shared" si="43"/>
        <v>1</v>
      </c>
      <c r="X55" s="1">
        <f t="shared" si="44"/>
        <v>14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5</v>
      </c>
      <c r="AE55" s="1">
        <f t="shared" si="49"/>
        <v>5</v>
      </c>
      <c r="AF55" s="1">
        <f t="shared" si="50"/>
        <v>0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24</v>
      </c>
      <c r="K56" s="1">
        <f t="shared" si="31"/>
        <v>5</v>
      </c>
      <c r="L56" s="1">
        <f t="shared" si="32"/>
        <v>3</v>
      </c>
      <c r="M56" s="1">
        <f t="shared" si="33"/>
        <v>3</v>
      </c>
      <c r="N56" s="1">
        <f t="shared" si="34"/>
        <v>1</v>
      </c>
      <c r="O56" s="1">
        <f t="shared" si="35"/>
        <v>14</v>
      </c>
      <c r="P56" s="1">
        <f t="shared" si="36"/>
        <v>13</v>
      </c>
      <c r="Q56" s="1">
        <f t="shared" si="37"/>
        <v>3</v>
      </c>
      <c r="R56" s="1">
        <f t="shared" si="38"/>
        <v>14</v>
      </c>
      <c r="S56" s="1">
        <f t="shared" si="39"/>
        <v>11</v>
      </c>
      <c r="T56" s="1">
        <f t="shared" si="40"/>
        <v>0</v>
      </c>
      <c r="U56" s="1">
        <f t="shared" si="41"/>
        <v>5</v>
      </c>
      <c r="V56" s="1">
        <f t="shared" si="42"/>
        <v>8</v>
      </c>
      <c r="W56" s="1">
        <f t="shared" si="43"/>
        <v>1</v>
      </c>
      <c r="X56" s="1">
        <f t="shared" si="44"/>
        <v>14</v>
      </c>
      <c r="Y56" s="1">
        <f t="shared" si="45"/>
        <v>14</v>
      </c>
      <c r="Z56" s="1">
        <f t="shared" si="46"/>
        <v>1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6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E57" s="1">
        <v>5</v>
      </c>
      <c r="F57" s="1">
        <v>4</v>
      </c>
      <c r="G57" s="1" t="s">
        <v>84</v>
      </c>
      <c r="H57" s="1" t="s">
        <v>84</v>
      </c>
      <c r="I57" s="1">
        <f t="shared" si="29"/>
        <v>29</v>
      </c>
      <c r="J57" s="1">
        <f t="shared" si="30"/>
        <v>24</v>
      </c>
      <c r="K57" s="1">
        <f t="shared" si="31"/>
        <v>6</v>
      </c>
      <c r="L57" s="1">
        <f t="shared" si="32"/>
        <v>3</v>
      </c>
      <c r="M57" s="1">
        <f t="shared" si="33"/>
        <v>4</v>
      </c>
      <c r="N57" s="1">
        <f t="shared" si="34"/>
        <v>1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14</v>
      </c>
      <c r="S57" s="1">
        <f t="shared" si="39"/>
        <v>11</v>
      </c>
      <c r="T57" s="1">
        <f t="shared" si="40"/>
        <v>0</v>
      </c>
      <c r="U57" s="1">
        <f t="shared" si="41"/>
        <v>6</v>
      </c>
      <c r="V57" s="1">
        <f t="shared" si="42"/>
        <v>8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1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E58" s="1">
        <v>1</v>
      </c>
      <c r="F58" s="1">
        <v>6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25</v>
      </c>
      <c r="K58" s="1">
        <f t="shared" si="31"/>
        <v>6</v>
      </c>
      <c r="L58" s="1">
        <f t="shared" si="32"/>
        <v>3</v>
      </c>
      <c r="M58" s="1">
        <f t="shared" si="33"/>
        <v>4</v>
      </c>
      <c r="N58" s="1">
        <f t="shared" si="34"/>
        <v>1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14</v>
      </c>
      <c r="S58" s="1">
        <f t="shared" si="39"/>
        <v>12</v>
      </c>
      <c r="T58" s="1">
        <f t="shared" si="40"/>
        <v>0</v>
      </c>
      <c r="U58" s="1">
        <f t="shared" si="41"/>
        <v>6</v>
      </c>
      <c r="V58" s="1">
        <f t="shared" si="42"/>
        <v>9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1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E59" s="1">
        <v>5</v>
      </c>
      <c r="F59" s="1">
        <v>1</v>
      </c>
      <c r="G59" s="1" t="s">
        <v>83</v>
      </c>
      <c r="H59" s="1" t="s">
        <v>83</v>
      </c>
      <c r="I59" s="1">
        <f t="shared" si="29"/>
        <v>30</v>
      </c>
      <c r="J59" s="1">
        <f t="shared" si="30"/>
        <v>25</v>
      </c>
      <c r="K59" s="1">
        <f t="shared" si="31"/>
        <v>6</v>
      </c>
      <c r="L59" s="1">
        <f t="shared" si="32"/>
        <v>3</v>
      </c>
      <c r="M59" s="1">
        <f t="shared" si="33"/>
        <v>4</v>
      </c>
      <c r="N59" s="1">
        <f t="shared" si="34"/>
        <v>1</v>
      </c>
      <c r="O59" s="1">
        <f t="shared" si="35"/>
        <v>16</v>
      </c>
      <c r="P59" s="1">
        <f t="shared" si="36"/>
        <v>13</v>
      </c>
      <c r="Q59" s="1">
        <f t="shared" si="37"/>
        <v>3</v>
      </c>
      <c r="R59" s="1">
        <f t="shared" si="38"/>
        <v>14</v>
      </c>
      <c r="S59" s="1">
        <f t="shared" si="39"/>
        <v>12</v>
      </c>
      <c r="T59" s="1">
        <f t="shared" si="40"/>
        <v>0</v>
      </c>
      <c r="U59" s="1">
        <f t="shared" si="41"/>
        <v>7</v>
      </c>
      <c r="V59" s="1">
        <f t="shared" si="42"/>
        <v>9</v>
      </c>
      <c r="W59" s="1">
        <f t="shared" si="43"/>
        <v>1</v>
      </c>
      <c r="X59" s="1">
        <f t="shared" si="44"/>
        <v>16</v>
      </c>
      <c r="Y59" s="1">
        <f t="shared" si="45"/>
        <v>15</v>
      </c>
      <c r="Z59" s="1">
        <f t="shared" si="46"/>
        <v>1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E60" s="1">
        <v>2</v>
      </c>
      <c r="F60" s="1">
        <v>3</v>
      </c>
      <c r="G60" s="1" t="s">
        <v>83</v>
      </c>
      <c r="H60" s="1" t="s">
        <v>83</v>
      </c>
      <c r="I60" s="1">
        <f t="shared" si="29"/>
        <v>30</v>
      </c>
      <c r="J60" s="1">
        <f t="shared" si="30"/>
        <v>26</v>
      </c>
      <c r="K60" s="1">
        <f t="shared" si="31"/>
        <v>6</v>
      </c>
      <c r="L60" s="1">
        <f t="shared" si="32"/>
        <v>3</v>
      </c>
      <c r="M60" s="1">
        <f t="shared" si="33"/>
        <v>4</v>
      </c>
      <c r="N60" s="1">
        <f t="shared" si="34"/>
        <v>1</v>
      </c>
      <c r="O60" s="1">
        <f t="shared" si="35"/>
        <v>16</v>
      </c>
      <c r="P60" s="1">
        <f t="shared" si="36"/>
        <v>14</v>
      </c>
      <c r="Q60" s="1">
        <f t="shared" si="37"/>
        <v>3</v>
      </c>
      <c r="R60" s="1">
        <f t="shared" si="38"/>
        <v>14</v>
      </c>
      <c r="S60" s="1">
        <f t="shared" si="39"/>
        <v>12</v>
      </c>
      <c r="T60" s="1">
        <f t="shared" si="40"/>
        <v>0</v>
      </c>
      <c r="U60" s="1">
        <f t="shared" si="41"/>
        <v>7</v>
      </c>
      <c r="V60" s="1">
        <f t="shared" si="42"/>
        <v>10</v>
      </c>
      <c r="W60" s="1">
        <f t="shared" si="43"/>
        <v>1</v>
      </c>
      <c r="X60" s="1">
        <f t="shared" si="44"/>
        <v>16</v>
      </c>
      <c r="Y60" s="1">
        <f t="shared" si="45"/>
        <v>16</v>
      </c>
      <c r="Z60" s="1">
        <f t="shared" si="46"/>
        <v>1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4</v>
      </c>
      <c r="AE60" s="1">
        <f t="shared" si="49"/>
        <v>6</v>
      </c>
      <c r="AF60" s="1">
        <f t="shared" si="50"/>
        <v>0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E61" s="1">
        <v>4</v>
      </c>
      <c r="F61" s="1">
        <v>5</v>
      </c>
      <c r="G61" s="1" t="s">
        <v>83</v>
      </c>
      <c r="H61" s="1" t="s">
        <v>83</v>
      </c>
      <c r="I61" s="1">
        <f t="shared" si="29"/>
        <v>30</v>
      </c>
      <c r="J61" s="1">
        <f t="shared" si="30"/>
        <v>27</v>
      </c>
      <c r="K61" s="1">
        <f t="shared" si="31"/>
        <v>6</v>
      </c>
      <c r="L61" s="1">
        <f t="shared" si="32"/>
        <v>3</v>
      </c>
      <c r="M61" s="1">
        <f t="shared" si="33"/>
        <v>4</v>
      </c>
      <c r="N61" s="1">
        <f t="shared" si="34"/>
        <v>1</v>
      </c>
      <c r="O61" s="1">
        <f t="shared" si="35"/>
        <v>16</v>
      </c>
      <c r="P61" s="1">
        <f t="shared" si="36"/>
        <v>14</v>
      </c>
      <c r="Q61" s="1">
        <f t="shared" si="37"/>
        <v>3</v>
      </c>
      <c r="R61" s="1">
        <f t="shared" si="38"/>
        <v>14</v>
      </c>
      <c r="S61" s="1">
        <f t="shared" si="39"/>
        <v>13</v>
      </c>
      <c r="T61" s="1">
        <f t="shared" si="40"/>
        <v>0</v>
      </c>
      <c r="U61" s="1">
        <f t="shared" si="41"/>
        <v>7</v>
      </c>
      <c r="V61" s="1">
        <f t="shared" si="42"/>
        <v>10</v>
      </c>
      <c r="W61" s="1">
        <f t="shared" si="43"/>
        <v>1</v>
      </c>
      <c r="X61" s="1">
        <f t="shared" si="44"/>
        <v>16</v>
      </c>
      <c r="Y61" s="1">
        <f t="shared" si="45"/>
        <v>17</v>
      </c>
      <c r="Z61" s="1">
        <f t="shared" si="46"/>
        <v>1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E62" s="1">
        <v>1</v>
      </c>
      <c r="F62" s="1">
        <v>5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28</v>
      </c>
      <c r="K62" s="1">
        <f t="shared" si="31"/>
        <v>6</v>
      </c>
      <c r="L62" s="1">
        <f t="shared" si="32"/>
        <v>3</v>
      </c>
      <c r="M62" s="1">
        <f t="shared" si="33"/>
        <v>4</v>
      </c>
      <c r="N62" s="1">
        <f t="shared" si="34"/>
        <v>1</v>
      </c>
      <c r="O62" s="1">
        <f t="shared" si="35"/>
        <v>16</v>
      </c>
      <c r="P62" s="1">
        <f t="shared" si="36"/>
        <v>14</v>
      </c>
      <c r="Q62" s="1">
        <f t="shared" si="37"/>
        <v>3</v>
      </c>
      <c r="R62" s="1">
        <f t="shared" si="38"/>
        <v>14</v>
      </c>
      <c r="S62" s="1">
        <f t="shared" si="39"/>
        <v>14</v>
      </c>
      <c r="T62" s="1">
        <f t="shared" si="40"/>
        <v>0</v>
      </c>
      <c r="U62" s="1">
        <f t="shared" si="41"/>
        <v>7</v>
      </c>
      <c r="V62" s="1">
        <f t="shared" si="42"/>
        <v>10</v>
      </c>
      <c r="W62" s="1">
        <f t="shared" si="43"/>
        <v>1</v>
      </c>
      <c r="X62" s="1">
        <f t="shared" si="44"/>
        <v>16</v>
      </c>
      <c r="Y62" s="1">
        <f t="shared" si="45"/>
        <v>18</v>
      </c>
      <c r="Z62" s="1">
        <f t="shared" si="46"/>
        <v>1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2</v>
      </c>
      <c r="AE62" s="1">
        <f t="shared" si="49"/>
        <v>8</v>
      </c>
      <c r="AF62" s="1">
        <f t="shared" si="50"/>
        <v>0</v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E63" s="1">
        <v>2</v>
      </c>
      <c r="F63" s="1">
        <v>4</v>
      </c>
      <c r="G63" s="1" t="s">
        <v>83</v>
      </c>
      <c r="H63" s="1" t="s">
        <v>83</v>
      </c>
      <c r="I63" s="1">
        <f t="shared" si="29"/>
        <v>30</v>
      </c>
      <c r="J63" s="1">
        <f t="shared" si="30"/>
        <v>29</v>
      </c>
      <c r="K63" s="1">
        <f t="shared" si="31"/>
        <v>6</v>
      </c>
      <c r="L63" s="1">
        <f t="shared" si="32"/>
        <v>3</v>
      </c>
      <c r="M63" s="1">
        <f t="shared" si="33"/>
        <v>4</v>
      </c>
      <c r="N63" s="1">
        <f t="shared" si="34"/>
        <v>1</v>
      </c>
      <c r="O63" s="1">
        <f t="shared" si="35"/>
        <v>16</v>
      </c>
      <c r="P63" s="1">
        <f t="shared" si="36"/>
        <v>14</v>
      </c>
      <c r="Q63" s="1">
        <f t="shared" si="37"/>
        <v>3</v>
      </c>
      <c r="R63" s="1">
        <f t="shared" si="38"/>
        <v>14</v>
      </c>
      <c r="S63" s="1">
        <f t="shared" si="39"/>
        <v>15</v>
      </c>
      <c r="T63" s="1">
        <f t="shared" si="40"/>
        <v>0</v>
      </c>
      <c r="U63" s="1">
        <f t="shared" si="41"/>
        <v>7</v>
      </c>
      <c r="V63" s="1">
        <f t="shared" si="42"/>
        <v>10</v>
      </c>
      <c r="W63" s="1">
        <f t="shared" si="43"/>
        <v>1</v>
      </c>
      <c r="X63" s="1">
        <f t="shared" si="44"/>
        <v>16</v>
      </c>
      <c r="Y63" s="1">
        <f t="shared" si="45"/>
        <v>19</v>
      </c>
      <c r="Z63" s="1">
        <f t="shared" si="46"/>
        <v>1</v>
      </c>
      <c r="AA63" s="1" t="str">
        <f t="shared" si="27"/>
        <v>L</v>
      </c>
      <c r="AB63" s="1">
        <f t="shared" si="47"/>
        <v>4</v>
      </c>
      <c r="AC63" s="1" t="str">
        <f t="shared" si="28"/>
        <v>L</v>
      </c>
      <c r="AD63" s="1">
        <f t="shared" si="48"/>
        <v>2</v>
      </c>
      <c r="AE63" s="1">
        <f t="shared" si="49"/>
        <v>8</v>
      </c>
      <c r="AF63" s="1">
        <f t="shared" si="50"/>
        <v>0</v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E64" s="1">
        <v>3</v>
      </c>
      <c r="F64" s="1">
        <v>1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29</v>
      </c>
      <c r="K64" s="1">
        <f t="shared" si="31"/>
        <v>6</v>
      </c>
      <c r="L64" s="1">
        <f t="shared" si="32"/>
        <v>3</v>
      </c>
      <c r="M64" s="1">
        <f t="shared" si="33"/>
        <v>4</v>
      </c>
      <c r="N64" s="1">
        <f t="shared" si="34"/>
        <v>1</v>
      </c>
      <c r="O64" s="1">
        <f t="shared" si="35"/>
        <v>16</v>
      </c>
      <c r="P64" s="1">
        <f t="shared" si="36"/>
        <v>14</v>
      </c>
      <c r="Q64" s="1">
        <f t="shared" si="37"/>
        <v>3</v>
      </c>
      <c r="R64" s="1">
        <f t="shared" si="38"/>
        <v>15</v>
      </c>
      <c r="S64" s="1">
        <f t="shared" si="39"/>
        <v>15</v>
      </c>
      <c r="T64" s="1">
        <f t="shared" si="40"/>
        <v>0</v>
      </c>
      <c r="U64" s="1">
        <f t="shared" si="41"/>
        <v>8</v>
      </c>
      <c r="V64" s="1">
        <f t="shared" si="42"/>
        <v>10</v>
      </c>
      <c r="W64" s="1">
        <f t="shared" si="43"/>
        <v>1</v>
      </c>
      <c r="X64" s="1">
        <f t="shared" si="44"/>
        <v>17</v>
      </c>
      <c r="Y64" s="1">
        <f t="shared" si="45"/>
        <v>19</v>
      </c>
      <c r="Z64" s="1">
        <f t="shared" si="46"/>
        <v>1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7</v>
      </c>
      <c r="AF64" s="1">
        <f t="shared" si="50"/>
        <v>0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E65" s="1">
        <v>4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29</v>
      </c>
      <c r="K65" s="1">
        <f t="shared" si="31"/>
        <v>6</v>
      </c>
      <c r="L65" s="1">
        <f t="shared" si="32"/>
        <v>3</v>
      </c>
      <c r="M65" s="1">
        <f t="shared" si="33"/>
        <v>4</v>
      </c>
      <c r="N65" s="1">
        <f t="shared" si="34"/>
        <v>1</v>
      </c>
      <c r="O65" s="1">
        <f t="shared" si="35"/>
        <v>17</v>
      </c>
      <c r="P65" s="1">
        <f t="shared" si="36"/>
        <v>14</v>
      </c>
      <c r="Q65" s="1">
        <f t="shared" si="37"/>
        <v>3</v>
      </c>
      <c r="R65" s="1">
        <f t="shared" si="38"/>
        <v>15</v>
      </c>
      <c r="S65" s="1">
        <f t="shared" si="39"/>
        <v>15</v>
      </c>
      <c r="T65" s="1">
        <f t="shared" si="40"/>
        <v>0</v>
      </c>
      <c r="U65" s="1">
        <f t="shared" si="41"/>
        <v>9</v>
      </c>
      <c r="V65" s="1">
        <f t="shared" si="42"/>
        <v>10</v>
      </c>
      <c r="W65" s="1">
        <f t="shared" si="43"/>
        <v>1</v>
      </c>
      <c r="X65" s="1">
        <f t="shared" si="44"/>
        <v>18</v>
      </c>
      <c r="Y65" s="1">
        <f t="shared" si="45"/>
        <v>19</v>
      </c>
      <c r="Z65" s="1">
        <f t="shared" si="46"/>
        <v>1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E66" s="1">
        <v>2</v>
      </c>
      <c r="F66" s="1">
        <v>1</v>
      </c>
      <c r="G66" s="1" t="s">
        <v>84</v>
      </c>
      <c r="H66" s="1" t="s">
        <v>83</v>
      </c>
      <c r="I66" s="1">
        <f t="shared" si="29"/>
        <v>33</v>
      </c>
      <c r="J66" s="1">
        <f t="shared" si="30"/>
        <v>29</v>
      </c>
      <c r="K66" s="1">
        <f t="shared" si="31"/>
        <v>7</v>
      </c>
      <c r="L66" s="1">
        <f t="shared" si="32"/>
        <v>3</v>
      </c>
      <c r="M66" s="1">
        <f t="shared" si="33"/>
        <v>4</v>
      </c>
      <c r="N66" s="1">
        <f t="shared" si="34"/>
        <v>1</v>
      </c>
      <c r="O66" s="1">
        <f t="shared" si="35"/>
        <v>18</v>
      </c>
      <c r="P66" s="1">
        <f t="shared" si="36"/>
        <v>14</v>
      </c>
      <c r="Q66" s="1">
        <f t="shared" si="37"/>
        <v>3</v>
      </c>
      <c r="R66" s="1">
        <f t="shared" si="38"/>
        <v>15</v>
      </c>
      <c r="S66" s="1">
        <f t="shared" si="39"/>
        <v>15</v>
      </c>
      <c r="T66" s="1">
        <f t="shared" si="40"/>
        <v>0</v>
      </c>
      <c r="U66" s="1">
        <f t="shared" si="41"/>
        <v>9</v>
      </c>
      <c r="V66" s="1">
        <f t="shared" si="42"/>
        <v>10</v>
      </c>
      <c r="W66" s="1">
        <f t="shared" si="43"/>
        <v>1</v>
      </c>
      <c r="X66" s="1">
        <f t="shared" si="44"/>
        <v>19</v>
      </c>
      <c r="Y66" s="1">
        <f t="shared" si="45"/>
        <v>19</v>
      </c>
      <c r="Z66" s="1">
        <f t="shared" si="46"/>
        <v>1</v>
      </c>
      <c r="AA66" s="1" t="str">
        <f t="shared" ref="AA66:AA83" si="51">IF(E66="","",IF(E66&gt;F66,"W","L"))</f>
        <v>W</v>
      </c>
      <c r="AB66" s="1">
        <f t="shared" si="47"/>
        <v>3</v>
      </c>
      <c r="AC66" s="1" t="str">
        <f t="shared" ref="AC66:AC83" si="52">IF(E66="","",IF(E66&gt;F66,"W",IF(AND(E66&lt;F66,G66=$AK$2,H66=$AK$2),"L","OTL")))</f>
        <v>W</v>
      </c>
      <c r="AD66" s="1">
        <f t="shared" si="48"/>
        <v>5</v>
      </c>
      <c r="AE66" s="1">
        <f t="shared" si="49"/>
        <v>5</v>
      </c>
      <c r="AF66" s="1">
        <f t="shared" si="50"/>
        <v>0</v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E67" s="1">
        <v>2</v>
      </c>
      <c r="F67" s="1">
        <v>6</v>
      </c>
      <c r="G67" s="1" t="s">
        <v>83</v>
      </c>
      <c r="H67" s="1" t="s">
        <v>83</v>
      </c>
      <c r="I67" s="1">
        <f t="shared" ref="I67:I83" si="53">IF(E67="","",IF(E67&gt;F67,I66+1,I66))</f>
        <v>33</v>
      </c>
      <c r="J67" s="1">
        <f t="shared" ref="J67:J83" si="54">IF(E67="","",IF(AND(F67&gt;E67,G67=$AK$2,H67=$AK$2),J66+1,J66))</f>
        <v>30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3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14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15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0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10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19</v>
      </c>
      <c r="Z67" s="1">
        <f t="shared" ref="Z67:Z83" si="70">IF(E67="","",IF(AND(E67&lt;F67,COUNTIF($AN$1:$AN$15,D67)=1,OR(G67=$AK$1,H67=$AK$1)), Z66+1, Z66))</f>
        <v>1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E68" s="1">
        <v>2</v>
      </c>
      <c r="F68" s="1">
        <v>5</v>
      </c>
      <c r="G68" s="1" t="s">
        <v>83</v>
      </c>
      <c r="H68" s="1" t="s">
        <v>83</v>
      </c>
      <c r="I68" s="1">
        <f t="shared" si="53"/>
        <v>33</v>
      </c>
      <c r="J68" s="1">
        <f t="shared" si="54"/>
        <v>31</v>
      </c>
      <c r="K68" s="1">
        <f t="shared" si="55"/>
        <v>7</v>
      </c>
      <c r="L68" s="1">
        <f t="shared" si="56"/>
        <v>3</v>
      </c>
      <c r="M68" s="1">
        <f t="shared" si="57"/>
        <v>4</v>
      </c>
      <c r="N68" s="1">
        <f t="shared" si="58"/>
        <v>1</v>
      </c>
      <c r="O68" s="1">
        <f t="shared" si="59"/>
        <v>18</v>
      </c>
      <c r="P68" s="1">
        <f t="shared" si="60"/>
        <v>14</v>
      </c>
      <c r="Q68" s="1">
        <f t="shared" si="61"/>
        <v>3</v>
      </c>
      <c r="R68" s="1">
        <f t="shared" si="62"/>
        <v>15</v>
      </c>
      <c r="S68" s="1">
        <f t="shared" si="63"/>
        <v>17</v>
      </c>
      <c r="T68" s="1">
        <f t="shared" si="64"/>
        <v>0</v>
      </c>
      <c r="U68" s="1">
        <f t="shared" si="65"/>
        <v>9</v>
      </c>
      <c r="V68" s="1">
        <f t="shared" si="66"/>
        <v>10</v>
      </c>
      <c r="W68" s="1">
        <f t="shared" si="67"/>
        <v>1</v>
      </c>
      <c r="X68" s="1">
        <f t="shared" si="68"/>
        <v>19</v>
      </c>
      <c r="Y68" s="1">
        <f t="shared" si="69"/>
        <v>19</v>
      </c>
      <c r="Z68" s="1">
        <f t="shared" si="70"/>
        <v>1</v>
      </c>
      <c r="AA68" s="1" t="str">
        <f t="shared" si="51"/>
        <v>L</v>
      </c>
      <c r="AB68" s="1">
        <f t="shared" si="71"/>
        <v>2</v>
      </c>
      <c r="AC68" s="1" t="str">
        <f t="shared" si="52"/>
        <v>L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E69" s="1">
        <v>4</v>
      </c>
      <c r="F69" s="1">
        <v>0</v>
      </c>
      <c r="G69" s="1" t="s">
        <v>83</v>
      </c>
      <c r="H69" s="1" t="s">
        <v>83</v>
      </c>
      <c r="I69" s="1">
        <f t="shared" si="53"/>
        <v>34</v>
      </c>
      <c r="J69" s="1">
        <f t="shared" si="54"/>
        <v>31</v>
      </c>
      <c r="K69" s="1">
        <f t="shared" si="55"/>
        <v>7</v>
      </c>
      <c r="L69" s="1">
        <f t="shared" si="56"/>
        <v>3</v>
      </c>
      <c r="M69" s="1">
        <f t="shared" si="57"/>
        <v>4</v>
      </c>
      <c r="N69" s="1">
        <f t="shared" si="58"/>
        <v>1</v>
      </c>
      <c r="O69" s="1">
        <f t="shared" si="59"/>
        <v>18</v>
      </c>
      <c r="P69" s="1">
        <f t="shared" si="60"/>
        <v>14</v>
      </c>
      <c r="Q69" s="1">
        <f t="shared" si="61"/>
        <v>3</v>
      </c>
      <c r="R69" s="1">
        <f t="shared" si="62"/>
        <v>16</v>
      </c>
      <c r="S69" s="1">
        <f t="shared" si="63"/>
        <v>17</v>
      </c>
      <c r="T69" s="1">
        <f t="shared" si="64"/>
        <v>0</v>
      </c>
      <c r="U69" s="1">
        <f t="shared" si="65"/>
        <v>9</v>
      </c>
      <c r="V69" s="1">
        <f t="shared" si="66"/>
        <v>10</v>
      </c>
      <c r="W69" s="1">
        <f t="shared" si="67"/>
        <v>1</v>
      </c>
      <c r="X69" s="1">
        <f t="shared" si="68"/>
        <v>19</v>
      </c>
      <c r="Y69" s="1">
        <f t="shared" si="69"/>
        <v>19</v>
      </c>
      <c r="Z69" s="1">
        <f t="shared" si="70"/>
        <v>1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4</v>
      </c>
      <c r="AE69" s="1">
        <f t="shared" si="49"/>
        <v>6</v>
      </c>
      <c r="AF69" s="1">
        <f t="shared" si="50"/>
        <v>0</v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E70" s="1">
        <v>1</v>
      </c>
      <c r="F70" s="1">
        <v>4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32</v>
      </c>
      <c r="K70" s="1">
        <f t="shared" si="55"/>
        <v>7</v>
      </c>
      <c r="L70" s="1">
        <f t="shared" si="56"/>
        <v>3</v>
      </c>
      <c r="M70" s="1">
        <f t="shared" si="57"/>
        <v>4</v>
      </c>
      <c r="N70" s="1">
        <f t="shared" si="58"/>
        <v>1</v>
      </c>
      <c r="O70" s="1">
        <f t="shared" si="59"/>
        <v>18</v>
      </c>
      <c r="P70" s="1">
        <f t="shared" si="60"/>
        <v>14</v>
      </c>
      <c r="Q70" s="1">
        <f t="shared" si="61"/>
        <v>3</v>
      </c>
      <c r="R70" s="1">
        <f t="shared" si="62"/>
        <v>16</v>
      </c>
      <c r="S70" s="1">
        <f t="shared" si="63"/>
        <v>18</v>
      </c>
      <c r="T70" s="1">
        <f t="shared" si="64"/>
        <v>0</v>
      </c>
      <c r="U70" s="1">
        <f t="shared" si="65"/>
        <v>9</v>
      </c>
      <c r="V70" s="1">
        <f t="shared" si="66"/>
        <v>10</v>
      </c>
      <c r="W70" s="1">
        <f t="shared" si="67"/>
        <v>1</v>
      </c>
      <c r="X70" s="1">
        <f t="shared" si="68"/>
        <v>19</v>
      </c>
      <c r="Y70" s="1">
        <f t="shared" si="69"/>
        <v>19</v>
      </c>
      <c r="Z70" s="1">
        <f t="shared" si="70"/>
        <v>1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4</v>
      </c>
      <c r="AE70" s="1">
        <f t="shared" si="49"/>
        <v>6</v>
      </c>
      <c r="AF70" s="1">
        <f t="shared" si="50"/>
        <v>0</v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32</v>
      </c>
      <c r="K84" s="1">
        <f t="shared" si="75"/>
        <v>7</v>
      </c>
      <c r="L84" s="1">
        <f t="shared" si="75"/>
        <v>3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18</v>
      </c>
      <c r="P84" s="1">
        <f t="shared" si="76"/>
        <v>14</v>
      </c>
      <c r="Q84" s="1">
        <f t="shared" si="76"/>
        <v>3</v>
      </c>
      <c r="R84" s="1">
        <f t="shared" si="76"/>
        <v>16</v>
      </c>
      <c r="S84" s="1">
        <f t="shared" si="76"/>
        <v>18</v>
      </c>
      <c r="T84" s="1">
        <f t="shared" si="76"/>
        <v>0</v>
      </c>
      <c r="U84" s="1">
        <f t="shared" si="76"/>
        <v>9</v>
      </c>
      <c r="V84" s="1">
        <f t="shared" si="76"/>
        <v>10</v>
      </c>
      <c r="W84" s="1">
        <f t="shared" si="76"/>
        <v>1</v>
      </c>
      <c r="X84" s="1">
        <f t="shared" si="76"/>
        <v>19</v>
      </c>
      <c r="Y84" s="1">
        <f t="shared" si="76"/>
        <v>19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206</v>
      </c>
      <c r="F85" s="1">
        <f>SUM(F2:F83)</f>
        <v>229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18-14-3</v>
      </c>
      <c r="R85" s="1" t="str">
        <f>IF(R84="","0-0-0",CONCATENATE(R84,"-",S84,"-",T84))</f>
        <v>16-18-0</v>
      </c>
      <c r="U85" s="1" t="str">
        <f>IF(U84="","0-0-0",CONCATENATE(U84,"-",V84,"-",W84))</f>
        <v>9-10-1</v>
      </c>
      <c r="X85" s="1" t="str">
        <f>IF(X84="","0-0-0",CONCATENATE(X84,"-",Y84,"-",Z84))</f>
        <v>19-19-1</v>
      </c>
      <c r="AA85" s="1" t="str">
        <f>IF(AA84="","0-0",CONCATENATE(AA84,AB84))</f>
        <v>L1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11</v>
      </c>
      <c r="K36" s="1">
        <f t="shared" si="31"/>
        <v>5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4</v>
      </c>
      <c r="P36" s="1">
        <f t="shared" si="36"/>
        <v>7</v>
      </c>
      <c r="Q36" s="1">
        <f t="shared" si="37"/>
        <v>4</v>
      </c>
      <c r="R36" s="1">
        <f t="shared" si="38"/>
        <v>11</v>
      </c>
      <c r="S36" s="1">
        <f t="shared" si="39"/>
        <v>4</v>
      </c>
      <c r="T36" s="1">
        <f t="shared" si="40"/>
        <v>5</v>
      </c>
      <c r="U36" s="1">
        <f t="shared" si="41"/>
        <v>3</v>
      </c>
      <c r="V36" s="1">
        <f t="shared" si="42"/>
        <v>0</v>
      </c>
      <c r="W36" s="1">
        <f t="shared" si="43"/>
        <v>4</v>
      </c>
      <c r="X36" s="1">
        <f t="shared" si="44"/>
        <v>9</v>
      </c>
      <c r="Y36" s="1">
        <f t="shared" si="45"/>
        <v>4</v>
      </c>
      <c r="Z36" s="1">
        <f t="shared" si="46"/>
        <v>6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3</v>
      </c>
      <c r="AE36" s="1">
        <f t="shared" si="25"/>
        <v>5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E37" s="1">
        <v>2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5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4</v>
      </c>
      <c r="P37" s="1">
        <f t="shared" si="36"/>
        <v>8</v>
      </c>
      <c r="Q37" s="1">
        <f t="shared" si="37"/>
        <v>4</v>
      </c>
      <c r="R37" s="1">
        <f t="shared" si="38"/>
        <v>11</v>
      </c>
      <c r="S37" s="1">
        <f t="shared" si="39"/>
        <v>4</v>
      </c>
      <c r="T37" s="1">
        <f t="shared" si="40"/>
        <v>5</v>
      </c>
      <c r="U37" s="1">
        <f t="shared" si="41"/>
        <v>3</v>
      </c>
      <c r="V37" s="1">
        <f t="shared" si="42"/>
        <v>1</v>
      </c>
      <c r="W37" s="1">
        <f t="shared" si="43"/>
        <v>4</v>
      </c>
      <c r="X37" s="1">
        <f t="shared" si="44"/>
        <v>9</v>
      </c>
      <c r="Y37" s="1">
        <f t="shared" si="45"/>
        <v>5</v>
      </c>
      <c r="Z37" s="1">
        <f t="shared" si="46"/>
        <v>6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3</v>
      </c>
      <c r="AE37" s="1">
        <f t="shared" si="25"/>
        <v>5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E38" s="1">
        <v>6</v>
      </c>
      <c r="F38" s="1">
        <v>1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5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5</v>
      </c>
      <c r="P38" s="1">
        <f t="shared" si="36"/>
        <v>8</v>
      </c>
      <c r="Q38" s="1">
        <f t="shared" si="37"/>
        <v>4</v>
      </c>
      <c r="R38" s="1">
        <f t="shared" si="38"/>
        <v>11</v>
      </c>
      <c r="S38" s="1">
        <f t="shared" si="39"/>
        <v>4</v>
      </c>
      <c r="T38" s="1">
        <f t="shared" si="40"/>
        <v>5</v>
      </c>
      <c r="U38" s="1">
        <f t="shared" si="41"/>
        <v>4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5</v>
      </c>
      <c r="Z38" s="1">
        <f t="shared" si="46"/>
        <v>6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E39" s="1">
        <v>2</v>
      </c>
      <c r="F39" s="1">
        <v>5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13</v>
      </c>
      <c r="K39" s="1">
        <f t="shared" si="31"/>
        <v>5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5</v>
      </c>
      <c r="P39" s="1">
        <f t="shared" si="36"/>
        <v>8</v>
      </c>
      <c r="Q39" s="1">
        <f t="shared" si="37"/>
        <v>4</v>
      </c>
      <c r="R39" s="1">
        <f t="shared" si="38"/>
        <v>11</v>
      </c>
      <c r="S39" s="1">
        <f t="shared" si="39"/>
        <v>5</v>
      </c>
      <c r="T39" s="1">
        <f t="shared" si="40"/>
        <v>5</v>
      </c>
      <c r="U39" s="1">
        <f t="shared" si="41"/>
        <v>4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14</v>
      </c>
      <c r="K40" s="1">
        <f t="shared" si="31"/>
        <v>5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5</v>
      </c>
      <c r="P40" s="1">
        <f t="shared" si="36"/>
        <v>9</v>
      </c>
      <c r="Q40" s="1">
        <f t="shared" si="37"/>
        <v>4</v>
      </c>
      <c r="R40" s="1">
        <f t="shared" si="38"/>
        <v>11</v>
      </c>
      <c r="S40" s="1">
        <f t="shared" si="39"/>
        <v>5</v>
      </c>
      <c r="T40" s="1">
        <f t="shared" si="40"/>
        <v>5</v>
      </c>
      <c r="U40" s="1">
        <f t="shared" si="41"/>
        <v>4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6</v>
      </c>
      <c r="AA40" s="1" t="str">
        <f t="shared" si="27"/>
        <v>L</v>
      </c>
      <c r="AB40" s="1">
        <f t="shared" si="47"/>
        <v>2</v>
      </c>
      <c r="AC40" s="1" t="str">
        <f t="shared" si="28"/>
        <v>L</v>
      </c>
      <c r="AD40" s="1">
        <f t="shared" si="24"/>
        <v>2</v>
      </c>
      <c r="AE40" s="1">
        <f t="shared" si="25"/>
        <v>6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E41" s="1">
        <v>5</v>
      </c>
      <c r="F41" s="1">
        <v>4</v>
      </c>
      <c r="G41" s="1" t="s">
        <v>84</v>
      </c>
      <c r="H41" s="1" t="s">
        <v>84</v>
      </c>
      <c r="I41" s="1">
        <f t="shared" si="29"/>
        <v>17</v>
      </c>
      <c r="J41" s="1">
        <f t="shared" si="30"/>
        <v>14</v>
      </c>
      <c r="K41" s="1">
        <f t="shared" si="31"/>
        <v>6</v>
      </c>
      <c r="L41" s="1">
        <f t="shared" si="32"/>
        <v>9</v>
      </c>
      <c r="M41" s="1">
        <f t="shared" si="33"/>
        <v>2</v>
      </c>
      <c r="N41" s="1">
        <f t="shared" si="34"/>
        <v>5</v>
      </c>
      <c r="O41" s="1">
        <f t="shared" si="35"/>
        <v>6</v>
      </c>
      <c r="P41" s="1">
        <f t="shared" si="36"/>
        <v>9</v>
      </c>
      <c r="Q41" s="1">
        <f t="shared" si="37"/>
        <v>4</v>
      </c>
      <c r="R41" s="1">
        <f t="shared" si="38"/>
        <v>11</v>
      </c>
      <c r="S41" s="1">
        <f t="shared" si="39"/>
        <v>5</v>
      </c>
      <c r="T41" s="1">
        <f t="shared" si="40"/>
        <v>5</v>
      </c>
      <c r="U41" s="1">
        <f t="shared" si="41"/>
        <v>4</v>
      </c>
      <c r="V41" s="1">
        <f t="shared" si="42"/>
        <v>1</v>
      </c>
      <c r="W41" s="1">
        <f t="shared" si="43"/>
        <v>4</v>
      </c>
      <c r="X41" s="1">
        <f t="shared" si="44"/>
        <v>11</v>
      </c>
      <c r="Y41" s="1">
        <f t="shared" si="45"/>
        <v>6</v>
      </c>
      <c r="Z41" s="1">
        <f t="shared" si="46"/>
        <v>6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6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E42" s="1">
        <v>4</v>
      </c>
      <c r="F42" s="1">
        <v>2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14</v>
      </c>
      <c r="K42" s="1">
        <f t="shared" si="31"/>
        <v>6</v>
      </c>
      <c r="L42" s="1">
        <f t="shared" si="32"/>
        <v>9</v>
      </c>
      <c r="M42" s="1">
        <f t="shared" si="33"/>
        <v>2</v>
      </c>
      <c r="N42" s="1">
        <f t="shared" si="34"/>
        <v>5</v>
      </c>
      <c r="O42" s="1">
        <f t="shared" si="35"/>
        <v>7</v>
      </c>
      <c r="P42" s="1">
        <f t="shared" si="36"/>
        <v>9</v>
      </c>
      <c r="Q42" s="1">
        <f t="shared" si="37"/>
        <v>4</v>
      </c>
      <c r="R42" s="1">
        <f t="shared" si="38"/>
        <v>11</v>
      </c>
      <c r="S42" s="1">
        <f t="shared" si="39"/>
        <v>5</v>
      </c>
      <c r="T42" s="1">
        <f t="shared" si="40"/>
        <v>5</v>
      </c>
      <c r="U42" s="1">
        <f t="shared" si="41"/>
        <v>4</v>
      </c>
      <c r="V42" s="1">
        <f t="shared" si="42"/>
        <v>1</v>
      </c>
      <c r="W42" s="1">
        <f t="shared" si="43"/>
        <v>4</v>
      </c>
      <c r="X42" s="1">
        <f t="shared" si="44"/>
        <v>12</v>
      </c>
      <c r="Y42" s="1">
        <f t="shared" si="45"/>
        <v>6</v>
      </c>
      <c r="Z42" s="1">
        <f t="shared" si="46"/>
        <v>6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4</v>
      </c>
      <c r="AE42" s="1">
        <f t="shared" si="25"/>
        <v>6</v>
      </c>
      <c r="AF42" s="1">
        <f t="shared" si="26"/>
        <v>0</v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18</v>
      </c>
      <c r="J43" s="1">
        <f t="shared" si="30"/>
        <v>14</v>
      </c>
      <c r="K43" s="1">
        <f t="shared" si="31"/>
        <v>6</v>
      </c>
      <c r="L43" s="1">
        <f t="shared" si="32"/>
        <v>10</v>
      </c>
      <c r="M43" s="1">
        <f t="shared" si="33"/>
        <v>2</v>
      </c>
      <c r="N43" s="1">
        <f t="shared" si="34"/>
        <v>5</v>
      </c>
      <c r="O43" s="1">
        <f t="shared" si="35"/>
        <v>7</v>
      </c>
      <c r="P43" s="1">
        <f t="shared" si="36"/>
        <v>9</v>
      </c>
      <c r="Q43" s="1">
        <f t="shared" si="37"/>
        <v>5</v>
      </c>
      <c r="R43" s="1">
        <f t="shared" si="38"/>
        <v>11</v>
      </c>
      <c r="S43" s="1">
        <f t="shared" si="39"/>
        <v>5</v>
      </c>
      <c r="T43" s="1">
        <f t="shared" si="40"/>
        <v>5</v>
      </c>
      <c r="U43" s="1">
        <f t="shared" si="41"/>
        <v>4</v>
      </c>
      <c r="V43" s="1">
        <f t="shared" si="42"/>
        <v>1</v>
      </c>
      <c r="W43" s="1">
        <f t="shared" si="43"/>
        <v>5</v>
      </c>
      <c r="X43" s="1">
        <f t="shared" si="44"/>
        <v>12</v>
      </c>
      <c r="Y43" s="1">
        <f t="shared" si="45"/>
        <v>6</v>
      </c>
      <c r="Z43" s="1">
        <f t="shared" si="46"/>
        <v>7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15</v>
      </c>
      <c r="K44" s="1">
        <f t="shared" si="31"/>
        <v>6</v>
      </c>
      <c r="L44" s="1">
        <f t="shared" si="32"/>
        <v>10</v>
      </c>
      <c r="M44" s="1">
        <f t="shared" si="33"/>
        <v>2</v>
      </c>
      <c r="N44" s="1">
        <f t="shared" si="34"/>
        <v>5</v>
      </c>
      <c r="O44" s="1">
        <f t="shared" si="35"/>
        <v>7</v>
      </c>
      <c r="P44" s="1">
        <f t="shared" si="36"/>
        <v>9</v>
      </c>
      <c r="Q44" s="1">
        <f t="shared" si="37"/>
        <v>5</v>
      </c>
      <c r="R44" s="1">
        <f t="shared" si="38"/>
        <v>11</v>
      </c>
      <c r="S44" s="1">
        <f t="shared" si="39"/>
        <v>6</v>
      </c>
      <c r="T44" s="1">
        <f t="shared" si="40"/>
        <v>5</v>
      </c>
      <c r="U44" s="1">
        <f t="shared" si="41"/>
        <v>4</v>
      </c>
      <c r="V44" s="1">
        <f t="shared" si="42"/>
        <v>1</v>
      </c>
      <c r="W44" s="1">
        <f t="shared" si="43"/>
        <v>5</v>
      </c>
      <c r="X44" s="1">
        <f t="shared" si="44"/>
        <v>12</v>
      </c>
      <c r="Y44" s="1">
        <f t="shared" si="45"/>
        <v>7</v>
      </c>
      <c r="Z44" s="1">
        <f t="shared" si="46"/>
        <v>7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E45" s="1">
        <v>4</v>
      </c>
      <c r="F45" s="1">
        <v>3</v>
      </c>
      <c r="G45" s="1" t="s">
        <v>84</v>
      </c>
      <c r="H45" s="1" t="s">
        <v>84</v>
      </c>
      <c r="I45" s="1">
        <f t="shared" si="29"/>
        <v>19</v>
      </c>
      <c r="J45" s="1">
        <f t="shared" si="30"/>
        <v>15</v>
      </c>
      <c r="K45" s="1">
        <f t="shared" si="31"/>
        <v>7</v>
      </c>
      <c r="L45" s="1">
        <f t="shared" si="32"/>
        <v>10</v>
      </c>
      <c r="M45" s="1">
        <f t="shared" si="33"/>
        <v>3</v>
      </c>
      <c r="N45" s="1">
        <f t="shared" si="34"/>
        <v>5</v>
      </c>
      <c r="O45" s="1">
        <f t="shared" si="35"/>
        <v>7</v>
      </c>
      <c r="P45" s="1">
        <f t="shared" si="36"/>
        <v>9</v>
      </c>
      <c r="Q45" s="1">
        <f t="shared" si="37"/>
        <v>5</v>
      </c>
      <c r="R45" s="1">
        <f t="shared" si="38"/>
        <v>12</v>
      </c>
      <c r="S45" s="1">
        <f t="shared" si="39"/>
        <v>6</v>
      </c>
      <c r="T45" s="1">
        <f t="shared" si="40"/>
        <v>5</v>
      </c>
      <c r="U45" s="1">
        <f t="shared" si="41"/>
        <v>5</v>
      </c>
      <c r="V45" s="1">
        <f t="shared" si="42"/>
        <v>1</v>
      </c>
      <c r="W45" s="1">
        <f t="shared" si="43"/>
        <v>5</v>
      </c>
      <c r="X45" s="1">
        <f t="shared" si="44"/>
        <v>13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E46" s="1">
        <v>1</v>
      </c>
      <c r="F46" s="1">
        <v>3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16</v>
      </c>
      <c r="K46" s="1">
        <f t="shared" si="31"/>
        <v>7</v>
      </c>
      <c r="L46" s="1">
        <f t="shared" si="32"/>
        <v>10</v>
      </c>
      <c r="M46" s="1">
        <f t="shared" si="33"/>
        <v>3</v>
      </c>
      <c r="N46" s="1">
        <f t="shared" si="34"/>
        <v>5</v>
      </c>
      <c r="O46" s="1">
        <f t="shared" si="35"/>
        <v>7</v>
      </c>
      <c r="P46" s="1">
        <f t="shared" si="36"/>
        <v>10</v>
      </c>
      <c r="Q46" s="1">
        <f t="shared" si="37"/>
        <v>5</v>
      </c>
      <c r="R46" s="1">
        <f t="shared" si="38"/>
        <v>12</v>
      </c>
      <c r="S46" s="1">
        <f t="shared" si="39"/>
        <v>6</v>
      </c>
      <c r="T46" s="1">
        <f t="shared" si="40"/>
        <v>5</v>
      </c>
      <c r="U46" s="1">
        <f t="shared" si="41"/>
        <v>5</v>
      </c>
      <c r="V46" s="1">
        <f t="shared" si="42"/>
        <v>1</v>
      </c>
      <c r="W46" s="1">
        <f t="shared" si="43"/>
        <v>5</v>
      </c>
      <c r="X46" s="1">
        <f t="shared" si="44"/>
        <v>13</v>
      </c>
      <c r="Y46" s="1">
        <f t="shared" si="45"/>
        <v>8</v>
      </c>
      <c r="Z46" s="1">
        <f t="shared" si="46"/>
        <v>7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19</v>
      </c>
      <c r="J47" s="1">
        <f t="shared" si="30"/>
        <v>16</v>
      </c>
      <c r="K47" s="1">
        <f t="shared" si="31"/>
        <v>7</v>
      </c>
      <c r="L47" s="1">
        <f t="shared" si="32"/>
        <v>11</v>
      </c>
      <c r="M47" s="1">
        <f t="shared" si="33"/>
        <v>3</v>
      </c>
      <c r="N47" s="1">
        <f t="shared" si="34"/>
        <v>5</v>
      </c>
      <c r="O47" s="1">
        <f t="shared" si="35"/>
        <v>7</v>
      </c>
      <c r="P47" s="1">
        <f t="shared" si="36"/>
        <v>10</v>
      </c>
      <c r="Q47" s="1">
        <f t="shared" si="37"/>
        <v>6</v>
      </c>
      <c r="R47" s="1">
        <f t="shared" si="38"/>
        <v>12</v>
      </c>
      <c r="S47" s="1">
        <f t="shared" si="39"/>
        <v>6</v>
      </c>
      <c r="T47" s="1">
        <f t="shared" si="40"/>
        <v>5</v>
      </c>
      <c r="U47" s="1">
        <f t="shared" si="41"/>
        <v>5</v>
      </c>
      <c r="V47" s="1">
        <f t="shared" si="42"/>
        <v>1</v>
      </c>
      <c r="W47" s="1">
        <f t="shared" si="43"/>
        <v>6</v>
      </c>
      <c r="X47" s="1">
        <f t="shared" si="44"/>
        <v>13</v>
      </c>
      <c r="Y47" s="1">
        <f t="shared" si="45"/>
        <v>8</v>
      </c>
      <c r="Z47" s="1">
        <f t="shared" si="46"/>
        <v>8</v>
      </c>
      <c r="AA47" s="1" t="str">
        <f t="shared" si="27"/>
        <v>L</v>
      </c>
      <c r="AB47" s="1">
        <f t="shared" si="47"/>
        <v>2</v>
      </c>
      <c r="AC47" s="1" t="str">
        <f t="shared" si="28"/>
        <v>OTL</v>
      </c>
      <c r="AD47" s="1">
        <f t="shared" si="48"/>
        <v>4</v>
      </c>
      <c r="AE47" s="1">
        <f t="shared" si="49"/>
        <v>4</v>
      </c>
      <c r="AF47" s="1">
        <f t="shared" si="50"/>
        <v>2</v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E48" s="1">
        <v>2</v>
      </c>
      <c r="F48" s="1">
        <v>3</v>
      </c>
      <c r="G48" s="1" t="s">
        <v>84</v>
      </c>
      <c r="H48" s="1" t="s">
        <v>84</v>
      </c>
      <c r="I48" s="1">
        <f t="shared" si="29"/>
        <v>19</v>
      </c>
      <c r="J48" s="1">
        <f t="shared" si="30"/>
        <v>16</v>
      </c>
      <c r="K48" s="1">
        <f t="shared" si="31"/>
        <v>7</v>
      </c>
      <c r="L48" s="1">
        <f t="shared" si="32"/>
        <v>12</v>
      </c>
      <c r="M48" s="1">
        <f t="shared" si="33"/>
        <v>3</v>
      </c>
      <c r="N48" s="1">
        <f t="shared" si="34"/>
        <v>6</v>
      </c>
      <c r="O48" s="1">
        <f t="shared" si="35"/>
        <v>7</v>
      </c>
      <c r="P48" s="1">
        <f t="shared" si="36"/>
        <v>10</v>
      </c>
      <c r="Q48" s="1">
        <f t="shared" si="37"/>
        <v>7</v>
      </c>
      <c r="R48" s="1">
        <f t="shared" si="38"/>
        <v>12</v>
      </c>
      <c r="S48" s="1">
        <f t="shared" si="39"/>
        <v>6</v>
      </c>
      <c r="T48" s="1">
        <f t="shared" si="40"/>
        <v>5</v>
      </c>
      <c r="U48" s="1">
        <f t="shared" si="41"/>
        <v>5</v>
      </c>
      <c r="V48" s="1">
        <f t="shared" si="42"/>
        <v>1</v>
      </c>
      <c r="W48" s="1">
        <f t="shared" si="43"/>
        <v>7</v>
      </c>
      <c r="X48" s="1">
        <f t="shared" si="44"/>
        <v>13</v>
      </c>
      <c r="Y48" s="1">
        <f t="shared" si="45"/>
        <v>8</v>
      </c>
      <c r="Z48" s="1">
        <f t="shared" si="46"/>
        <v>9</v>
      </c>
      <c r="AA48" s="1" t="str">
        <f t="shared" si="27"/>
        <v>L</v>
      </c>
      <c r="AB48" s="1">
        <f t="shared" si="47"/>
        <v>3</v>
      </c>
      <c r="AC48" s="1" t="str">
        <f t="shared" si="28"/>
        <v>OTL</v>
      </c>
      <c r="AD48" s="1">
        <f t="shared" si="48"/>
        <v>3</v>
      </c>
      <c r="AE48" s="1">
        <f t="shared" si="49"/>
        <v>4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83</v>
      </c>
      <c r="I49" s="1">
        <f t="shared" si="29"/>
        <v>19</v>
      </c>
      <c r="J49" s="1">
        <f t="shared" si="30"/>
        <v>16</v>
      </c>
      <c r="K49" s="1">
        <f t="shared" si="31"/>
        <v>7</v>
      </c>
      <c r="L49" s="1">
        <f t="shared" si="32"/>
        <v>13</v>
      </c>
      <c r="M49" s="1">
        <f t="shared" si="33"/>
        <v>3</v>
      </c>
      <c r="N49" s="1">
        <f t="shared" si="34"/>
        <v>6</v>
      </c>
      <c r="O49" s="1">
        <f t="shared" si="35"/>
        <v>7</v>
      </c>
      <c r="P49" s="1">
        <f t="shared" si="36"/>
        <v>10</v>
      </c>
      <c r="Q49" s="1">
        <f t="shared" si="37"/>
        <v>7</v>
      </c>
      <c r="R49" s="1">
        <f t="shared" si="38"/>
        <v>12</v>
      </c>
      <c r="S49" s="1">
        <f t="shared" si="39"/>
        <v>6</v>
      </c>
      <c r="T49" s="1">
        <f t="shared" si="40"/>
        <v>6</v>
      </c>
      <c r="U49" s="1">
        <f t="shared" si="41"/>
        <v>5</v>
      </c>
      <c r="V49" s="1">
        <f t="shared" si="42"/>
        <v>1</v>
      </c>
      <c r="W49" s="1">
        <f t="shared" si="43"/>
        <v>8</v>
      </c>
      <c r="X49" s="1">
        <f t="shared" si="44"/>
        <v>13</v>
      </c>
      <c r="Y49" s="1">
        <f t="shared" si="45"/>
        <v>8</v>
      </c>
      <c r="Z49" s="1">
        <f t="shared" si="46"/>
        <v>10</v>
      </c>
      <c r="AA49" s="1" t="str">
        <f t="shared" si="27"/>
        <v>L</v>
      </c>
      <c r="AB49" s="1">
        <f t="shared" si="47"/>
        <v>4</v>
      </c>
      <c r="AC49" s="1" t="str">
        <f t="shared" si="28"/>
        <v>OTL</v>
      </c>
      <c r="AD49" s="1">
        <f t="shared" si="48"/>
        <v>3</v>
      </c>
      <c r="AE49" s="1">
        <f t="shared" si="49"/>
        <v>3</v>
      </c>
      <c r="AF49" s="1">
        <f t="shared" si="50"/>
        <v>4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16</v>
      </c>
      <c r="K50" s="1">
        <f t="shared" si="31"/>
        <v>7</v>
      </c>
      <c r="L50" s="1">
        <f t="shared" si="32"/>
        <v>13</v>
      </c>
      <c r="M50" s="1">
        <f t="shared" si="33"/>
        <v>3</v>
      </c>
      <c r="N50" s="1">
        <f t="shared" si="34"/>
        <v>6</v>
      </c>
      <c r="O50" s="1">
        <f t="shared" si="35"/>
        <v>8</v>
      </c>
      <c r="P50" s="1">
        <f t="shared" si="36"/>
        <v>10</v>
      </c>
      <c r="Q50" s="1">
        <f t="shared" si="37"/>
        <v>7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5</v>
      </c>
      <c r="V50" s="1">
        <f t="shared" si="42"/>
        <v>1</v>
      </c>
      <c r="W50" s="1">
        <f t="shared" si="43"/>
        <v>8</v>
      </c>
      <c r="X50" s="1">
        <f t="shared" si="44"/>
        <v>13</v>
      </c>
      <c r="Y50" s="1">
        <f t="shared" si="45"/>
        <v>8</v>
      </c>
      <c r="Z50" s="1">
        <f t="shared" si="46"/>
        <v>10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2</v>
      </c>
      <c r="AF50" s="1">
        <f t="shared" si="50"/>
        <v>4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E51" s="1">
        <v>5</v>
      </c>
      <c r="F51" s="1">
        <v>4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16</v>
      </c>
      <c r="K51" s="1">
        <f t="shared" si="31"/>
        <v>8</v>
      </c>
      <c r="L51" s="1">
        <f t="shared" si="32"/>
        <v>13</v>
      </c>
      <c r="M51" s="1">
        <f t="shared" si="33"/>
        <v>4</v>
      </c>
      <c r="N51" s="1">
        <f t="shared" si="34"/>
        <v>6</v>
      </c>
      <c r="O51" s="1">
        <f t="shared" si="35"/>
        <v>8</v>
      </c>
      <c r="P51" s="1">
        <f t="shared" si="36"/>
        <v>10</v>
      </c>
      <c r="Q51" s="1">
        <f t="shared" si="37"/>
        <v>7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5</v>
      </c>
      <c r="V51" s="1">
        <f t="shared" si="42"/>
        <v>1</v>
      </c>
      <c r="W51" s="1">
        <f t="shared" si="43"/>
        <v>8</v>
      </c>
      <c r="X51" s="1">
        <f t="shared" si="44"/>
        <v>14</v>
      </c>
      <c r="Y51" s="1">
        <f t="shared" si="45"/>
        <v>8</v>
      </c>
      <c r="Z51" s="1">
        <f t="shared" si="46"/>
        <v>10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2</v>
      </c>
      <c r="AF51" s="1">
        <f t="shared" si="50"/>
        <v>4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21</v>
      </c>
      <c r="E52" s="1">
        <v>3</v>
      </c>
      <c r="F52" s="1">
        <v>1</v>
      </c>
      <c r="G52" s="1" t="s">
        <v>83</v>
      </c>
      <c r="H52" s="1" t="s">
        <v>83</v>
      </c>
      <c r="I52" s="1">
        <f t="shared" si="29"/>
        <v>22</v>
      </c>
      <c r="J52" s="1">
        <f t="shared" si="30"/>
        <v>16</v>
      </c>
      <c r="K52" s="1">
        <f t="shared" si="31"/>
        <v>8</v>
      </c>
      <c r="L52" s="1">
        <f t="shared" si="32"/>
        <v>13</v>
      </c>
      <c r="M52" s="1">
        <f t="shared" si="33"/>
        <v>4</v>
      </c>
      <c r="N52" s="1">
        <f t="shared" si="34"/>
        <v>6</v>
      </c>
      <c r="O52" s="1">
        <f t="shared" si="35"/>
        <v>8</v>
      </c>
      <c r="P52" s="1">
        <f t="shared" si="36"/>
        <v>10</v>
      </c>
      <c r="Q52" s="1">
        <f t="shared" si="37"/>
        <v>7</v>
      </c>
      <c r="R52" s="1">
        <f t="shared" si="38"/>
        <v>14</v>
      </c>
      <c r="S52" s="1">
        <f t="shared" si="39"/>
        <v>6</v>
      </c>
      <c r="T52" s="1">
        <f t="shared" si="40"/>
        <v>6</v>
      </c>
      <c r="U52" s="1">
        <f t="shared" si="41"/>
        <v>5</v>
      </c>
      <c r="V52" s="1">
        <f t="shared" si="42"/>
        <v>1</v>
      </c>
      <c r="W52" s="1">
        <f t="shared" si="43"/>
        <v>8</v>
      </c>
      <c r="X52" s="1">
        <f t="shared" si="44"/>
        <v>14</v>
      </c>
      <c r="Y52" s="1">
        <f t="shared" si="45"/>
        <v>8</v>
      </c>
      <c r="Z52" s="1">
        <f t="shared" si="46"/>
        <v>10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4</v>
      </c>
      <c r="AE52" s="1">
        <f t="shared" si="49"/>
        <v>2</v>
      </c>
      <c r="AF52" s="1">
        <f t="shared" si="50"/>
        <v>4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28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22</v>
      </c>
      <c r="J53" s="1">
        <f t="shared" si="30"/>
        <v>17</v>
      </c>
      <c r="K53" s="1">
        <f t="shared" si="31"/>
        <v>8</v>
      </c>
      <c r="L53" s="1">
        <f t="shared" si="32"/>
        <v>13</v>
      </c>
      <c r="M53" s="1">
        <f t="shared" si="33"/>
        <v>4</v>
      </c>
      <c r="N53" s="1">
        <f t="shared" si="34"/>
        <v>6</v>
      </c>
      <c r="O53" s="1">
        <f t="shared" si="35"/>
        <v>8</v>
      </c>
      <c r="P53" s="1">
        <f t="shared" si="36"/>
        <v>10</v>
      </c>
      <c r="Q53" s="1">
        <f t="shared" si="37"/>
        <v>7</v>
      </c>
      <c r="R53" s="1">
        <f t="shared" si="38"/>
        <v>14</v>
      </c>
      <c r="S53" s="1">
        <f t="shared" si="39"/>
        <v>7</v>
      </c>
      <c r="T53" s="1">
        <f t="shared" si="40"/>
        <v>6</v>
      </c>
      <c r="U53" s="1">
        <f t="shared" si="41"/>
        <v>5</v>
      </c>
      <c r="V53" s="1">
        <f t="shared" si="42"/>
        <v>1</v>
      </c>
      <c r="W53" s="1">
        <f t="shared" si="43"/>
        <v>8</v>
      </c>
      <c r="X53" s="1">
        <f t="shared" si="44"/>
        <v>14</v>
      </c>
      <c r="Y53" s="1">
        <f t="shared" si="45"/>
        <v>8</v>
      </c>
      <c r="Z53" s="1">
        <f t="shared" si="46"/>
        <v>10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4</v>
      </c>
      <c r="AE53" s="1">
        <f t="shared" si="49"/>
        <v>3</v>
      </c>
      <c r="AF53" s="1">
        <f t="shared" si="50"/>
        <v>3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10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23</v>
      </c>
      <c r="J54" s="1">
        <f t="shared" si="30"/>
        <v>17</v>
      </c>
      <c r="K54" s="1">
        <f t="shared" si="31"/>
        <v>9</v>
      </c>
      <c r="L54" s="1">
        <f t="shared" si="32"/>
        <v>13</v>
      </c>
      <c r="M54" s="1">
        <f t="shared" si="33"/>
        <v>4</v>
      </c>
      <c r="N54" s="1">
        <f t="shared" si="34"/>
        <v>6</v>
      </c>
      <c r="O54" s="1">
        <f t="shared" si="35"/>
        <v>8</v>
      </c>
      <c r="P54" s="1">
        <f t="shared" si="36"/>
        <v>10</v>
      </c>
      <c r="Q54" s="1">
        <f t="shared" si="37"/>
        <v>7</v>
      </c>
      <c r="R54" s="1">
        <f t="shared" si="38"/>
        <v>15</v>
      </c>
      <c r="S54" s="1">
        <f t="shared" si="39"/>
        <v>7</v>
      </c>
      <c r="T54" s="1">
        <f t="shared" si="40"/>
        <v>6</v>
      </c>
      <c r="U54" s="1">
        <f t="shared" si="41"/>
        <v>5</v>
      </c>
      <c r="V54" s="1">
        <f t="shared" si="42"/>
        <v>1</v>
      </c>
      <c r="W54" s="1">
        <f t="shared" si="43"/>
        <v>8</v>
      </c>
      <c r="X54" s="1">
        <f t="shared" si="44"/>
        <v>14</v>
      </c>
      <c r="Y54" s="1">
        <f t="shared" si="45"/>
        <v>8</v>
      </c>
      <c r="Z54" s="1">
        <f t="shared" si="46"/>
        <v>10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2</v>
      </c>
      <c r="AF54" s="1">
        <f t="shared" si="50"/>
        <v>3</v>
      </c>
      <c r="AG54" s="43"/>
    </row>
    <row r="55" spans="1:33" x14ac:dyDescent="0.25">
      <c r="A55" s="42">
        <v>46054</v>
      </c>
      <c r="B55" s="1">
        <v>54</v>
      </c>
      <c r="C55" s="1" t="s">
        <v>65</v>
      </c>
      <c r="D55" s="1" t="s">
        <v>26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23</v>
      </c>
      <c r="J55" s="1">
        <f t="shared" si="30"/>
        <v>17</v>
      </c>
      <c r="K55" s="1">
        <f t="shared" si="31"/>
        <v>9</v>
      </c>
      <c r="L55" s="1">
        <f t="shared" si="32"/>
        <v>14</v>
      </c>
      <c r="M55" s="1">
        <f t="shared" si="33"/>
        <v>4</v>
      </c>
      <c r="N55" s="1">
        <f t="shared" si="34"/>
        <v>6</v>
      </c>
      <c r="O55" s="1">
        <f t="shared" si="35"/>
        <v>8</v>
      </c>
      <c r="P55" s="1">
        <f t="shared" si="36"/>
        <v>10</v>
      </c>
      <c r="Q55" s="1">
        <f t="shared" si="37"/>
        <v>7</v>
      </c>
      <c r="R55" s="1">
        <f t="shared" si="38"/>
        <v>15</v>
      </c>
      <c r="S55" s="1">
        <f t="shared" si="39"/>
        <v>7</v>
      </c>
      <c r="T55" s="1">
        <f t="shared" si="40"/>
        <v>7</v>
      </c>
      <c r="U55" s="1">
        <f t="shared" si="41"/>
        <v>5</v>
      </c>
      <c r="V55" s="1">
        <f t="shared" si="42"/>
        <v>1</v>
      </c>
      <c r="W55" s="1">
        <f t="shared" si="43"/>
        <v>8</v>
      </c>
      <c r="X55" s="1">
        <f t="shared" si="44"/>
        <v>14</v>
      </c>
      <c r="Y55" s="1">
        <f t="shared" si="45"/>
        <v>8</v>
      </c>
      <c r="Z55" s="1">
        <f t="shared" si="46"/>
        <v>10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4</v>
      </c>
      <c r="AE55" s="1">
        <f t="shared" si="49"/>
        <v>2</v>
      </c>
      <c r="AF55" s="1">
        <f t="shared" si="50"/>
        <v>4</v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7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23</v>
      </c>
      <c r="J56" s="1">
        <f t="shared" si="30"/>
        <v>18</v>
      </c>
      <c r="K56" s="1">
        <f t="shared" si="31"/>
        <v>9</v>
      </c>
      <c r="L56" s="1">
        <f t="shared" si="32"/>
        <v>14</v>
      </c>
      <c r="M56" s="1">
        <f t="shared" si="33"/>
        <v>4</v>
      </c>
      <c r="N56" s="1">
        <f t="shared" si="34"/>
        <v>6</v>
      </c>
      <c r="O56" s="1">
        <f t="shared" si="35"/>
        <v>8</v>
      </c>
      <c r="P56" s="1">
        <f t="shared" si="36"/>
        <v>11</v>
      </c>
      <c r="Q56" s="1">
        <f t="shared" si="37"/>
        <v>7</v>
      </c>
      <c r="R56" s="1">
        <f t="shared" si="38"/>
        <v>15</v>
      </c>
      <c r="S56" s="1">
        <f t="shared" si="39"/>
        <v>7</v>
      </c>
      <c r="T56" s="1">
        <f t="shared" si="40"/>
        <v>7</v>
      </c>
      <c r="U56" s="1">
        <f t="shared" si="41"/>
        <v>5</v>
      </c>
      <c r="V56" s="1">
        <f t="shared" si="42"/>
        <v>2</v>
      </c>
      <c r="W56" s="1">
        <f t="shared" si="43"/>
        <v>8</v>
      </c>
      <c r="X56" s="1">
        <f t="shared" si="44"/>
        <v>14</v>
      </c>
      <c r="Y56" s="1">
        <f t="shared" si="45"/>
        <v>9</v>
      </c>
      <c r="Z56" s="1">
        <f t="shared" si="46"/>
        <v>10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4</v>
      </c>
      <c r="AE56" s="1">
        <f t="shared" si="49"/>
        <v>2</v>
      </c>
      <c r="AF56" s="1">
        <f t="shared" si="50"/>
        <v>4</v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19</v>
      </c>
      <c r="K57" s="1">
        <f t="shared" si="31"/>
        <v>9</v>
      </c>
      <c r="L57" s="1">
        <f t="shared" si="32"/>
        <v>14</v>
      </c>
      <c r="M57" s="1">
        <f t="shared" si="33"/>
        <v>4</v>
      </c>
      <c r="N57" s="1">
        <f t="shared" si="34"/>
        <v>6</v>
      </c>
      <c r="O57" s="1">
        <f t="shared" si="35"/>
        <v>8</v>
      </c>
      <c r="P57" s="1">
        <f t="shared" si="36"/>
        <v>11</v>
      </c>
      <c r="Q57" s="1">
        <f t="shared" si="37"/>
        <v>7</v>
      </c>
      <c r="R57" s="1">
        <f t="shared" si="38"/>
        <v>15</v>
      </c>
      <c r="S57" s="1">
        <f t="shared" si="39"/>
        <v>8</v>
      </c>
      <c r="T57" s="1">
        <f t="shared" si="40"/>
        <v>7</v>
      </c>
      <c r="U57" s="1">
        <f t="shared" si="41"/>
        <v>5</v>
      </c>
      <c r="V57" s="1">
        <f t="shared" si="42"/>
        <v>3</v>
      </c>
      <c r="W57" s="1">
        <f t="shared" si="43"/>
        <v>8</v>
      </c>
      <c r="X57" s="1">
        <f t="shared" si="44"/>
        <v>14</v>
      </c>
      <c r="Y57" s="1">
        <f t="shared" si="45"/>
        <v>10</v>
      </c>
      <c r="Z57" s="1">
        <f t="shared" si="46"/>
        <v>10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</v>
      </c>
      <c r="E58" s="1">
        <v>4</v>
      </c>
      <c r="F58" s="1">
        <v>6</v>
      </c>
      <c r="G58" s="1" t="s">
        <v>83</v>
      </c>
      <c r="H58" s="1" t="s">
        <v>83</v>
      </c>
      <c r="I58" s="1">
        <f t="shared" si="29"/>
        <v>23</v>
      </c>
      <c r="J58" s="1">
        <f t="shared" si="30"/>
        <v>20</v>
      </c>
      <c r="K58" s="1">
        <f t="shared" si="31"/>
        <v>9</v>
      </c>
      <c r="L58" s="1">
        <f t="shared" si="32"/>
        <v>14</v>
      </c>
      <c r="M58" s="1">
        <f t="shared" si="33"/>
        <v>4</v>
      </c>
      <c r="N58" s="1">
        <f t="shared" si="34"/>
        <v>6</v>
      </c>
      <c r="O58" s="1">
        <f t="shared" si="35"/>
        <v>8</v>
      </c>
      <c r="P58" s="1">
        <f t="shared" si="36"/>
        <v>12</v>
      </c>
      <c r="Q58" s="1">
        <f t="shared" si="37"/>
        <v>7</v>
      </c>
      <c r="R58" s="1">
        <f t="shared" si="38"/>
        <v>15</v>
      </c>
      <c r="S58" s="1">
        <f t="shared" si="39"/>
        <v>8</v>
      </c>
      <c r="T58" s="1">
        <f t="shared" si="40"/>
        <v>7</v>
      </c>
      <c r="U58" s="1">
        <f t="shared" si="41"/>
        <v>5</v>
      </c>
      <c r="V58" s="1">
        <f t="shared" si="42"/>
        <v>4</v>
      </c>
      <c r="W58" s="1">
        <f t="shared" si="43"/>
        <v>8</v>
      </c>
      <c r="X58" s="1">
        <f t="shared" si="44"/>
        <v>14</v>
      </c>
      <c r="Y58" s="1">
        <f t="shared" si="45"/>
        <v>11</v>
      </c>
      <c r="Z58" s="1">
        <f t="shared" si="46"/>
        <v>10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4</v>
      </c>
      <c r="AE58" s="1">
        <f t="shared" si="49"/>
        <v>4</v>
      </c>
      <c r="AF58" s="1">
        <f t="shared" si="50"/>
        <v>2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20</v>
      </c>
      <c r="E59" s="1">
        <v>1</v>
      </c>
      <c r="F59" s="1">
        <v>8</v>
      </c>
      <c r="G59" s="1" t="s">
        <v>83</v>
      </c>
      <c r="H59" s="1" t="s">
        <v>83</v>
      </c>
      <c r="I59" s="1">
        <f t="shared" si="29"/>
        <v>23</v>
      </c>
      <c r="J59" s="1">
        <f t="shared" si="30"/>
        <v>21</v>
      </c>
      <c r="K59" s="1">
        <f t="shared" si="31"/>
        <v>9</v>
      </c>
      <c r="L59" s="1">
        <f t="shared" si="32"/>
        <v>14</v>
      </c>
      <c r="M59" s="1">
        <f t="shared" si="33"/>
        <v>4</v>
      </c>
      <c r="N59" s="1">
        <f t="shared" si="34"/>
        <v>6</v>
      </c>
      <c r="O59" s="1">
        <f t="shared" si="35"/>
        <v>8</v>
      </c>
      <c r="P59" s="1">
        <f t="shared" si="36"/>
        <v>13</v>
      </c>
      <c r="Q59" s="1">
        <f t="shared" si="37"/>
        <v>7</v>
      </c>
      <c r="R59" s="1">
        <f t="shared" si="38"/>
        <v>15</v>
      </c>
      <c r="S59" s="1">
        <f t="shared" si="39"/>
        <v>8</v>
      </c>
      <c r="T59" s="1">
        <f t="shared" si="40"/>
        <v>7</v>
      </c>
      <c r="U59" s="1">
        <f t="shared" si="41"/>
        <v>5</v>
      </c>
      <c r="V59" s="1">
        <f t="shared" si="42"/>
        <v>5</v>
      </c>
      <c r="W59" s="1">
        <f t="shared" si="43"/>
        <v>8</v>
      </c>
      <c r="X59" s="1">
        <f t="shared" si="44"/>
        <v>14</v>
      </c>
      <c r="Y59" s="1">
        <f t="shared" si="45"/>
        <v>12</v>
      </c>
      <c r="Z59" s="1">
        <f t="shared" si="46"/>
        <v>10</v>
      </c>
      <c r="AA59" s="1" t="str">
        <f t="shared" si="27"/>
        <v>L</v>
      </c>
      <c r="AB59" s="1">
        <f t="shared" si="47"/>
        <v>5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27</v>
      </c>
      <c r="E60" s="1">
        <v>2</v>
      </c>
      <c r="F60" s="1">
        <v>0</v>
      </c>
      <c r="G60" s="1" t="s">
        <v>83</v>
      </c>
      <c r="H60" s="1" t="s">
        <v>83</v>
      </c>
      <c r="I60" s="1">
        <f t="shared" si="29"/>
        <v>24</v>
      </c>
      <c r="J60" s="1">
        <f t="shared" si="30"/>
        <v>21</v>
      </c>
      <c r="K60" s="1">
        <f t="shared" si="31"/>
        <v>9</v>
      </c>
      <c r="L60" s="1">
        <f t="shared" si="32"/>
        <v>14</v>
      </c>
      <c r="M60" s="1">
        <f t="shared" si="33"/>
        <v>4</v>
      </c>
      <c r="N60" s="1">
        <f t="shared" si="34"/>
        <v>6</v>
      </c>
      <c r="O60" s="1">
        <f t="shared" si="35"/>
        <v>9</v>
      </c>
      <c r="P60" s="1">
        <f t="shared" si="36"/>
        <v>13</v>
      </c>
      <c r="Q60" s="1">
        <f t="shared" si="37"/>
        <v>7</v>
      </c>
      <c r="R60" s="1">
        <f t="shared" si="38"/>
        <v>15</v>
      </c>
      <c r="S60" s="1">
        <f t="shared" si="39"/>
        <v>8</v>
      </c>
      <c r="T60" s="1">
        <f t="shared" si="40"/>
        <v>7</v>
      </c>
      <c r="U60" s="1">
        <f t="shared" si="41"/>
        <v>6</v>
      </c>
      <c r="V60" s="1">
        <f t="shared" si="42"/>
        <v>5</v>
      </c>
      <c r="W60" s="1">
        <f t="shared" si="43"/>
        <v>8</v>
      </c>
      <c r="X60" s="1">
        <f t="shared" si="44"/>
        <v>15</v>
      </c>
      <c r="Y60" s="1">
        <f t="shared" si="45"/>
        <v>12</v>
      </c>
      <c r="Z60" s="1">
        <f t="shared" si="46"/>
        <v>10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4</v>
      </c>
      <c r="AE60" s="1">
        <f t="shared" si="49"/>
        <v>5</v>
      </c>
      <c r="AF60" s="1">
        <f t="shared" si="50"/>
        <v>1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24</v>
      </c>
      <c r="E61" s="1">
        <v>2</v>
      </c>
      <c r="F61" s="1">
        <v>4</v>
      </c>
      <c r="G61" s="1" t="s">
        <v>83</v>
      </c>
      <c r="H61" s="1" t="s">
        <v>83</v>
      </c>
      <c r="I61" s="1">
        <f t="shared" si="29"/>
        <v>24</v>
      </c>
      <c r="J61" s="1">
        <f t="shared" si="30"/>
        <v>22</v>
      </c>
      <c r="K61" s="1">
        <f t="shared" si="31"/>
        <v>9</v>
      </c>
      <c r="L61" s="1">
        <f t="shared" si="32"/>
        <v>14</v>
      </c>
      <c r="M61" s="1">
        <f t="shared" si="33"/>
        <v>4</v>
      </c>
      <c r="N61" s="1">
        <f t="shared" si="34"/>
        <v>6</v>
      </c>
      <c r="O61" s="1">
        <f t="shared" si="35"/>
        <v>9</v>
      </c>
      <c r="P61" s="1">
        <f t="shared" si="36"/>
        <v>14</v>
      </c>
      <c r="Q61" s="1">
        <f t="shared" si="37"/>
        <v>7</v>
      </c>
      <c r="R61" s="1">
        <f t="shared" si="38"/>
        <v>15</v>
      </c>
      <c r="S61" s="1">
        <f t="shared" si="39"/>
        <v>8</v>
      </c>
      <c r="T61" s="1">
        <f t="shared" si="40"/>
        <v>7</v>
      </c>
      <c r="U61" s="1">
        <f t="shared" si="41"/>
        <v>6</v>
      </c>
      <c r="V61" s="1">
        <f t="shared" si="42"/>
        <v>5</v>
      </c>
      <c r="W61" s="1">
        <f t="shared" si="43"/>
        <v>8</v>
      </c>
      <c r="X61" s="1">
        <f t="shared" si="44"/>
        <v>15</v>
      </c>
      <c r="Y61" s="1">
        <f t="shared" si="45"/>
        <v>13</v>
      </c>
      <c r="Z61" s="1">
        <f t="shared" si="46"/>
        <v>10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3</v>
      </c>
      <c r="AE61" s="1">
        <f t="shared" si="49"/>
        <v>6</v>
      </c>
      <c r="AF61" s="1">
        <f t="shared" si="50"/>
        <v>1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13</v>
      </c>
      <c r="E62" s="1">
        <v>5</v>
      </c>
      <c r="F62" s="1">
        <v>3</v>
      </c>
      <c r="G62" s="1" t="s">
        <v>83</v>
      </c>
      <c r="H62" s="1" t="s">
        <v>83</v>
      </c>
      <c r="I62" s="1">
        <f t="shared" si="29"/>
        <v>25</v>
      </c>
      <c r="J62" s="1">
        <f t="shared" si="30"/>
        <v>22</v>
      </c>
      <c r="K62" s="1">
        <f t="shared" si="31"/>
        <v>9</v>
      </c>
      <c r="L62" s="1">
        <f t="shared" si="32"/>
        <v>14</v>
      </c>
      <c r="M62" s="1">
        <f t="shared" si="33"/>
        <v>4</v>
      </c>
      <c r="N62" s="1">
        <f t="shared" si="34"/>
        <v>6</v>
      </c>
      <c r="O62" s="1">
        <f t="shared" si="35"/>
        <v>10</v>
      </c>
      <c r="P62" s="1">
        <f t="shared" si="36"/>
        <v>14</v>
      </c>
      <c r="Q62" s="1">
        <f t="shared" si="37"/>
        <v>7</v>
      </c>
      <c r="R62" s="1">
        <f t="shared" si="38"/>
        <v>15</v>
      </c>
      <c r="S62" s="1">
        <f t="shared" si="39"/>
        <v>8</v>
      </c>
      <c r="T62" s="1">
        <f t="shared" si="40"/>
        <v>7</v>
      </c>
      <c r="U62" s="1">
        <f t="shared" si="41"/>
        <v>6</v>
      </c>
      <c r="V62" s="1">
        <f t="shared" si="42"/>
        <v>5</v>
      </c>
      <c r="W62" s="1">
        <f t="shared" si="43"/>
        <v>8</v>
      </c>
      <c r="X62" s="1">
        <f t="shared" si="44"/>
        <v>15</v>
      </c>
      <c r="Y62" s="1">
        <f t="shared" si="45"/>
        <v>13</v>
      </c>
      <c r="Z62" s="1">
        <f t="shared" si="46"/>
        <v>10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3</v>
      </c>
      <c r="AE62" s="1">
        <f t="shared" si="49"/>
        <v>6</v>
      </c>
      <c r="AF62" s="1">
        <f t="shared" si="50"/>
        <v>1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16</v>
      </c>
      <c r="E63" s="1">
        <v>3</v>
      </c>
      <c r="F63" s="1">
        <v>4</v>
      </c>
      <c r="G63" s="1" t="s">
        <v>83</v>
      </c>
      <c r="H63" s="1" t="s">
        <v>83</v>
      </c>
      <c r="I63" s="1">
        <f t="shared" si="29"/>
        <v>25</v>
      </c>
      <c r="J63" s="1">
        <f t="shared" si="30"/>
        <v>23</v>
      </c>
      <c r="K63" s="1">
        <f t="shared" si="31"/>
        <v>9</v>
      </c>
      <c r="L63" s="1">
        <f t="shared" si="32"/>
        <v>14</v>
      </c>
      <c r="M63" s="1">
        <f t="shared" si="33"/>
        <v>4</v>
      </c>
      <c r="N63" s="1">
        <f t="shared" si="34"/>
        <v>6</v>
      </c>
      <c r="O63" s="1">
        <f t="shared" si="35"/>
        <v>10</v>
      </c>
      <c r="P63" s="1">
        <f t="shared" si="36"/>
        <v>15</v>
      </c>
      <c r="Q63" s="1">
        <f t="shared" si="37"/>
        <v>7</v>
      </c>
      <c r="R63" s="1">
        <f t="shared" si="38"/>
        <v>15</v>
      </c>
      <c r="S63" s="1">
        <f t="shared" si="39"/>
        <v>8</v>
      </c>
      <c r="T63" s="1">
        <f t="shared" si="40"/>
        <v>7</v>
      </c>
      <c r="U63" s="1">
        <f t="shared" si="41"/>
        <v>6</v>
      </c>
      <c r="V63" s="1">
        <f t="shared" si="42"/>
        <v>5</v>
      </c>
      <c r="W63" s="1">
        <f t="shared" si="43"/>
        <v>8</v>
      </c>
      <c r="X63" s="1">
        <f t="shared" si="44"/>
        <v>15</v>
      </c>
      <c r="Y63" s="1">
        <f t="shared" si="45"/>
        <v>13</v>
      </c>
      <c r="Z63" s="1">
        <f t="shared" si="46"/>
        <v>10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3</v>
      </c>
      <c r="AE63" s="1">
        <f t="shared" si="49"/>
        <v>6</v>
      </c>
      <c r="AF63" s="1">
        <f t="shared" si="50"/>
        <v>1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23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26</v>
      </c>
      <c r="J64" s="1">
        <f t="shared" si="30"/>
        <v>23</v>
      </c>
      <c r="K64" s="1">
        <f t="shared" si="31"/>
        <v>10</v>
      </c>
      <c r="L64" s="1">
        <f t="shared" si="32"/>
        <v>14</v>
      </c>
      <c r="M64" s="1">
        <f t="shared" si="33"/>
        <v>4</v>
      </c>
      <c r="N64" s="1">
        <f t="shared" si="34"/>
        <v>6</v>
      </c>
      <c r="O64" s="1">
        <f t="shared" si="35"/>
        <v>10</v>
      </c>
      <c r="P64" s="1">
        <f t="shared" si="36"/>
        <v>15</v>
      </c>
      <c r="Q64" s="1">
        <f t="shared" si="37"/>
        <v>7</v>
      </c>
      <c r="R64" s="1">
        <f t="shared" si="38"/>
        <v>16</v>
      </c>
      <c r="S64" s="1">
        <f t="shared" si="39"/>
        <v>8</v>
      </c>
      <c r="T64" s="1">
        <f t="shared" si="40"/>
        <v>7</v>
      </c>
      <c r="U64" s="1">
        <f t="shared" si="41"/>
        <v>6</v>
      </c>
      <c r="V64" s="1">
        <f t="shared" si="42"/>
        <v>5</v>
      </c>
      <c r="W64" s="1">
        <f t="shared" si="43"/>
        <v>8</v>
      </c>
      <c r="X64" s="1">
        <f t="shared" si="44"/>
        <v>15</v>
      </c>
      <c r="Y64" s="1">
        <f t="shared" si="45"/>
        <v>13</v>
      </c>
      <c r="Z64" s="1">
        <f t="shared" si="46"/>
        <v>10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6</v>
      </c>
      <c r="AF64" s="1">
        <f t="shared" si="50"/>
        <v>1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E65" s="1">
        <v>1</v>
      </c>
      <c r="F65" s="1">
        <v>2</v>
      </c>
      <c r="G65" s="1" t="s">
        <v>84</v>
      </c>
      <c r="H65" s="1" t="s">
        <v>83</v>
      </c>
      <c r="I65" s="1">
        <f t="shared" si="29"/>
        <v>26</v>
      </c>
      <c r="J65" s="1">
        <f t="shared" si="30"/>
        <v>23</v>
      </c>
      <c r="K65" s="1">
        <f t="shared" si="31"/>
        <v>10</v>
      </c>
      <c r="L65" s="1">
        <f t="shared" si="32"/>
        <v>15</v>
      </c>
      <c r="M65" s="1">
        <f t="shared" si="33"/>
        <v>4</v>
      </c>
      <c r="N65" s="1">
        <f t="shared" si="34"/>
        <v>6</v>
      </c>
      <c r="O65" s="1">
        <f t="shared" si="35"/>
        <v>10</v>
      </c>
      <c r="P65" s="1">
        <f t="shared" si="36"/>
        <v>15</v>
      </c>
      <c r="Q65" s="1">
        <f t="shared" si="37"/>
        <v>7</v>
      </c>
      <c r="R65" s="1">
        <f t="shared" si="38"/>
        <v>16</v>
      </c>
      <c r="S65" s="1">
        <f t="shared" si="39"/>
        <v>8</v>
      </c>
      <c r="T65" s="1">
        <f t="shared" si="40"/>
        <v>8</v>
      </c>
      <c r="U65" s="1">
        <f t="shared" si="41"/>
        <v>6</v>
      </c>
      <c r="V65" s="1">
        <f t="shared" si="42"/>
        <v>5</v>
      </c>
      <c r="W65" s="1">
        <f t="shared" si="43"/>
        <v>8</v>
      </c>
      <c r="X65" s="1">
        <f t="shared" si="44"/>
        <v>15</v>
      </c>
      <c r="Y65" s="1">
        <f t="shared" si="45"/>
        <v>13</v>
      </c>
      <c r="Z65" s="1">
        <f t="shared" si="46"/>
        <v>10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3</v>
      </c>
      <c r="AE65" s="1">
        <f t="shared" si="49"/>
        <v>6</v>
      </c>
      <c r="AF65" s="1">
        <f t="shared" si="50"/>
        <v>1</v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E66" s="1">
        <v>3</v>
      </c>
      <c r="F66" s="1">
        <v>2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23</v>
      </c>
      <c r="K66" s="1">
        <f t="shared" si="31"/>
        <v>10</v>
      </c>
      <c r="L66" s="1">
        <f t="shared" si="32"/>
        <v>15</v>
      </c>
      <c r="M66" s="1">
        <f t="shared" si="33"/>
        <v>4</v>
      </c>
      <c r="N66" s="1">
        <f t="shared" si="34"/>
        <v>6</v>
      </c>
      <c r="O66" s="1">
        <f t="shared" si="35"/>
        <v>10</v>
      </c>
      <c r="P66" s="1">
        <f t="shared" si="36"/>
        <v>15</v>
      </c>
      <c r="Q66" s="1">
        <f t="shared" si="37"/>
        <v>7</v>
      </c>
      <c r="R66" s="1">
        <f t="shared" si="38"/>
        <v>17</v>
      </c>
      <c r="S66" s="1">
        <f t="shared" si="39"/>
        <v>8</v>
      </c>
      <c r="T66" s="1">
        <f t="shared" si="40"/>
        <v>8</v>
      </c>
      <c r="U66" s="1">
        <f t="shared" si="41"/>
        <v>6</v>
      </c>
      <c r="V66" s="1">
        <f t="shared" si="42"/>
        <v>5</v>
      </c>
      <c r="W66" s="1">
        <f t="shared" si="43"/>
        <v>8</v>
      </c>
      <c r="X66" s="1">
        <f t="shared" si="44"/>
        <v>15</v>
      </c>
      <c r="Y66" s="1">
        <f t="shared" si="45"/>
        <v>13</v>
      </c>
      <c r="Z66" s="1">
        <f t="shared" si="46"/>
        <v>10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5</v>
      </c>
      <c r="AF66" s="1">
        <f t="shared" si="50"/>
        <v>1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E67" s="1">
        <v>4</v>
      </c>
      <c r="F67" s="1">
        <v>6</v>
      </c>
      <c r="G67" s="1" t="s">
        <v>83</v>
      </c>
      <c r="H67" s="1" t="s">
        <v>83</v>
      </c>
      <c r="I67" s="1">
        <f t="shared" ref="I67:I83" si="53">IF(E67="","",IF(E67&gt;F67,I66+1,I66))</f>
        <v>27</v>
      </c>
      <c r="J67" s="1">
        <f t="shared" ref="J67:J83" si="54">IF(E67="","",IF(AND(F67&gt;E67,G67=$AK$2,H67=$AK$2),J66+1,J66))</f>
        <v>24</v>
      </c>
      <c r="K67" s="1">
        <f t="shared" ref="K67:K83" si="55">IF(E67="","",IF(AND(G67=$AK$1,E67&gt;F67),K66+1,K66))</f>
        <v>10</v>
      </c>
      <c r="L67" s="1">
        <f t="shared" ref="L67:L83" si="56">IF(E67="","",IF(AND(OR(G67=$AK$1,H67=$AK$1),E67&lt;F67),L66+1,L66))</f>
        <v>15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6</v>
      </c>
      <c r="O67" s="1">
        <f t="shared" ref="O67:O83" si="59">IF(E67="","",IF(AND(C67=$AL$1,E67&gt;F67),O66+1,O66))</f>
        <v>10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17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8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8</v>
      </c>
      <c r="X67" s="1">
        <f t="shared" ref="X67:X83" si="68">IF(E67="","",IF(AND(E67&gt;F67,COUNTIF($AN$1:$AN$15,D67)=1),X66+1,X66))</f>
        <v>15</v>
      </c>
      <c r="Y67" s="1">
        <f t="shared" ref="Y67:Y83" si="69">IF(E67="","",IF(AND(E67&lt;F67,G67=$AK$2,H67=$AK$2,COUNTIF($AN$1:$AN$15,D67)=1),Y66+1,Y66))</f>
        <v>13</v>
      </c>
      <c r="Z67" s="1">
        <f t="shared" ref="Z67:Z83" si="70">IF(E67="","",IF(AND(E67&lt;F67,COUNTIF($AN$1:$AN$15,D67)=1,OR(G67=$AK$1,H67=$AK$1)), Z66+1, Z66))</f>
        <v>10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4</v>
      </c>
      <c r="AE67" s="1">
        <f t="shared" si="49"/>
        <v>5</v>
      </c>
      <c r="AF67" s="1">
        <f t="shared" si="50"/>
        <v>1</v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E68" s="1">
        <v>4</v>
      </c>
      <c r="F68" s="1">
        <v>1</v>
      </c>
      <c r="G68" s="1" t="s">
        <v>83</v>
      </c>
      <c r="H68" s="1" t="s">
        <v>83</v>
      </c>
      <c r="I68" s="1">
        <f t="shared" si="53"/>
        <v>28</v>
      </c>
      <c r="J68" s="1">
        <f t="shared" si="54"/>
        <v>24</v>
      </c>
      <c r="K68" s="1">
        <f t="shared" si="55"/>
        <v>10</v>
      </c>
      <c r="L68" s="1">
        <f t="shared" si="56"/>
        <v>15</v>
      </c>
      <c r="M68" s="1">
        <f t="shared" si="57"/>
        <v>4</v>
      </c>
      <c r="N68" s="1">
        <f t="shared" si="58"/>
        <v>6</v>
      </c>
      <c r="O68" s="1">
        <f t="shared" si="59"/>
        <v>10</v>
      </c>
      <c r="P68" s="1">
        <f t="shared" si="60"/>
        <v>15</v>
      </c>
      <c r="Q68" s="1">
        <f t="shared" si="61"/>
        <v>7</v>
      </c>
      <c r="R68" s="1">
        <f t="shared" si="62"/>
        <v>18</v>
      </c>
      <c r="S68" s="1">
        <f t="shared" si="63"/>
        <v>9</v>
      </c>
      <c r="T68" s="1">
        <f t="shared" si="64"/>
        <v>8</v>
      </c>
      <c r="U68" s="1">
        <f t="shared" si="65"/>
        <v>6</v>
      </c>
      <c r="V68" s="1">
        <f t="shared" si="66"/>
        <v>5</v>
      </c>
      <c r="W68" s="1">
        <f t="shared" si="67"/>
        <v>8</v>
      </c>
      <c r="X68" s="1">
        <f t="shared" si="68"/>
        <v>15</v>
      </c>
      <c r="Y68" s="1">
        <f t="shared" si="69"/>
        <v>13</v>
      </c>
      <c r="Z68" s="1">
        <f t="shared" si="70"/>
        <v>10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5</v>
      </c>
      <c r="AE68" s="1">
        <f t="shared" si="49"/>
        <v>4</v>
      </c>
      <c r="AF68" s="1">
        <f t="shared" si="50"/>
        <v>1</v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E69" s="1">
        <v>3</v>
      </c>
      <c r="F69" s="1">
        <v>4</v>
      </c>
      <c r="G69" s="1" t="s">
        <v>84</v>
      </c>
      <c r="H69" s="1" t="s">
        <v>84</v>
      </c>
      <c r="I69" s="1">
        <f t="shared" si="53"/>
        <v>28</v>
      </c>
      <c r="J69" s="1">
        <f t="shared" si="54"/>
        <v>24</v>
      </c>
      <c r="K69" s="1">
        <f t="shared" si="55"/>
        <v>10</v>
      </c>
      <c r="L69" s="1">
        <f t="shared" si="56"/>
        <v>16</v>
      </c>
      <c r="M69" s="1">
        <f t="shared" si="57"/>
        <v>4</v>
      </c>
      <c r="N69" s="1">
        <f t="shared" si="58"/>
        <v>7</v>
      </c>
      <c r="O69" s="1">
        <f t="shared" si="59"/>
        <v>10</v>
      </c>
      <c r="P69" s="1">
        <f t="shared" si="60"/>
        <v>15</v>
      </c>
      <c r="Q69" s="1">
        <f t="shared" si="61"/>
        <v>8</v>
      </c>
      <c r="R69" s="1">
        <f t="shared" si="62"/>
        <v>18</v>
      </c>
      <c r="S69" s="1">
        <f t="shared" si="63"/>
        <v>9</v>
      </c>
      <c r="T69" s="1">
        <f t="shared" si="64"/>
        <v>8</v>
      </c>
      <c r="U69" s="1">
        <f t="shared" si="65"/>
        <v>6</v>
      </c>
      <c r="V69" s="1">
        <f t="shared" si="66"/>
        <v>5</v>
      </c>
      <c r="W69" s="1">
        <f t="shared" si="67"/>
        <v>8</v>
      </c>
      <c r="X69" s="1">
        <f t="shared" si="68"/>
        <v>15</v>
      </c>
      <c r="Y69" s="1">
        <f t="shared" si="69"/>
        <v>13</v>
      </c>
      <c r="Z69" s="1">
        <f t="shared" si="70"/>
        <v>10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5</v>
      </c>
      <c r="AE69" s="1">
        <f t="shared" si="49"/>
        <v>3</v>
      </c>
      <c r="AF69" s="1">
        <f t="shared" si="50"/>
        <v>2</v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E70" s="1">
        <v>1</v>
      </c>
      <c r="F70" s="1">
        <v>4</v>
      </c>
      <c r="G70" s="1" t="s">
        <v>83</v>
      </c>
      <c r="H70" s="1" t="s">
        <v>83</v>
      </c>
      <c r="I70" s="1">
        <f t="shared" si="53"/>
        <v>28</v>
      </c>
      <c r="J70" s="1">
        <f t="shared" si="54"/>
        <v>25</v>
      </c>
      <c r="K70" s="1">
        <f t="shared" si="55"/>
        <v>10</v>
      </c>
      <c r="L70" s="1">
        <f t="shared" si="56"/>
        <v>16</v>
      </c>
      <c r="M70" s="1">
        <f t="shared" si="57"/>
        <v>4</v>
      </c>
      <c r="N70" s="1">
        <f t="shared" si="58"/>
        <v>7</v>
      </c>
      <c r="O70" s="1">
        <f t="shared" si="59"/>
        <v>10</v>
      </c>
      <c r="P70" s="1">
        <f t="shared" si="60"/>
        <v>16</v>
      </c>
      <c r="Q70" s="1">
        <f t="shared" si="61"/>
        <v>8</v>
      </c>
      <c r="R70" s="1">
        <f t="shared" si="62"/>
        <v>18</v>
      </c>
      <c r="S70" s="1">
        <f t="shared" si="63"/>
        <v>9</v>
      </c>
      <c r="T70" s="1">
        <f t="shared" si="64"/>
        <v>8</v>
      </c>
      <c r="U70" s="1">
        <f t="shared" si="65"/>
        <v>6</v>
      </c>
      <c r="V70" s="1">
        <f t="shared" si="66"/>
        <v>5</v>
      </c>
      <c r="W70" s="1">
        <f t="shared" si="67"/>
        <v>8</v>
      </c>
      <c r="X70" s="1">
        <f t="shared" si="68"/>
        <v>15</v>
      </c>
      <c r="Y70" s="1">
        <f t="shared" si="69"/>
        <v>13</v>
      </c>
      <c r="Z70" s="1">
        <f t="shared" si="70"/>
        <v>10</v>
      </c>
      <c r="AA70" s="1" t="str">
        <f t="shared" si="51"/>
        <v>L</v>
      </c>
      <c r="AB70" s="1">
        <f t="shared" si="71"/>
        <v>2</v>
      </c>
      <c r="AC70" s="1" t="str">
        <f t="shared" si="52"/>
        <v>L</v>
      </c>
      <c r="AD70" s="1">
        <f t="shared" si="48"/>
        <v>4</v>
      </c>
      <c r="AE70" s="1">
        <f t="shared" si="49"/>
        <v>4</v>
      </c>
      <c r="AF70" s="1">
        <f t="shared" si="50"/>
        <v>2</v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25</v>
      </c>
      <c r="K84" s="1">
        <f t="shared" si="75"/>
        <v>10</v>
      </c>
      <c r="L84" s="1">
        <f t="shared" si="75"/>
        <v>16</v>
      </c>
      <c r="M84" s="1">
        <f t="shared" si="75"/>
        <v>4</v>
      </c>
      <c r="N84" s="1">
        <f t="shared" si="75"/>
        <v>7</v>
      </c>
      <c r="O84" s="1">
        <f t="shared" ref="O84:Z84" si="76">IF(O2="","",MAX(O2:O83))</f>
        <v>10</v>
      </c>
      <c r="P84" s="1">
        <f t="shared" si="76"/>
        <v>16</v>
      </c>
      <c r="Q84" s="1">
        <f t="shared" si="76"/>
        <v>8</v>
      </c>
      <c r="R84" s="1">
        <f t="shared" si="76"/>
        <v>18</v>
      </c>
      <c r="S84" s="1">
        <f t="shared" si="76"/>
        <v>9</v>
      </c>
      <c r="T84" s="1">
        <f t="shared" si="76"/>
        <v>8</v>
      </c>
      <c r="U84" s="1">
        <f t="shared" si="76"/>
        <v>6</v>
      </c>
      <c r="V84" s="1">
        <f t="shared" si="76"/>
        <v>5</v>
      </c>
      <c r="W84" s="1">
        <f t="shared" si="76"/>
        <v>8</v>
      </c>
      <c r="X84" s="1">
        <f t="shared" si="76"/>
        <v>15</v>
      </c>
      <c r="Y84" s="1">
        <f t="shared" si="76"/>
        <v>13</v>
      </c>
      <c r="Z84" s="1">
        <f t="shared" si="76"/>
        <v>10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184</v>
      </c>
      <c r="F85" s="1">
        <f>SUM(F2:F83)</f>
        <v>209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10-16-8</v>
      </c>
      <c r="R85" s="1" t="str">
        <f>IF(R84="","0-0-0",CONCATENATE(R84,"-",S84,"-",T84))</f>
        <v>18-9-8</v>
      </c>
      <c r="U85" s="1" t="str">
        <f>IF(U84="","0-0-0",CONCATENATE(U84,"-",V84,"-",W84))</f>
        <v>6-5-8</v>
      </c>
      <c r="X85" s="1" t="str">
        <f>IF(X84="","0-0-0",CONCATENATE(X84,"-",Y84,"-",Z84))</f>
        <v>15-13-10</v>
      </c>
      <c r="AA85" s="1" t="str">
        <f>IF(AA84="","0-0",CONCATENATE(AA84,AB84))</f>
        <v>L2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X1:Z1"/>
    <mergeCell ref="U1:W1"/>
    <mergeCell ref="R1:T1"/>
    <mergeCell ref="O1:Q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22</v>
      </c>
      <c r="J38" s="1">
        <f t="shared" si="30"/>
        <v>10</v>
      </c>
      <c r="K38" s="1">
        <f t="shared" si="31"/>
        <v>6</v>
      </c>
      <c r="L38" s="1">
        <f t="shared" si="32"/>
        <v>5</v>
      </c>
      <c r="M38" s="1">
        <f t="shared" si="33"/>
        <v>3</v>
      </c>
      <c r="N38" s="1">
        <f t="shared" si="34"/>
        <v>1</v>
      </c>
      <c r="O38" s="1">
        <f t="shared" si="35"/>
        <v>13</v>
      </c>
      <c r="P38" s="1">
        <f t="shared" si="36"/>
        <v>4</v>
      </c>
      <c r="Q38" s="1">
        <f t="shared" si="37"/>
        <v>4</v>
      </c>
      <c r="R38" s="1">
        <f t="shared" si="38"/>
        <v>9</v>
      </c>
      <c r="S38" s="1">
        <f t="shared" si="39"/>
        <v>6</v>
      </c>
      <c r="T38" s="1">
        <f t="shared" si="40"/>
        <v>1</v>
      </c>
      <c r="U38" s="1">
        <f t="shared" si="41"/>
        <v>6</v>
      </c>
      <c r="V38" s="1">
        <f t="shared" si="42"/>
        <v>3</v>
      </c>
      <c r="W38" s="1">
        <f t="shared" si="43"/>
        <v>1</v>
      </c>
      <c r="X38" s="1">
        <f t="shared" si="44"/>
        <v>14</v>
      </c>
      <c r="Y38" s="1">
        <f t="shared" si="45"/>
        <v>5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10</v>
      </c>
      <c r="K39" s="1">
        <f t="shared" si="31"/>
        <v>6</v>
      </c>
      <c r="L39" s="1">
        <f t="shared" si="32"/>
        <v>6</v>
      </c>
      <c r="M39" s="1">
        <f t="shared" si="33"/>
        <v>3</v>
      </c>
      <c r="N39" s="1">
        <f t="shared" si="34"/>
        <v>1</v>
      </c>
      <c r="O39" s="1">
        <f t="shared" si="35"/>
        <v>13</v>
      </c>
      <c r="P39" s="1">
        <f t="shared" si="36"/>
        <v>4</v>
      </c>
      <c r="Q39" s="1">
        <f t="shared" si="37"/>
        <v>5</v>
      </c>
      <c r="R39" s="1">
        <f t="shared" si="38"/>
        <v>9</v>
      </c>
      <c r="S39" s="1">
        <f t="shared" si="39"/>
        <v>6</v>
      </c>
      <c r="T39" s="1">
        <f t="shared" si="40"/>
        <v>1</v>
      </c>
      <c r="U39" s="1">
        <f t="shared" si="41"/>
        <v>6</v>
      </c>
      <c r="V39" s="1">
        <f t="shared" si="42"/>
        <v>3</v>
      </c>
      <c r="W39" s="1">
        <f t="shared" si="43"/>
        <v>2</v>
      </c>
      <c r="X39" s="1">
        <f t="shared" si="44"/>
        <v>14</v>
      </c>
      <c r="Y39" s="1">
        <f t="shared" si="45"/>
        <v>5</v>
      </c>
      <c r="Z39" s="1">
        <f t="shared" si="46"/>
        <v>4</v>
      </c>
      <c r="AA39" s="1" t="str">
        <f t="shared" si="27"/>
        <v>L</v>
      </c>
      <c r="AB39" s="1">
        <f t="shared" si="47"/>
        <v>2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10</v>
      </c>
      <c r="K40" s="1">
        <f t="shared" si="31"/>
        <v>7</v>
      </c>
      <c r="L40" s="1">
        <f t="shared" si="32"/>
        <v>6</v>
      </c>
      <c r="M40" s="1">
        <f t="shared" si="33"/>
        <v>3</v>
      </c>
      <c r="N40" s="1">
        <f t="shared" si="34"/>
        <v>1</v>
      </c>
      <c r="O40" s="1">
        <f t="shared" si="35"/>
        <v>13</v>
      </c>
      <c r="P40" s="1">
        <f t="shared" si="36"/>
        <v>4</v>
      </c>
      <c r="Q40" s="1">
        <f t="shared" si="37"/>
        <v>5</v>
      </c>
      <c r="R40" s="1">
        <f t="shared" si="38"/>
        <v>10</v>
      </c>
      <c r="S40" s="1">
        <f t="shared" si="39"/>
        <v>6</v>
      </c>
      <c r="T40" s="1">
        <f t="shared" si="40"/>
        <v>1</v>
      </c>
      <c r="U40" s="1">
        <f t="shared" si="41"/>
        <v>7</v>
      </c>
      <c r="V40" s="1">
        <f t="shared" si="42"/>
        <v>3</v>
      </c>
      <c r="W40" s="1">
        <f t="shared" si="43"/>
        <v>2</v>
      </c>
      <c r="X40" s="1">
        <f t="shared" si="44"/>
        <v>15</v>
      </c>
      <c r="Y40" s="1">
        <f t="shared" si="45"/>
        <v>5</v>
      </c>
      <c r="Z40" s="1">
        <f t="shared" si="46"/>
        <v>4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8</v>
      </c>
      <c r="AE40" s="1">
        <f t="shared" si="25"/>
        <v>1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10</v>
      </c>
      <c r="K41" s="1">
        <f t="shared" si="31"/>
        <v>7</v>
      </c>
      <c r="L41" s="1">
        <f t="shared" si="32"/>
        <v>6</v>
      </c>
      <c r="M41" s="1">
        <f t="shared" si="33"/>
        <v>3</v>
      </c>
      <c r="N41" s="1">
        <f t="shared" si="34"/>
        <v>1</v>
      </c>
      <c r="O41" s="1">
        <f t="shared" si="35"/>
        <v>13</v>
      </c>
      <c r="P41" s="1">
        <f t="shared" si="36"/>
        <v>4</v>
      </c>
      <c r="Q41" s="1">
        <f t="shared" si="37"/>
        <v>5</v>
      </c>
      <c r="R41" s="1">
        <f t="shared" si="38"/>
        <v>11</v>
      </c>
      <c r="S41" s="1">
        <f t="shared" si="39"/>
        <v>6</v>
      </c>
      <c r="T41" s="1">
        <f t="shared" si="40"/>
        <v>1</v>
      </c>
      <c r="U41" s="1">
        <f t="shared" si="41"/>
        <v>7</v>
      </c>
      <c r="V41" s="1">
        <f t="shared" si="42"/>
        <v>3</v>
      </c>
      <c r="W41" s="1">
        <f t="shared" si="43"/>
        <v>2</v>
      </c>
      <c r="X41" s="1">
        <f t="shared" si="44"/>
        <v>16</v>
      </c>
      <c r="Y41" s="1">
        <f t="shared" si="45"/>
        <v>5</v>
      </c>
      <c r="Z41" s="1">
        <f t="shared" si="46"/>
        <v>4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8</v>
      </c>
      <c r="AE41" s="1">
        <f t="shared" si="25"/>
        <v>1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E42" s="1">
        <v>3</v>
      </c>
      <c r="F42" s="1">
        <v>4</v>
      </c>
      <c r="G42" s="1" t="s">
        <v>84</v>
      </c>
      <c r="H42" s="1" t="s">
        <v>84</v>
      </c>
      <c r="I42" s="1">
        <f t="shared" si="29"/>
        <v>24</v>
      </c>
      <c r="J42" s="1">
        <f t="shared" si="30"/>
        <v>10</v>
      </c>
      <c r="K42" s="1">
        <f t="shared" si="31"/>
        <v>7</v>
      </c>
      <c r="L42" s="1">
        <f t="shared" si="32"/>
        <v>7</v>
      </c>
      <c r="M42" s="1">
        <f t="shared" si="33"/>
        <v>3</v>
      </c>
      <c r="N42" s="1">
        <f t="shared" si="34"/>
        <v>2</v>
      </c>
      <c r="O42" s="1">
        <f t="shared" si="35"/>
        <v>13</v>
      </c>
      <c r="P42" s="1">
        <f t="shared" si="36"/>
        <v>4</v>
      </c>
      <c r="Q42" s="1">
        <f t="shared" si="37"/>
        <v>5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7</v>
      </c>
      <c r="V42" s="1">
        <f t="shared" si="42"/>
        <v>3</v>
      </c>
      <c r="W42" s="1">
        <f t="shared" si="43"/>
        <v>2</v>
      </c>
      <c r="X42" s="1">
        <f t="shared" si="44"/>
        <v>16</v>
      </c>
      <c r="Y42" s="1">
        <f t="shared" si="45"/>
        <v>5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7</v>
      </c>
      <c r="AE42" s="1">
        <f t="shared" si="25"/>
        <v>1</v>
      </c>
      <c r="AF42" s="1">
        <f t="shared" si="26"/>
        <v>2</v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10</v>
      </c>
      <c r="K43" s="1">
        <f t="shared" si="31"/>
        <v>7</v>
      </c>
      <c r="L43" s="1">
        <f t="shared" si="32"/>
        <v>7</v>
      </c>
      <c r="M43" s="1">
        <f t="shared" si="33"/>
        <v>3</v>
      </c>
      <c r="N43" s="1">
        <f t="shared" si="34"/>
        <v>2</v>
      </c>
      <c r="O43" s="1">
        <f t="shared" si="35"/>
        <v>13</v>
      </c>
      <c r="P43" s="1">
        <f t="shared" si="36"/>
        <v>4</v>
      </c>
      <c r="Q43" s="1">
        <f t="shared" si="37"/>
        <v>5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7</v>
      </c>
      <c r="V43" s="1">
        <f t="shared" si="42"/>
        <v>3</v>
      </c>
      <c r="W43" s="1">
        <f t="shared" si="43"/>
        <v>2</v>
      </c>
      <c r="X43" s="1">
        <f t="shared" si="44"/>
        <v>17</v>
      </c>
      <c r="Y43" s="1">
        <f t="shared" si="45"/>
        <v>5</v>
      </c>
      <c r="Z43" s="1">
        <f t="shared" si="46"/>
        <v>5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7</v>
      </c>
      <c r="AE43" s="1">
        <f t="shared" si="25"/>
        <v>1</v>
      </c>
      <c r="AF43" s="1">
        <f t="shared" si="26"/>
        <v>2</v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E44" s="1">
        <v>4</v>
      </c>
      <c r="F44" s="1">
        <v>5</v>
      </c>
      <c r="G44" s="1" t="s">
        <v>84</v>
      </c>
      <c r="H44" s="1" t="s">
        <v>84</v>
      </c>
      <c r="I44" s="1">
        <f t="shared" si="29"/>
        <v>25</v>
      </c>
      <c r="J44" s="1">
        <f t="shared" si="30"/>
        <v>10</v>
      </c>
      <c r="K44" s="1">
        <f t="shared" si="31"/>
        <v>7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13</v>
      </c>
      <c r="P44" s="1">
        <f t="shared" si="36"/>
        <v>4</v>
      </c>
      <c r="Q44" s="1">
        <f t="shared" si="37"/>
        <v>5</v>
      </c>
      <c r="R44" s="1">
        <f t="shared" si="38"/>
        <v>12</v>
      </c>
      <c r="S44" s="1">
        <f t="shared" si="39"/>
        <v>6</v>
      </c>
      <c r="T44" s="1">
        <f t="shared" si="40"/>
        <v>3</v>
      </c>
      <c r="U44" s="1">
        <f t="shared" si="41"/>
        <v>7</v>
      </c>
      <c r="V44" s="1">
        <f t="shared" si="42"/>
        <v>3</v>
      </c>
      <c r="W44" s="1">
        <f t="shared" si="43"/>
        <v>2</v>
      </c>
      <c r="X44" s="1">
        <f t="shared" si="44"/>
        <v>17</v>
      </c>
      <c r="Y44" s="1">
        <f t="shared" si="45"/>
        <v>5</v>
      </c>
      <c r="Z44" s="1">
        <f t="shared" si="46"/>
        <v>6</v>
      </c>
      <c r="AA44" s="1" t="str">
        <f t="shared" si="27"/>
        <v>L</v>
      </c>
      <c r="AB44" s="1">
        <f t="shared" si="47"/>
        <v>1</v>
      </c>
      <c r="AC44" s="1" t="str">
        <f t="shared" si="28"/>
        <v>OTL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E45" s="1">
        <v>2</v>
      </c>
      <c r="F45" s="1">
        <v>4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11</v>
      </c>
      <c r="K45" s="1">
        <f t="shared" si="31"/>
        <v>7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13</v>
      </c>
      <c r="P45" s="1">
        <f t="shared" si="36"/>
        <v>4</v>
      </c>
      <c r="Q45" s="1">
        <f t="shared" si="37"/>
        <v>5</v>
      </c>
      <c r="R45" s="1">
        <f t="shared" si="38"/>
        <v>12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17</v>
      </c>
      <c r="Y45" s="1">
        <f t="shared" si="45"/>
        <v>6</v>
      </c>
      <c r="Z45" s="1">
        <f t="shared" si="46"/>
        <v>6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5</v>
      </c>
      <c r="AE45" s="1">
        <f t="shared" si="49"/>
        <v>2</v>
      </c>
      <c r="AF45" s="1">
        <f t="shared" si="50"/>
        <v>3</v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11</v>
      </c>
      <c r="K46" s="1">
        <f t="shared" si="31"/>
        <v>8</v>
      </c>
      <c r="L46" s="1">
        <f t="shared" si="32"/>
        <v>8</v>
      </c>
      <c r="M46" s="1">
        <f t="shared" si="33"/>
        <v>3</v>
      </c>
      <c r="N46" s="1">
        <f t="shared" si="34"/>
        <v>3</v>
      </c>
      <c r="O46" s="1">
        <f t="shared" si="35"/>
        <v>13</v>
      </c>
      <c r="P46" s="1">
        <f t="shared" si="36"/>
        <v>4</v>
      </c>
      <c r="Q46" s="1">
        <f t="shared" si="37"/>
        <v>5</v>
      </c>
      <c r="R46" s="1">
        <f t="shared" si="38"/>
        <v>13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18</v>
      </c>
      <c r="Y46" s="1">
        <f t="shared" si="45"/>
        <v>6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2</v>
      </c>
      <c r="AF46" s="1">
        <f t="shared" si="50"/>
        <v>3</v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26</v>
      </c>
      <c r="J47" s="1">
        <f t="shared" si="30"/>
        <v>11</v>
      </c>
      <c r="K47" s="1">
        <f t="shared" si="31"/>
        <v>8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13</v>
      </c>
      <c r="P47" s="1">
        <f t="shared" si="36"/>
        <v>4</v>
      </c>
      <c r="Q47" s="1">
        <f t="shared" si="37"/>
        <v>6</v>
      </c>
      <c r="R47" s="1">
        <f t="shared" si="38"/>
        <v>13</v>
      </c>
      <c r="S47" s="1">
        <f t="shared" si="39"/>
        <v>7</v>
      </c>
      <c r="T47" s="1">
        <f t="shared" si="40"/>
        <v>3</v>
      </c>
      <c r="U47" s="1">
        <f t="shared" si="41"/>
        <v>7</v>
      </c>
      <c r="V47" s="1">
        <f t="shared" si="42"/>
        <v>3</v>
      </c>
      <c r="W47" s="1">
        <f t="shared" si="43"/>
        <v>2</v>
      </c>
      <c r="X47" s="1">
        <f t="shared" si="44"/>
        <v>18</v>
      </c>
      <c r="Y47" s="1">
        <f t="shared" si="45"/>
        <v>6</v>
      </c>
      <c r="Z47" s="1">
        <f t="shared" si="46"/>
        <v>6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4</v>
      </c>
      <c r="AE47" s="1">
        <f t="shared" si="49"/>
        <v>2</v>
      </c>
      <c r="AF47" s="1">
        <f t="shared" si="50"/>
        <v>4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E48" s="1">
        <v>2</v>
      </c>
      <c r="F48" s="1">
        <v>5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12</v>
      </c>
      <c r="K48" s="1">
        <f t="shared" si="31"/>
        <v>8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13</v>
      </c>
      <c r="P48" s="1">
        <f t="shared" si="36"/>
        <v>5</v>
      </c>
      <c r="Q48" s="1">
        <f t="shared" si="37"/>
        <v>6</v>
      </c>
      <c r="R48" s="1">
        <f t="shared" si="38"/>
        <v>13</v>
      </c>
      <c r="S48" s="1">
        <f t="shared" si="39"/>
        <v>7</v>
      </c>
      <c r="T48" s="1">
        <f t="shared" si="40"/>
        <v>3</v>
      </c>
      <c r="U48" s="1">
        <f t="shared" si="41"/>
        <v>7</v>
      </c>
      <c r="V48" s="1">
        <f t="shared" si="42"/>
        <v>3</v>
      </c>
      <c r="W48" s="1">
        <f t="shared" si="43"/>
        <v>2</v>
      </c>
      <c r="X48" s="1">
        <f t="shared" si="44"/>
        <v>18</v>
      </c>
      <c r="Y48" s="1">
        <f t="shared" si="45"/>
        <v>6</v>
      </c>
      <c r="Z48" s="1">
        <f t="shared" si="46"/>
        <v>6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4</v>
      </c>
      <c r="AE48" s="1">
        <f t="shared" si="49"/>
        <v>2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E49" s="1">
        <v>2</v>
      </c>
      <c r="F49" s="1">
        <v>6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13</v>
      </c>
      <c r="K49" s="1">
        <f t="shared" si="31"/>
        <v>8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13</v>
      </c>
      <c r="P49" s="1">
        <f t="shared" si="36"/>
        <v>6</v>
      </c>
      <c r="Q49" s="1">
        <f t="shared" si="37"/>
        <v>6</v>
      </c>
      <c r="R49" s="1">
        <f t="shared" si="38"/>
        <v>13</v>
      </c>
      <c r="S49" s="1">
        <f t="shared" si="39"/>
        <v>7</v>
      </c>
      <c r="T49" s="1">
        <f t="shared" si="40"/>
        <v>3</v>
      </c>
      <c r="U49" s="1">
        <f t="shared" si="41"/>
        <v>7</v>
      </c>
      <c r="V49" s="1">
        <f t="shared" si="42"/>
        <v>4</v>
      </c>
      <c r="W49" s="1">
        <f t="shared" si="43"/>
        <v>2</v>
      </c>
      <c r="X49" s="1">
        <f t="shared" si="44"/>
        <v>18</v>
      </c>
      <c r="Y49" s="1">
        <f t="shared" si="45"/>
        <v>7</v>
      </c>
      <c r="Z49" s="1">
        <f t="shared" si="46"/>
        <v>6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4</v>
      </c>
      <c r="AE49" s="1">
        <f t="shared" si="49"/>
        <v>3</v>
      </c>
      <c r="AF49" s="1">
        <f t="shared" si="50"/>
        <v>3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E50" s="1">
        <v>5</v>
      </c>
      <c r="F50" s="1">
        <v>4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9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13</v>
      </c>
      <c r="P50" s="1">
        <f t="shared" si="36"/>
        <v>6</v>
      </c>
      <c r="Q50" s="1">
        <f t="shared" si="37"/>
        <v>6</v>
      </c>
      <c r="R50" s="1">
        <f t="shared" si="38"/>
        <v>14</v>
      </c>
      <c r="S50" s="1">
        <f t="shared" si="39"/>
        <v>7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2</v>
      </c>
      <c r="X50" s="1">
        <f t="shared" si="44"/>
        <v>18</v>
      </c>
      <c r="Y50" s="1">
        <f t="shared" si="45"/>
        <v>7</v>
      </c>
      <c r="Z50" s="1">
        <f t="shared" si="46"/>
        <v>6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3</v>
      </c>
      <c r="AF50" s="1">
        <f t="shared" si="50"/>
        <v>3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9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6</v>
      </c>
      <c r="Q51" s="1">
        <f t="shared" si="37"/>
        <v>6</v>
      </c>
      <c r="R51" s="1">
        <f t="shared" si="38"/>
        <v>15</v>
      </c>
      <c r="S51" s="1">
        <f t="shared" si="39"/>
        <v>7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2</v>
      </c>
      <c r="X51" s="1">
        <f t="shared" si="44"/>
        <v>18</v>
      </c>
      <c r="Y51" s="1">
        <f t="shared" si="45"/>
        <v>7</v>
      </c>
      <c r="Z51" s="1">
        <f t="shared" si="46"/>
        <v>6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3</v>
      </c>
      <c r="AF51" s="1">
        <f t="shared" si="50"/>
        <v>3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9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6</v>
      </c>
      <c r="Q52" s="1">
        <f t="shared" si="37"/>
        <v>6</v>
      </c>
      <c r="R52" s="1">
        <f t="shared" si="38"/>
        <v>15</v>
      </c>
      <c r="S52" s="1">
        <f t="shared" si="39"/>
        <v>8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2</v>
      </c>
      <c r="X52" s="1">
        <f t="shared" si="44"/>
        <v>18</v>
      </c>
      <c r="Y52" s="1">
        <f t="shared" si="45"/>
        <v>7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10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6</v>
      </c>
      <c r="Q53" s="1">
        <f t="shared" si="37"/>
        <v>6</v>
      </c>
      <c r="R53" s="1">
        <f t="shared" si="38"/>
        <v>15</v>
      </c>
      <c r="S53" s="1">
        <f t="shared" si="39"/>
        <v>8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2</v>
      </c>
      <c r="X53" s="1">
        <f t="shared" si="44"/>
        <v>18</v>
      </c>
      <c r="Y53" s="1">
        <f t="shared" si="45"/>
        <v>7</v>
      </c>
      <c r="Z53" s="1">
        <f t="shared" si="46"/>
        <v>6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14</v>
      </c>
      <c r="K54" s="1">
        <f t="shared" si="31"/>
        <v>10</v>
      </c>
      <c r="L54" s="1">
        <f t="shared" si="32"/>
        <v>10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6</v>
      </c>
      <c r="Q54" s="1">
        <f t="shared" si="37"/>
        <v>7</v>
      </c>
      <c r="R54" s="1">
        <f t="shared" si="38"/>
        <v>15</v>
      </c>
      <c r="S54" s="1">
        <f t="shared" si="39"/>
        <v>8</v>
      </c>
      <c r="T54" s="1">
        <f t="shared" si="40"/>
        <v>3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18</v>
      </c>
      <c r="Y54" s="1">
        <f t="shared" si="45"/>
        <v>7</v>
      </c>
      <c r="Z54" s="1">
        <f t="shared" si="46"/>
        <v>6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E55" s="1">
        <v>4</v>
      </c>
      <c r="F55" s="1">
        <v>3</v>
      </c>
      <c r="G55" s="1" t="s">
        <v>84</v>
      </c>
      <c r="H55" s="1" t="s">
        <v>84</v>
      </c>
      <c r="I55" s="1">
        <f t="shared" si="29"/>
        <v>30</v>
      </c>
      <c r="J55" s="1">
        <f t="shared" si="30"/>
        <v>14</v>
      </c>
      <c r="K55" s="1">
        <f t="shared" si="31"/>
        <v>11</v>
      </c>
      <c r="L55" s="1">
        <f t="shared" si="32"/>
        <v>10</v>
      </c>
      <c r="M55" s="1">
        <f t="shared" si="33"/>
        <v>4</v>
      </c>
      <c r="N55" s="1">
        <f t="shared" si="34"/>
        <v>3</v>
      </c>
      <c r="O55" s="1">
        <f t="shared" si="35"/>
        <v>15</v>
      </c>
      <c r="P55" s="1">
        <f t="shared" si="36"/>
        <v>6</v>
      </c>
      <c r="Q55" s="1">
        <f t="shared" si="37"/>
        <v>7</v>
      </c>
      <c r="R55" s="1">
        <f t="shared" si="38"/>
        <v>15</v>
      </c>
      <c r="S55" s="1">
        <f t="shared" si="39"/>
        <v>8</v>
      </c>
      <c r="T55" s="1">
        <f t="shared" si="40"/>
        <v>3</v>
      </c>
      <c r="U55" s="1">
        <f t="shared" si="41"/>
        <v>8</v>
      </c>
      <c r="V55" s="1">
        <f t="shared" si="42"/>
        <v>4</v>
      </c>
      <c r="W55" s="1">
        <f t="shared" si="43"/>
        <v>2</v>
      </c>
      <c r="X55" s="1">
        <f t="shared" si="44"/>
        <v>19</v>
      </c>
      <c r="Y55" s="1">
        <f t="shared" si="45"/>
        <v>7</v>
      </c>
      <c r="Z55" s="1">
        <f t="shared" si="46"/>
        <v>6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E56" s="1">
        <v>4</v>
      </c>
      <c r="F56" s="1">
        <v>1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14</v>
      </c>
      <c r="K56" s="1">
        <f t="shared" si="31"/>
        <v>11</v>
      </c>
      <c r="L56" s="1">
        <f t="shared" si="32"/>
        <v>10</v>
      </c>
      <c r="M56" s="1">
        <f t="shared" si="33"/>
        <v>4</v>
      </c>
      <c r="N56" s="1">
        <f t="shared" si="34"/>
        <v>3</v>
      </c>
      <c r="O56" s="1">
        <f t="shared" si="35"/>
        <v>16</v>
      </c>
      <c r="P56" s="1">
        <f t="shared" si="36"/>
        <v>6</v>
      </c>
      <c r="Q56" s="1">
        <f t="shared" si="37"/>
        <v>7</v>
      </c>
      <c r="R56" s="1">
        <f t="shared" si="38"/>
        <v>15</v>
      </c>
      <c r="S56" s="1">
        <f t="shared" si="39"/>
        <v>8</v>
      </c>
      <c r="T56" s="1">
        <f t="shared" si="40"/>
        <v>3</v>
      </c>
      <c r="U56" s="1">
        <f t="shared" si="41"/>
        <v>8</v>
      </c>
      <c r="V56" s="1">
        <f t="shared" si="42"/>
        <v>4</v>
      </c>
      <c r="W56" s="1">
        <f t="shared" si="43"/>
        <v>2</v>
      </c>
      <c r="X56" s="1">
        <f t="shared" si="44"/>
        <v>20</v>
      </c>
      <c r="Y56" s="1">
        <f t="shared" si="45"/>
        <v>7</v>
      </c>
      <c r="Z56" s="1">
        <f t="shared" si="46"/>
        <v>6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E57" s="1">
        <v>7</v>
      </c>
      <c r="F57" s="1">
        <v>3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14</v>
      </c>
      <c r="K57" s="1">
        <f t="shared" si="31"/>
        <v>11</v>
      </c>
      <c r="L57" s="1">
        <f t="shared" si="32"/>
        <v>10</v>
      </c>
      <c r="M57" s="1">
        <f t="shared" si="33"/>
        <v>4</v>
      </c>
      <c r="N57" s="1">
        <f t="shared" si="34"/>
        <v>3</v>
      </c>
      <c r="O57" s="1">
        <f t="shared" si="35"/>
        <v>16</v>
      </c>
      <c r="P57" s="1">
        <f t="shared" si="36"/>
        <v>6</v>
      </c>
      <c r="Q57" s="1">
        <f t="shared" si="37"/>
        <v>7</v>
      </c>
      <c r="R57" s="1">
        <f t="shared" si="38"/>
        <v>16</v>
      </c>
      <c r="S57" s="1">
        <f t="shared" si="39"/>
        <v>8</v>
      </c>
      <c r="T57" s="1">
        <f t="shared" si="40"/>
        <v>3</v>
      </c>
      <c r="U57" s="1">
        <f t="shared" si="41"/>
        <v>8</v>
      </c>
      <c r="V57" s="1">
        <f t="shared" si="42"/>
        <v>4</v>
      </c>
      <c r="W57" s="1">
        <f t="shared" si="43"/>
        <v>2</v>
      </c>
      <c r="X57" s="1">
        <f t="shared" si="44"/>
        <v>21</v>
      </c>
      <c r="Y57" s="1">
        <f t="shared" si="45"/>
        <v>7</v>
      </c>
      <c r="Z57" s="1">
        <f t="shared" si="46"/>
        <v>6</v>
      </c>
      <c r="AA57" s="1" t="str">
        <f t="shared" si="27"/>
        <v>W</v>
      </c>
      <c r="AB57" s="1">
        <f t="shared" si="47"/>
        <v>3</v>
      </c>
      <c r="AC57" s="1" t="str">
        <f t="shared" si="28"/>
        <v>W</v>
      </c>
      <c r="AD57" s="1">
        <f t="shared" si="48"/>
        <v>6</v>
      </c>
      <c r="AE57" s="1">
        <f t="shared" si="49"/>
        <v>3</v>
      </c>
      <c r="AF57" s="1">
        <f t="shared" si="50"/>
        <v>1</v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E58" s="1">
        <v>4</v>
      </c>
      <c r="F58" s="1">
        <v>3</v>
      </c>
      <c r="G58" s="1" t="s">
        <v>84</v>
      </c>
      <c r="H58" s="1" t="s">
        <v>83</v>
      </c>
      <c r="I58" s="1">
        <f t="shared" si="29"/>
        <v>33</v>
      </c>
      <c r="J58" s="1">
        <f t="shared" si="30"/>
        <v>14</v>
      </c>
      <c r="K58" s="1">
        <f t="shared" si="31"/>
        <v>12</v>
      </c>
      <c r="L58" s="1">
        <f t="shared" si="32"/>
        <v>10</v>
      </c>
      <c r="M58" s="1">
        <f t="shared" si="33"/>
        <v>4</v>
      </c>
      <c r="N58" s="1">
        <f t="shared" si="34"/>
        <v>3</v>
      </c>
      <c r="O58" s="1">
        <f t="shared" si="35"/>
        <v>17</v>
      </c>
      <c r="P58" s="1">
        <f t="shared" si="36"/>
        <v>6</v>
      </c>
      <c r="Q58" s="1">
        <f t="shared" si="37"/>
        <v>7</v>
      </c>
      <c r="R58" s="1">
        <f t="shared" si="38"/>
        <v>16</v>
      </c>
      <c r="S58" s="1">
        <f t="shared" si="39"/>
        <v>8</v>
      </c>
      <c r="T58" s="1">
        <f t="shared" si="40"/>
        <v>3</v>
      </c>
      <c r="U58" s="1">
        <f t="shared" si="41"/>
        <v>8</v>
      </c>
      <c r="V58" s="1">
        <f t="shared" si="42"/>
        <v>4</v>
      </c>
      <c r="W58" s="1">
        <f t="shared" si="43"/>
        <v>2</v>
      </c>
      <c r="X58" s="1">
        <f t="shared" si="44"/>
        <v>21</v>
      </c>
      <c r="Y58" s="1">
        <f t="shared" si="45"/>
        <v>7</v>
      </c>
      <c r="Z58" s="1">
        <f t="shared" si="46"/>
        <v>6</v>
      </c>
      <c r="AA58" s="1" t="str">
        <f t="shared" si="27"/>
        <v>W</v>
      </c>
      <c r="AB58" s="1">
        <f t="shared" si="47"/>
        <v>4</v>
      </c>
      <c r="AC58" s="1" t="str">
        <f t="shared" si="28"/>
        <v>W</v>
      </c>
      <c r="AD58" s="1">
        <f t="shared" si="48"/>
        <v>7</v>
      </c>
      <c r="AE58" s="1">
        <f t="shared" si="49"/>
        <v>2</v>
      </c>
      <c r="AF58" s="1">
        <f t="shared" si="50"/>
        <v>1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E59" s="1">
        <v>6</v>
      </c>
      <c r="F59" s="1">
        <v>5</v>
      </c>
      <c r="G59" s="1" t="s">
        <v>84</v>
      </c>
      <c r="H59" s="1" t="s">
        <v>83</v>
      </c>
      <c r="I59" s="1">
        <f t="shared" si="29"/>
        <v>34</v>
      </c>
      <c r="J59" s="1">
        <f t="shared" si="30"/>
        <v>14</v>
      </c>
      <c r="K59" s="1">
        <f t="shared" si="31"/>
        <v>13</v>
      </c>
      <c r="L59" s="1">
        <f t="shared" si="32"/>
        <v>10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6</v>
      </c>
      <c r="Q59" s="1">
        <f t="shared" si="37"/>
        <v>7</v>
      </c>
      <c r="R59" s="1">
        <f t="shared" si="38"/>
        <v>17</v>
      </c>
      <c r="S59" s="1">
        <f t="shared" si="39"/>
        <v>8</v>
      </c>
      <c r="T59" s="1">
        <f t="shared" si="40"/>
        <v>3</v>
      </c>
      <c r="U59" s="1">
        <f t="shared" si="41"/>
        <v>9</v>
      </c>
      <c r="V59" s="1">
        <f t="shared" si="42"/>
        <v>4</v>
      </c>
      <c r="W59" s="1">
        <f t="shared" si="43"/>
        <v>2</v>
      </c>
      <c r="X59" s="1">
        <f t="shared" si="44"/>
        <v>22</v>
      </c>
      <c r="Y59" s="1">
        <f t="shared" si="45"/>
        <v>7</v>
      </c>
      <c r="Z59" s="1">
        <f t="shared" si="46"/>
        <v>6</v>
      </c>
      <c r="AA59" s="1" t="str">
        <f t="shared" si="27"/>
        <v>W</v>
      </c>
      <c r="AB59" s="1">
        <f t="shared" si="47"/>
        <v>5</v>
      </c>
      <c r="AC59" s="1" t="str">
        <f t="shared" si="28"/>
        <v>W</v>
      </c>
      <c r="AD59" s="1">
        <f t="shared" si="48"/>
        <v>8</v>
      </c>
      <c r="AE59" s="1">
        <f t="shared" si="49"/>
        <v>1</v>
      </c>
      <c r="AF59" s="1">
        <f t="shared" si="50"/>
        <v>1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35</v>
      </c>
      <c r="J60" s="1">
        <f t="shared" si="30"/>
        <v>14</v>
      </c>
      <c r="K60" s="1">
        <f t="shared" si="31"/>
        <v>13</v>
      </c>
      <c r="L60" s="1">
        <f t="shared" si="32"/>
        <v>10</v>
      </c>
      <c r="M60" s="1">
        <f t="shared" si="33"/>
        <v>4</v>
      </c>
      <c r="N60" s="1">
        <f t="shared" si="34"/>
        <v>3</v>
      </c>
      <c r="O60" s="1">
        <f t="shared" si="35"/>
        <v>17</v>
      </c>
      <c r="P60" s="1">
        <f t="shared" si="36"/>
        <v>6</v>
      </c>
      <c r="Q60" s="1">
        <f t="shared" si="37"/>
        <v>7</v>
      </c>
      <c r="R60" s="1">
        <f t="shared" si="38"/>
        <v>18</v>
      </c>
      <c r="S60" s="1">
        <f t="shared" si="39"/>
        <v>8</v>
      </c>
      <c r="T60" s="1">
        <f t="shared" si="40"/>
        <v>3</v>
      </c>
      <c r="U60" s="1">
        <f t="shared" si="41"/>
        <v>10</v>
      </c>
      <c r="V60" s="1">
        <f t="shared" si="42"/>
        <v>4</v>
      </c>
      <c r="W60" s="1">
        <f t="shared" si="43"/>
        <v>2</v>
      </c>
      <c r="X60" s="1">
        <f t="shared" si="44"/>
        <v>23</v>
      </c>
      <c r="Y60" s="1">
        <f t="shared" si="45"/>
        <v>7</v>
      </c>
      <c r="Z60" s="1">
        <f t="shared" si="46"/>
        <v>6</v>
      </c>
      <c r="AA60" s="1" t="str">
        <f t="shared" si="27"/>
        <v>W</v>
      </c>
      <c r="AB60" s="1">
        <f t="shared" si="47"/>
        <v>6</v>
      </c>
      <c r="AC60" s="1" t="str">
        <f t="shared" si="28"/>
        <v>W</v>
      </c>
      <c r="AD60" s="1">
        <f t="shared" si="48"/>
        <v>8</v>
      </c>
      <c r="AE60" s="1">
        <f t="shared" si="49"/>
        <v>1</v>
      </c>
      <c r="AF60" s="1">
        <f t="shared" si="50"/>
        <v>1</v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35</v>
      </c>
      <c r="J61" s="1">
        <f t="shared" si="30"/>
        <v>15</v>
      </c>
      <c r="K61" s="1">
        <f t="shared" si="31"/>
        <v>13</v>
      </c>
      <c r="L61" s="1">
        <f t="shared" si="32"/>
        <v>10</v>
      </c>
      <c r="M61" s="1">
        <f t="shared" si="33"/>
        <v>4</v>
      </c>
      <c r="N61" s="1">
        <f t="shared" si="34"/>
        <v>3</v>
      </c>
      <c r="O61" s="1">
        <f t="shared" si="35"/>
        <v>17</v>
      </c>
      <c r="P61" s="1">
        <f t="shared" si="36"/>
        <v>6</v>
      </c>
      <c r="Q61" s="1">
        <f t="shared" si="37"/>
        <v>7</v>
      </c>
      <c r="R61" s="1">
        <f t="shared" si="38"/>
        <v>18</v>
      </c>
      <c r="S61" s="1">
        <f t="shared" si="39"/>
        <v>9</v>
      </c>
      <c r="T61" s="1">
        <f t="shared" si="40"/>
        <v>3</v>
      </c>
      <c r="U61" s="1">
        <f t="shared" si="41"/>
        <v>10</v>
      </c>
      <c r="V61" s="1">
        <f t="shared" si="42"/>
        <v>5</v>
      </c>
      <c r="W61" s="1">
        <f t="shared" si="43"/>
        <v>2</v>
      </c>
      <c r="X61" s="1">
        <f t="shared" si="44"/>
        <v>23</v>
      </c>
      <c r="Y61" s="1">
        <f t="shared" si="45"/>
        <v>8</v>
      </c>
      <c r="Z61" s="1">
        <f t="shared" si="46"/>
        <v>6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7</v>
      </c>
      <c r="AE61" s="1">
        <f t="shared" si="49"/>
        <v>2</v>
      </c>
      <c r="AF61" s="1">
        <f t="shared" si="50"/>
        <v>1</v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E62" s="1">
        <v>1</v>
      </c>
      <c r="F62" s="1">
        <v>3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16</v>
      </c>
      <c r="K62" s="1">
        <f t="shared" si="31"/>
        <v>13</v>
      </c>
      <c r="L62" s="1">
        <f t="shared" si="32"/>
        <v>10</v>
      </c>
      <c r="M62" s="1">
        <f t="shared" si="33"/>
        <v>4</v>
      </c>
      <c r="N62" s="1">
        <f t="shared" si="34"/>
        <v>3</v>
      </c>
      <c r="O62" s="1">
        <f t="shared" si="35"/>
        <v>17</v>
      </c>
      <c r="P62" s="1">
        <f t="shared" si="36"/>
        <v>7</v>
      </c>
      <c r="Q62" s="1">
        <f t="shared" si="37"/>
        <v>7</v>
      </c>
      <c r="R62" s="1">
        <f t="shared" si="38"/>
        <v>18</v>
      </c>
      <c r="S62" s="1">
        <f t="shared" si="39"/>
        <v>9</v>
      </c>
      <c r="T62" s="1">
        <f t="shared" si="40"/>
        <v>3</v>
      </c>
      <c r="U62" s="1">
        <f t="shared" si="41"/>
        <v>10</v>
      </c>
      <c r="V62" s="1">
        <f t="shared" si="42"/>
        <v>6</v>
      </c>
      <c r="W62" s="1">
        <f t="shared" si="43"/>
        <v>2</v>
      </c>
      <c r="X62" s="1">
        <f t="shared" si="44"/>
        <v>23</v>
      </c>
      <c r="Y62" s="1">
        <f t="shared" si="45"/>
        <v>9</v>
      </c>
      <c r="Z62" s="1">
        <f t="shared" si="46"/>
        <v>6</v>
      </c>
      <c r="AA62" s="1" t="str">
        <f t="shared" si="27"/>
        <v>L</v>
      </c>
      <c r="AB62" s="1">
        <f t="shared" si="47"/>
        <v>2</v>
      </c>
      <c r="AC62" s="1" t="str">
        <f t="shared" si="28"/>
        <v>L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E63" s="1">
        <v>5</v>
      </c>
      <c r="F63" s="1">
        <v>1</v>
      </c>
      <c r="G63" s="1" t="s">
        <v>83</v>
      </c>
      <c r="H63" s="1" t="s">
        <v>83</v>
      </c>
      <c r="I63" s="1">
        <f t="shared" si="29"/>
        <v>36</v>
      </c>
      <c r="J63" s="1">
        <f t="shared" si="30"/>
        <v>16</v>
      </c>
      <c r="K63" s="1">
        <f t="shared" si="31"/>
        <v>13</v>
      </c>
      <c r="L63" s="1">
        <f t="shared" si="32"/>
        <v>10</v>
      </c>
      <c r="M63" s="1">
        <f t="shared" si="33"/>
        <v>4</v>
      </c>
      <c r="N63" s="1">
        <f t="shared" si="34"/>
        <v>3</v>
      </c>
      <c r="O63" s="1">
        <f t="shared" si="35"/>
        <v>18</v>
      </c>
      <c r="P63" s="1">
        <f t="shared" si="36"/>
        <v>7</v>
      </c>
      <c r="Q63" s="1">
        <f t="shared" si="37"/>
        <v>7</v>
      </c>
      <c r="R63" s="1">
        <f t="shared" si="38"/>
        <v>18</v>
      </c>
      <c r="S63" s="1">
        <f t="shared" si="39"/>
        <v>9</v>
      </c>
      <c r="T63" s="1">
        <f t="shared" si="40"/>
        <v>3</v>
      </c>
      <c r="U63" s="1">
        <f t="shared" si="41"/>
        <v>10</v>
      </c>
      <c r="V63" s="1">
        <f t="shared" si="42"/>
        <v>6</v>
      </c>
      <c r="W63" s="1">
        <f t="shared" si="43"/>
        <v>2</v>
      </c>
      <c r="X63" s="1">
        <f t="shared" si="44"/>
        <v>23</v>
      </c>
      <c r="Y63" s="1">
        <f t="shared" si="45"/>
        <v>9</v>
      </c>
      <c r="Z63" s="1">
        <f t="shared" si="46"/>
        <v>6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7</v>
      </c>
      <c r="AE63" s="1">
        <f t="shared" si="49"/>
        <v>2</v>
      </c>
      <c r="AF63" s="1">
        <f t="shared" si="50"/>
        <v>1</v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E64" s="1">
        <v>4</v>
      </c>
      <c r="F64" s="1">
        <v>2</v>
      </c>
      <c r="G64" s="1" t="s">
        <v>83</v>
      </c>
      <c r="H64" s="1" t="s">
        <v>83</v>
      </c>
      <c r="I64" s="1">
        <f t="shared" si="29"/>
        <v>37</v>
      </c>
      <c r="J64" s="1">
        <f t="shared" si="30"/>
        <v>16</v>
      </c>
      <c r="K64" s="1">
        <f t="shared" si="31"/>
        <v>13</v>
      </c>
      <c r="L64" s="1">
        <f t="shared" si="32"/>
        <v>10</v>
      </c>
      <c r="M64" s="1">
        <f t="shared" si="33"/>
        <v>4</v>
      </c>
      <c r="N64" s="1">
        <f t="shared" si="34"/>
        <v>3</v>
      </c>
      <c r="O64" s="1">
        <f t="shared" si="35"/>
        <v>18</v>
      </c>
      <c r="P64" s="1">
        <f t="shared" si="36"/>
        <v>7</v>
      </c>
      <c r="Q64" s="1">
        <f t="shared" si="37"/>
        <v>7</v>
      </c>
      <c r="R64" s="1">
        <f t="shared" si="38"/>
        <v>19</v>
      </c>
      <c r="S64" s="1">
        <f t="shared" si="39"/>
        <v>9</v>
      </c>
      <c r="T64" s="1">
        <f t="shared" si="40"/>
        <v>3</v>
      </c>
      <c r="U64" s="1">
        <f t="shared" si="41"/>
        <v>10</v>
      </c>
      <c r="V64" s="1">
        <f t="shared" si="42"/>
        <v>6</v>
      </c>
      <c r="W64" s="1">
        <f t="shared" si="43"/>
        <v>2</v>
      </c>
      <c r="X64" s="1">
        <f t="shared" si="44"/>
        <v>24</v>
      </c>
      <c r="Y64" s="1">
        <f t="shared" si="45"/>
        <v>9</v>
      </c>
      <c r="Z64" s="1">
        <f t="shared" si="46"/>
        <v>6</v>
      </c>
      <c r="AA64" s="1" t="str">
        <f t="shared" si="27"/>
        <v>W</v>
      </c>
      <c r="AB64" s="1">
        <f t="shared" si="47"/>
        <v>2</v>
      </c>
      <c r="AC64" s="1" t="str">
        <f t="shared" si="28"/>
        <v>W</v>
      </c>
      <c r="AD64" s="1">
        <f t="shared" si="48"/>
        <v>8</v>
      </c>
      <c r="AE64" s="1">
        <f t="shared" si="49"/>
        <v>2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E65" s="1">
        <v>2</v>
      </c>
      <c r="F65" s="1">
        <v>3</v>
      </c>
      <c r="G65" s="1" t="s">
        <v>84</v>
      </c>
      <c r="H65" s="1" t="s">
        <v>84</v>
      </c>
      <c r="I65" s="1">
        <f t="shared" si="29"/>
        <v>37</v>
      </c>
      <c r="J65" s="1">
        <f t="shared" si="30"/>
        <v>16</v>
      </c>
      <c r="K65" s="1">
        <f t="shared" si="31"/>
        <v>13</v>
      </c>
      <c r="L65" s="1">
        <f t="shared" si="32"/>
        <v>11</v>
      </c>
      <c r="M65" s="1">
        <f t="shared" si="33"/>
        <v>4</v>
      </c>
      <c r="N65" s="1">
        <f t="shared" si="34"/>
        <v>4</v>
      </c>
      <c r="O65" s="1">
        <f t="shared" si="35"/>
        <v>18</v>
      </c>
      <c r="P65" s="1">
        <f t="shared" si="36"/>
        <v>7</v>
      </c>
      <c r="Q65" s="1">
        <f t="shared" si="37"/>
        <v>7</v>
      </c>
      <c r="R65" s="1">
        <f t="shared" si="38"/>
        <v>19</v>
      </c>
      <c r="S65" s="1">
        <f t="shared" si="39"/>
        <v>9</v>
      </c>
      <c r="T65" s="1">
        <f t="shared" si="40"/>
        <v>4</v>
      </c>
      <c r="U65" s="1">
        <f t="shared" si="41"/>
        <v>10</v>
      </c>
      <c r="V65" s="1">
        <f t="shared" si="42"/>
        <v>6</v>
      </c>
      <c r="W65" s="1">
        <f t="shared" si="43"/>
        <v>3</v>
      </c>
      <c r="X65" s="1">
        <f t="shared" si="44"/>
        <v>24</v>
      </c>
      <c r="Y65" s="1">
        <f t="shared" si="45"/>
        <v>9</v>
      </c>
      <c r="Z65" s="1">
        <f t="shared" si="46"/>
        <v>7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7</v>
      </c>
      <c r="AE65" s="1">
        <f t="shared" si="49"/>
        <v>2</v>
      </c>
      <c r="AF65" s="1">
        <f t="shared" si="50"/>
        <v>1</v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E66" s="1">
        <v>5</v>
      </c>
      <c r="F66" s="1">
        <v>0</v>
      </c>
      <c r="G66" s="1" t="s">
        <v>83</v>
      </c>
      <c r="H66" s="1" t="s">
        <v>83</v>
      </c>
      <c r="I66" s="1">
        <f t="shared" si="29"/>
        <v>38</v>
      </c>
      <c r="J66" s="1">
        <f t="shared" si="30"/>
        <v>16</v>
      </c>
      <c r="K66" s="1">
        <f t="shared" si="31"/>
        <v>13</v>
      </c>
      <c r="L66" s="1">
        <f t="shared" si="32"/>
        <v>11</v>
      </c>
      <c r="M66" s="1">
        <f t="shared" si="33"/>
        <v>4</v>
      </c>
      <c r="N66" s="1">
        <f t="shared" si="34"/>
        <v>4</v>
      </c>
      <c r="O66" s="1">
        <f t="shared" si="35"/>
        <v>19</v>
      </c>
      <c r="P66" s="1">
        <f t="shared" si="36"/>
        <v>7</v>
      </c>
      <c r="Q66" s="1">
        <f t="shared" si="37"/>
        <v>7</v>
      </c>
      <c r="R66" s="1">
        <f t="shared" si="38"/>
        <v>19</v>
      </c>
      <c r="S66" s="1">
        <f t="shared" si="39"/>
        <v>9</v>
      </c>
      <c r="T66" s="1">
        <f t="shared" si="40"/>
        <v>4</v>
      </c>
      <c r="U66" s="1">
        <f t="shared" si="41"/>
        <v>11</v>
      </c>
      <c r="V66" s="1">
        <f t="shared" si="42"/>
        <v>6</v>
      </c>
      <c r="W66" s="1">
        <f t="shared" si="43"/>
        <v>3</v>
      </c>
      <c r="X66" s="1">
        <f t="shared" si="44"/>
        <v>25</v>
      </c>
      <c r="Y66" s="1">
        <f t="shared" si="45"/>
        <v>9</v>
      </c>
      <c r="Z66" s="1">
        <f t="shared" si="46"/>
        <v>7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7</v>
      </c>
      <c r="AE66" s="1">
        <f t="shared" si="49"/>
        <v>2</v>
      </c>
      <c r="AF66" s="1">
        <f t="shared" si="50"/>
        <v>1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E67" s="1">
        <v>2</v>
      </c>
      <c r="F67" s="1">
        <v>3</v>
      </c>
      <c r="G67" s="1" t="s">
        <v>84</v>
      </c>
      <c r="H67" s="1" t="s">
        <v>84</v>
      </c>
      <c r="I67" s="1">
        <f t="shared" ref="I67:I83" si="53">IF(E67="","",IF(E67&gt;F67,I66+1,I66))</f>
        <v>38</v>
      </c>
      <c r="J67" s="1">
        <f t="shared" ref="J67:J83" si="54">IF(E67="","",IF(AND(F67&gt;E67,G67=$AK$2,H67=$AK$2),J66+1,J66))</f>
        <v>16</v>
      </c>
      <c r="K67" s="1">
        <f t="shared" ref="K67:K83" si="55">IF(E67="","",IF(AND(G67=$AK$1,E67&gt;F67),K66+1,K66))</f>
        <v>13</v>
      </c>
      <c r="L67" s="1">
        <f t="shared" ref="L67:L83" si="56">IF(E67="","",IF(AND(OR(G67=$AK$1,H67=$AK$1),E67&lt;F67),L66+1,L66))</f>
        <v>12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19</v>
      </c>
      <c r="P67" s="1">
        <f t="shared" ref="P67:P83" si="60">IF(E67="","",IF(AND(C67=$AL$1,F67&gt;E67,G67=$AK$2,H67=$AK$2), P66+1, P66))</f>
        <v>7</v>
      </c>
      <c r="Q67" s="1">
        <f t="shared" ref="Q67:Q83" si="61">IF(E67="","",IF(AND(C67=$AL$1,F67&gt;E67,OR(G67=$AK$1,H67=$AK$1)),Q66+1, Q66))</f>
        <v>8</v>
      </c>
      <c r="R67" s="1">
        <f t="shared" ref="R67:R83" si="62">IF(E67="","",IF(AND(C67=$AL$2,E67&gt;F67),R66+1,R66))</f>
        <v>19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11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25</v>
      </c>
      <c r="Y67" s="1">
        <f t="shared" ref="Y67:Y83" si="69">IF(E67="","",IF(AND(E67&lt;F67,G67=$AK$2,H67=$AK$2,COUNTIF($AN$1:$AN$15,D67)=1),Y66+1,Y66))</f>
        <v>9</v>
      </c>
      <c r="Z67" s="1">
        <f t="shared" ref="Z67:Z83" si="70">IF(E67="","",IF(AND(E67&lt;F67,COUNTIF($AN$1:$AN$15,D67)=1,OR(G67=$AK$1,H67=$AK$1)), Z66+1, Z66))</f>
        <v>7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OTL</v>
      </c>
      <c r="AD67" s="1">
        <f t="shared" si="48"/>
        <v>6</v>
      </c>
      <c r="AE67" s="1">
        <f t="shared" si="49"/>
        <v>2</v>
      </c>
      <c r="AF67" s="1">
        <f t="shared" si="50"/>
        <v>2</v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E68" s="1">
        <v>2</v>
      </c>
      <c r="F68" s="1">
        <v>4</v>
      </c>
      <c r="G68" s="1" t="s">
        <v>83</v>
      </c>
      <c r="H68" s="1" t="s">
        <v>83</v>
      </c>
      <c r="I68" s="1">
        <f t="shared" si="53"/>
        <v>38</v>
      </c>
      <c r="J68" s="1">
        <f t="shared" si="54"/>
        <v>17</v>
      </c>
      <c r="K68" s="1">
        <f t="shared" si="55"/>
        <v>13</v>
      </c>
      <c r="L68" s="1">
        <f t="shared" si="56"/>
        <v>12</v>
      </c>
      <c r="M68" s="1">
        <f t="shared" si="57"/>
        <v>4</v>
      </c>
      <c r="N68" s="1">
        <f t="shared" si="58"/>
        <v>5</v>
      </c>
      <c r="O68" s="1">
        <f t="shared" si="59"/>
        <v>19</v>
      </c>
      <c r="P68" s="1">
        <f t="shared" si="60"/>
        <v>8</v>
      </c>
      <c r="Q68" s="1">
        <f t="shared" si="61"/>
        <v>8</v>
      </c>
      <c r="R68" s="1">
        <f t="shared" si="62"/>
        <v>19</v>
      </c>
      <c r="S68" s="1">
        <f t="shared" si="63"/>
        <v>9</v>
      </c>
      <c r="T68" s="1">
        <f t="shared" si="64"/>
        <v>4</v>
      </c>
      <c r="U68" s="1">
        <f t="shared" si="65"/>
        <v>11</v>
      </c>
      <c r="V68" s="1">
        <f t="shared" si="66"/>
        <v>6</v>
      </c>
      <c r="W68" s="1">
        <f t="shared" si="67"/>
        <v>3</v>
      </c>
      <c r="X68" s="1">
        <f t="shared" si="68"/>
        <v>25</v>
      </c>
      <c r="Y68" s="1">
        <f t="shared" si="69"/>
        <v>9</v>
      </c>
      <c r="Z68" s="1">
        <f t="shared" si="70"/>
        <v>7</v>
      </c>
      <c r="AA68" s="1" t="str">
        <f t="shared" si="51"/>
        <v>L</v>
      </c>
      <c r="AB68" s="1">
        <f t="shared" si="71"/>
        <v>2</v>
      </c>
      <c r="AC68" s="1" t="str">
        <f t="shared" si="52"/>
        <v>L</v>
      </c>
      <c r="AD68" s="1">
        <f t="shared" si="48"/>
        <v>5</v>
      </c>
      <c r="AE68" s="1">
        <f t="shared" si="49"/>
        <v>3</v>
      </c>
      <c r="AF68" s="1">
        <f t="shared" si="50"/>
        <v>2</v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E69" s="1">
        <v>2</v>
      </c>
      <c r="F69" s="1">
        <v>4</v>
      </c>
      <c r="G69" s="1" t="s">
        <v>83</v>
      </c>
      <c r="H69" s="1" t="s">
        <v>83</v>
      </c>
      <c r="I69" s="1">
        <f t="shared" si="53"/>
        <v>38</v>
      </c>
      <c r="J69" s="1">
        <f t="shared" si="54"/>
        <v>18</v>
      </c>
      <c r="K69" s="1">
        <f t="shared" si="55"/>
        <v>13</v>
      </c>
      <c r="L69" s="1">
        <f t="shared" si="56"/>
        <v>12</v>
      </c>
      <c r="M69" s="1">
        <f t="shared" si="57"/>
        <v>4</v>
      </c>
      <c r="N69" s="1">
        <f t="shared" si="58"/>
        <v>5</v>
      </c>
      <c r="O69" s="1">
        <f t="shared" si="59"/>
        <v>19</v>
      </c>
      <c r="P69" s="1">
        <f t="shared" si="60"/>
        <v>9</v>
      </c>
      <c r="Q69" s="1">
        <f t="shared" si="61"/>
        <v>8</v>
      </c>
      <c r="R69" s="1">
        <f t="shared" si="62"/>
        <v>19</v>
      </c>
      <c r="S69" s="1">
        <f t="shared" si="63"/>
        <v>9</v>
      </c>
      <c r="T69" s="1">
        <f t="shared" si="64"/>
        <v>4</v>
      </c>
      <c r="U69" s="1">
        <f t="shared" si="65"/>
        <v>11</v>
      </c>
      <c r="V69" s="1">
        <f t="shared" si="66"/>
        <v>6</v>
      </c>
      <c r="W69" s="1">
        <f t="shared" si="67"/>
        <v>3</v>
      </c>
      <c r="X69" s="1">
        <f t="shared" si="68"/>
        <v>25</v>
      </c>
      <c r="Y69" s="1">
        <f t="shared" si="69"/>
        <v>9</v>
      </c>
      <c r="Z69" s="1">
        <f t="shared" si="70"/>
        <v>7</v>
      </c>
      <c r="AA69" s="1" t="str">
        <f t="shared" si="51"/>
        <v>L</v>
      </c>
      <c r="AB69" s="1">
        <f t="shared" si="71"/>
        <v>3</v>
      </c>
      <c r="AC69" s="1" t="str">
        <f t="shared" si="52"/>
        <v>L</v>
      </c>
      <c r="AD69" s="1">
        <f t="shared" si="48"/>
        <v>4</v>
      </c>
      <c r="AE69" s="1">
        <f t="shared" si="49"/>
        <v>4</v>
      </c>
      <c r="AF69" s="1">
        <f t="shared" si="50"/>
        <v>2</v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E70" s="1">
        <v>4</v>
      </c>
      <c r="F70" s="1">
        <v>3</v>
      </c>
      <c r="G70" s="1" t="s">
        <v>84</v>
      </c>
      <c r="H70" s="1" t="s">
        <v>83</v>
      </c>
      <c r="I70" s="1">
        <f t="shared" si="53"/>
        <v>39</v>
      </c>
      <c r="J70" s="1">
        <f t="shared" si="54"/>
        <v>18</v>
      </c>
      <c r="K70" s="1">
        <f t="shared" si="55"/>
        <v>14</v>
      </c>
      <c r="L70" s="1">
        <f t="shared" si="56"/>
        <v>12</v>
      </c>
      <c r="M70" s="1">
        <f t="shared" si="57"/>
        <v>4</v>
      </c>
      <c r="N70" s="1">
        <f t="shared" si="58"/>
        <v>5</v>
      </c>
      <c r="O70" s="1">
        <f t="shared" si="59"/>
        <v>19</v>
      </c>
      <c r="P70" s="1">
        <f t="shared" si="60"/>
        <v>9</v>
      </c>
      <c r="Q70" s="1">
        <f t="shared" si="61"/>
        <v>8</v>
      </c>
      <c r="R70" s="1">
        <f t="shared" si="62"/>
        <v>20</v>
      </c>
      <c r="S70" s="1">
        <f t="shared" si="63"/>
        <v>9</v>
      </c>
      <c r="T70" s="1">
        <f t="shared" si="64"/>
        <v>4</v>
      </c>
      <c r="U70" s="1">
        <f t="shared" si="65"/>
        <v>12</v>
      </c>
      <c r="V70" s="1">
        <f t="shared" si="66"/>
        <v>6</v>
      </c>
      <c r="W70" s="1">
        <f t="shared" si="67"/>
        <v>3</v>
      </c>
      <c r="X70" s="1">
        <f t="shared" si="68"/>
        <v>26</v>
      </c>
      <c r="Y70" s="1">
        <f t="shared" si="69"/>
        <v>9</v>
      </c>
      <c r="Z70" s="1">
        <f t="shared" si="70"/>
        <v>7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4</v>
      </c>
      <c r="AE70" s="1">
        <f t="shared" si="49"/>
        <v>4</v>
      </c>
      <c r="AF70" s="1">
        <f t="shared" si="50"/>
        <v>2</v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E71" s="1">
        <v>1</v>
      </c>
      <c r="F71" s="1">
        <v>2</v>
      </c>
      <c r="G71" s="1" t="s">
        <v>83</v>
      </c>
      <c r="H71" s="1" t="s">
        <v>83</v>
      </c>
      <c r="I71" s="1">
        <f t="shared" si="53"/>
        <v>39</v>
      </c>
      <c r="J71" s="1">
        <f t="shared" si="54"/>
        <v>19</v>
      </c>
      <c r="K71" s="1">
        <f t="shared" si="55"/>
        <v>14</v>
      </c>
      <c r="L71" s="1">
        <f t="shared" si="56"/>
        <v>12</v>
      </c>
      <c r="M71" s="1">
        <f t="shared" si="57"/>
        <v>4</v>
      </c>
      <c r="N71" s="1">
        <f t="shared" si="58"/>
        <v>5</v>
      </c>
      <c r="O71" s="1">
        <f t="shared" si="59"/>
        <v>19</v>
      </c>
      <c r="P71" s="1">
        <f t="shared" si="60"/>
        <v>10</v>
      </c>
      <c r="Q71" s="1">
        <f t="shared" si="61"/>
        <v>8</v>
      </c>
      <c r="R71" s="1">
        <f t="shared" si="62"/>
        <v>20</v>
      </c>
      <c r="S71" s="1">
        <f t="shared" si="63"/>
        <v>9</v>
      </c>
      <c r="T71" s="1">
        <f t="shared" si="64"/>
        <v>4</v>
      </c>
      <c r="U71" s="1">
        <f t="shared" si="65"/>
        <v>12</v>
      </c>
      <c r="V71" s="1">
        <f t="shared" si="66"/>
        <v>7</v>
      </c>
      <c r="W71" s="1">
        <f t="shared" si="67"/>
        <v>3</v>
      </c>
      <c r="X71" s="1">
        <f t="shared" si="68"/>
        <v>26</v>
      </c>
      <c r="Y71" s="1">
        <f t="shared" si="69"/>
        <v>10</v>
      </c>
      <c r="Z71" s="1">
        <f t="shared" si="70"/>
        <v>7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4</v>
      </c>
      <c r="AE71" s="1">
        <f t="shared" si="49"/>
        <v>4</v>
      </c>
      <c r="AF71" s="1">
        <f t="shared" si="50"/>
        <v>2</v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E72" s="1">
        <v>2</v>
      </c>
      <c r="F72" s="1">
        <v>1</v>
      </c>
      <c r="G72" s="1" t="s">
        <v>84</v>
      </c>
      <c r="H72" s="1" t="s">
        <v>83</v>
      </c>
      <c r="I72" s="1">
        <f t="shared" si="53"/>
        <v>40</v>
      </c>
      <c r="J72" s="1">
        <f t="shared" si="54"/>
        <v>19</v>
      </c>
      <c r="K72" s="1">
        <f t="shared" si="55"/>
        <v>15</v>
      </c>
      <c r="L72" s="1">
        <f t="shared" si="56"/>
        <v>12</v>
      </c>
      <c r="M72" s="1">
        <f t="shared" si="57"/>
        <v>4</v>
      </c>
      <c r="N72" s="1">
        <f t="shared" si="58"/>
        <v>5</v>
      </c>
      <c r="O72" s="1">
        <f t="shared" si="59"/>
        <v>20</v>
      </c>
      <c r="P72" s="1">
        <f t="shared" si="60"/>
        <v>10</v>
      </c>
      <c r="Q72" s="1">
        <f t="shared" si="61"/>
        <v>8</v>
      </c>
      <c r="R72" s="1">
        <f t="shared" si="62"/>
        <v>20</v>
      </c>
      <c r="S72" s="1">
        <f t="shared" si="63"/>
        <v>9</v>
      </c>
      <c r="T72" s="1">
        <f t="shared" si="64"/>
        <v>4</v>
      </c>
      <c r="U72" s="1">
        <f t="shared" si="65"/>
        <v>13</v>
      </c>
      <c r="V72" s="1">
        <f t="shared" si="66"/>
        <v>7</v>
      </c>
      <c r="W72" s="1">
        <f t="shared" si="67"/>
        <v>3</v>
      </c>
      <c r="X72" s="1">
        <f t="shared" si="68"/>
        <v>27</v>
      </c>
      <c r="Y72" s="1">
        <f t="shared" si="69"/>
        <v>10</v>
      </c>
      <c r="Z72" s="1">
        <f t="shared" si="70"/>
        <v>7</v>
      </c>
      <c r="AA72" s="1" t="str">
        <f t="shared" si="51"/>
        <v>W</v>
      </c>
      <c r="AB72" s="1">
        <f t="shared" si="71"/>
        <v>1</v>
      </c>
      <c r="AC72" s="1" t="str">
        <f t="shared" si="52"/>
        <v>W</v>
      </c>
      <c r="AD72" s="1">
        <f t="shared" si="48"/>
        <v>5</v>
      </c>
      <c r="AE72" s="1">
        <f t="shared" si="49"/>
        <v>3</v>
      </c>
      <c r="AF72" s="1">
        <f t="shared" si="50"/>
        <v>2</v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40</v>
      </c>
      <c r="J84" s="1">
        <f t="shared" si="75"/>
        <v>19</v>
      </c>
      <c r="K84" s="1">
        <f t="shared" si="75"/>
        <v>15</v>
      </c>
      <c r="L84" s="1">
        <f t="shared" si="75"/>
        <v>12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20</v>
      </c>
      <c r="P84" s="1">
        <f t="shared" si="76"/>
        <v>10</v>
      </c>
      <c r="Q84" s="1">
        <f t="shared" si="76"/>
        <v>8</v>
      </c>
      <c r="R84" s="1">
        <f t="shared" si="76"/>
        <v>20</v>
      </c>
      <c r="S84" s="1">
        <f t="shared" si="76"/>
        <v>9</v>
      </c>
      <c r="T84" s="1">
        <f t="shared" si="76"/>
        <v>4</v>
      </c>
      <c r="U84" s="1">
        <f t="shared" si="76"/>
        <v>13</v>
      </c>
      <c r="V84" s="1">
        <f t="shared" si="76"/>
        <v>7</v>
      </c>
      <c r="W84" s="1">
        <f t="shared" si="76"/>
        <v>3</v>
      </c>
      <c r="X84" s="1">
        <f t="shared" si="76"/>
        <v>27</v>
      </c>
      <c r="Y84" s="1">
        <f t="shared" si="76"/>
        <v>10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233</v>
      </c>
      <c r="F85" s="1">
        <f>SUM(F2:F83)</f>
        <v>202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20-10-8</v>
      </c>
      <c r="R85" s="1" t="str">
        <f>IF(R84="","0-0-0",CONCATENATE(R84,"-",S84,"-",T84))</f>
        <v>20-9-4</v>
      </c>
      <c r="U85" s="1" t="str">
        <f>IF(U84="","0-0-0",CONCATENATE(U84,"-",V84,"-",W84))</f>
        <v>13-7-3</v>
      </c>
      <c r="X85" s="1" t="str">
        <f>IF(X84="","0-0-0",CONCATENATE(X84,"-",Y84,"-",Z84))</f>
        <v>27-10-7</v>
      </c>
      <c r="AA85" s="1" t="str">
        <f>IF(AA84="","0-0",CONCATENATE(AA84,AB84))</f>
        <v>W1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71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E37" s="1">
        <v>3</v>
      </c>
      <c r="F37" s="1">
        <v>4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12</v>
      </c>
      <c r="K37" s="1">
        <f t="shared" si="31"/>
        <v>7</v>
      </c>
      <c r="L37" s="1">
        <f t="shared" si="32"/>
        <v>5</v>
      </c>
      <c r="M37" s="1">
        <f t="shared" si="33"/>
        <v>2</v>
      </c>
      <c r="N37" s="1">
        <f t="shared" si="34"/>
        <v>3</v>
      </c>
      <c r="O37" s="1">
        <f t="shared" si="35"/>
        <v>10</v>
      </c>
      <c r="P37" s="1">
        <f t="shared" si="36"/>
        <v>9</v>
      </c>
      <c r="Q37" s="1">
        <f t="shared" si="37"/>
        <v>1</v>
      </c>
      <c r="R37" s="1">
        <f t="shared" si="38"/>
        <v>9</v>
      </c>
      <c r="S37" s="1">
        <f t="shared" si="39"/>
        <v>3</v>
      </c>
      <c r="T37" s="1">
        <f t="shared" si="40"/>
        <v>4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7</v>
      </c>
      <c r="Y37" s="1">
        <f t="shared" si="45"/>
        <v>7</v>
      </c>
      <c r="Z37" s="1">
        <f t="shared" si="46"/>
        <v>5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3</v>
      </c>
      <c r="AF37" s="1">
        <f t="shared" si="26"/>
        <v>2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12</v>
      </c>
      <c r="K38" s="1">
        <f t="shared" si="31"/>
        <v>7</v>
      </c>
      <c r="L38" s="1">
        <f t="shared" si="32"/>
        <v>5</v>
      </c>
      <c r="M38" s="1">
        <f t="shared" si="33"/>
        <v>2</v>
      </c>
      <c r="N38" s="1">
        <f t="shared" si="34"/>
        <v>3</v>
      </c>
      <c r="O38" s="1">
        <f t="shared" si="35"/>
        <v>10</v>
      </c>
      <c r="P38" s="1">
        <f t="shared" si="36"/>
        <v>9</v>
      </c>
      <c r="Q38" s="1">
        <f t="shared" si="37"/>
        <v>1</v>
      </c>
      <c r="R38" s="1">
        <f t="shared" si="38"/>
        <v>10</v>
      </c>
      <c r="S38" s="1">
        <f t="shared" si="39"/>
        <v>3</v>
      </c>
      <c r="T38" s="1">
        <f t="shared" si="40"/>
        <v>4</v>
      </c>
      <c r="U38" s="1">
        <f t="shared" si="41"/>
        <v>6</v>
      </c>
      <c r="V38" s="1">
        <f t="shared" si="42"/>
        <v>4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E39" s="1">
        <v>4</v>
      </c>
      <c r="F39" s="1">
        <v>5</v>
      </c>
      <c r="G39" s="1" t="s">
        <v>84</v>
      </c>
      <c r="H39" s="1" t="s">
        <v>84</v>
      </c>
      <c r="I39" s="1">
        <f t="shared" si="29"/>
        <v>20</v>
      </c>
      <c r="J39" s="1">
        <f t="shared" si="30"/>
        <v>12</v>
      </c>
      <c r="K39" s="1">
        <f t="shared" si="31"/>
        <v>7</v>
      </c>
      <c r="L39" s="1">
        <f t="shared" si="32"/>
        <v>6</v>
      </c>
      <c r="M39" s="1">
        <f t="shared" si="33"/>
        <v>2</v>
      </c>
      <c r="N39" s="1">
        <f t="shared" si="34"/>
        <v>4</v>
      </c>
      <c r="O39" s="1">
        <f t="shared" si="35"/>
        <v>10</v>
      </c>
      <c r="P39" s="1">
        <f t="shared" si="36"/>
        <v>9</v>
      </c>
      <c r="Q39" s="1">
        <f t="shared" si="37"/>
        <v>1</v>
      </c>
      <c r="R39" s="1">
        <f t="shared" si="38"/>
        <v>10</v>
      </c>
      <c r="S39" s="1">
        <f t="shared" si="39"/>
        <v>3</v>
      </c>
      <c r="T39" s="1">
        <f t="shared" si="40"/>
        <v>5</v>
      </c>
      <c r="U39" s="1">
        <f t="shared" si="41"/>
        <v>6</v>
      </c>
      <c r="V39" s="1">
        <f t="shared" si="42"/>
        <v>4</v>
      </c>
      <c r="W39" s="1">
        <f t="shared" si="43"/>
        <v>1</v>
      </c>
      <c r="X39" s="1">
        <f t="shared" si="44"/>
        <v>8</v>
      </c>
      <c r="Y39" s="1">
        <f t="shared" si="45"/>
        <v>7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5</v>
      </c>
      <c r="AE39" s="1">
        <f t="shared" si="25"/>
        <v>2</v>
      </c>
      <c r="AF39" s="1">
        <f t="shared" si="26"/>
        <v>3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E40" s="1">
        <v>3</v>
      </c>
      <c r="F40" s="1">
        <v>2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12</v>
      </c>
      <c r="K40" s="1">
        <f t="shared" si="31"/>
        <v>8</v>
      </c>
      <c r="L40" s="1">
        <f t="shared" si="32"/>
        <v>6</v>
      </c>
      <c r="M40" s="1">
        <f t="shared" si="33"/>
        <v>2</v>
      </c>
      <c r="N40" s="1">
        <f t="shared" si="34"/>
        <v>4</v>
      </c>
      <c r="O40" s="1">
        <f t="shared" si="35"/>
        <v>10</v>
      </c>
      <c r="P40" s="1">
        <f t="shared" si="36"/>
        <v>9</v>
      </c>
      <c r="Q40" s="1">
        <f t="shared" si="37"/>
        <v>1</v>
      </c>
      <c r="R40" s="1">
        <f t="shared" si="38"/>
        <v>11</v>
      </c>
      <c r="S40" s="1">
        <f t="shared" si="39"/>
        <v>3</v>
      </c>
      <c r="T40" s="1">
        <f t="shared" si="40"/>
        <v>5</v>
      </c>
      <c r="U40" s="1">
        <f t="shared" si="41"/>
        <v>7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7</v>
      </c>
      <c r="Z40" s="1">
        <f t="shared" si="46"/>
        <v>6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1</v>
      </c>
      <c r="AF40" s="1">
        <f t="shared" si="26"/>
        <v>3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E41" s="1">
        <v>7</v>
      </c>
      <c r="F41" s="1">
        <v>5</v>
      </c>
      <c r="G41" s="1" t="s">
        <v>83</v>
      </c>
      <c r="H41" s="1" t="s">
        <v>83</v>
      </c>
      <c r="I41" s="1">
        <f t="shared" si="29"/>
        <v>22</v>
      </c>
      <c r="J41" s="1">
        <f t="shared" si="30"/>
        <v>12</v>
      </c>
      <c r="K41" s="1">
        <f t="shared" si="31"/>
        <v>8</v>
      </c>
      <c r="L41" s="1">
        <f t="shared" si="32"/>
        <v>6</v>
      </c>
      <c r="M41" s="1">
        <f t="shared" si="33"/>
        <v>2</v>
      </c>
      <c r="N41" s="1">
        <f t="shared" si="34"/>
        <v>4</v>
      </c>
      <c r="O41" s="1">
        <f t="shared" si="35"/>
        <v>10</v>
      </c>
      <c r="P41" s="1">
        <f t="shared" si="36"/>
        <v>9</v>
      </c>
      <c r="Q41" s="1">
        <f t="shared" si="37"/>
        <v>1</v>
      </c>
      <c r="R41" s="1">
        <f t="shared" si="38"/>
        <v>12</v>
      </c>
      <c r="S41" s="1">
        <f t="shared" si="39"/>
        <v>3</v>
      </c>
      <c r="T41" s="1">
        <f t="shared" si="40"/>
        <v>5</v>
      </c>
      <c r="U41" s="1">
        <f t="shared" si="41"/>
        <v>7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7</v>
      </c>
      <c r="Z41" s="1">
        <f t="shared" si="46"/>
        <v>6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1</v>
      </c>
      <c r="AF41" s="1">
        <f t="shared" si="26"/>
        <v>3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E42" s="1">
        <v>0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13</v>
      </c>
      <c r="K42" s="1">
        <f t="shared" si="31"/>
        <v>8</v>
      </c>
      <c r="L42" s="1">
        <f t="shared" si="32"/>
        <v>6</v>
      </c>
      <c r="M42" s="1">
        <f t="shared" si="33"/>
        <v>2</v>
      </c>
      <c r="N42" s="1">
        <f t="shared" si="34"/>
        <v>4</v>
      </c>
      <c r="O42" s="1">
        <f t="shared" si="35"/>
        <v>10</v>
      </c>
      <c r="P42" s="1">
        <f t="shared" si="36"/>
        <v>9</v>
      </c>
      <c r="Q42" s="1">
        <f t="shared" si="37"/>
        <v>1</v>
      </c>
      <c r="R42" s="1">
        <f t="shared" si="38"/>
        <v>12</v>
      </c>
      <c r="S42" s="1">
        <f t="shared" si="39"/>
        <v>4</v>
      </c>
      <c r="T42" s="1">
        <f t="shared" si="40"/>
        <v>5</v>
      </c>
      <c r="U42" s="1">
        <f t="shared" si="41"/>
        <v>7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7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2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13</v>
      </c>
      <c r="K43" s="1">
        <f t="shared" si="31"/>
        <v>9</v>
      </c>
      <c r="L43" s="1">
        <f t="shared" si="32"/>
        <v>6</v>
      </c>
      <c r="M43" s="1">
        <f t="shared" si="33"/>
        <v>2</v>
      </c>
      <c r="N43" s="1">
        <f t="shared" si="34"/>
        <v>4</v>
      </c>
      <c r="O43" s="1">
        <f t="shared" si="35"/>
        <v>10</v>
      </c>
      <c r="P43" s="1">
        <f t="shared" si="36"/>
        <v>9</v>
      </c>
      <c r="Q43" s="1">
        <f t="shared" si="37"/>
        <v>1</v>
      </c>
      <c r="R43" s="1">
        <f t="shared" si="38"/>
        <v>13</v>
      </c>
      <c r="S43" s="1">
        <f t="shared" si="39"/>
        <v>4</v>
      </c>
      <c r="T43" s="1">
        <f t="shared" si="40"/>
        <v>5</v>
      </c>
      <c r="U43" s="1">
        <f t="shared" si="41"/>
        <v>7</v>
      </c>
      <c r="V43" s="1">
        <f t="shared" si="42"/>
        <v>4</v>
      </c>
      <c r="W43" s="1">
        <f t="shared" si="43"/>
        <v>1</v>
      </c>
      <c r="X43" s="1">
        <f t="shared" si="44"/>
        <v>10</v>
      </c>
      <c r="Y43" s="1">
        <f t="shared" si="45"/>
        <v>7</v>
      </c>
      <c r="Z43" s="1">
        <f t="shared" si="46"/>
        <v>6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2</v>
      </c>
      <c r="AF43" s="1">
        <f t="shared" si="26"/>
        <v>2</v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E44" s="1">
        <v>4</v>
      </c>
      <c r="F44" s="1">
        <v>1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13</v>
      </c>
      <c r="K44" s="1">
        <f t="shared" si="31"/>
        <v>9</v>
      </c>
      <c r="L44" s="1">
        <f t="shared" si="32"/>
        <v>6</v>
      </c>
      <c r="M44" s="1">
        <f t="shared" si="33"/>
        <v>2</v>
      </c>
      <c r="N44" s="1">
        <f t="shared" si="34"/>
        <v>4</v>
      </c>
      <c r="O44" s="1">
        <f t="shared" si="35"/>
        <v>11</v>
      </c>
      <c r="P44" s="1">
        <f t="shared" si="36"/>
        <v>9</v>
      </c>
      <c r="Q44" s="1">
        <f t="shared" si="37"/>
        <v>1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4</v>
      </c>
      <c r="W44" s="1">
        <f t="shared" si="43"/>
        <v>1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E45" s="1">
        <v>6</v>
      </c>
      <c r="F45" s="1">
        <v>2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13</v>
      </c>
      <c r="K45" s="1">
        <f t="shared" si="31"/>
        <v>9</v>
      </c>
      <c r="L45" s="1">
        <f t="shared" si="32"/>
        <v>6</v>
      </c>
      <c r="M45" s="1">
        <f t="shared" si="33"/>
        <v>2</v>
      </c>
      <c r="N45" s="1">
        <f t="shared" si="34"/>
        <v>4</v>
      </c>
      <c r="O45" s="1">
        <f t="shared" si="35"/>
        <v>12</v>
      </c>
      <c r="P45" s="1">
        <f t="shared" si="36"/>
        <v>9</v>
      </c>
      <c r="Q45" s="1">
        <f t="shared" si="37"/>
        <v>1</v>
      </c>
      <c r="R45" s="1">
        <f t="shared" si="38"/>
        <v>13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4</v>
      </c>
      <c r="W45" s="1">
        <f t="shared" si="43"/>
        <v>1</v>
      </c>
      <c r="X45" s="1">
        <f t="shared" si="44"/>
        <v>11</v>
      </c>
      <c r="Y45" s="1">
        <f t="shared" si="45"/>
        <v>7</v>
      </c>
      <c r="Z45" s="1">
        <f t="shared" si="46"/>
        <v>6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E46" s="1">
        <v>0</v>
      </c>
      <c r="F46" s="1">
        <v>4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14</v>
      </c>
      <c r="K46" s="1">
        <f t="shared" si="31"/>
        <v>9</v>
      </c>
      <c r="L46" s="1">
        <f t="shared" si="32"/>
        <v>6</v>
      </c>
      <c r="M46" s="1">
        <f t="shared" si="33"/>
        <v>2</v>
      </c>
      <c r="N46" s="1">
        <f t="shared" si="34"/>
        <v>4</v>
      </c>
      <c r="O46" s="1">
        <f t="shared" si="35"/>
        <v>12</v>
      </c>
      <c r="P46" s="1">
        <f t="shared" si="36"/>
        <v>10</v>
      </c>
      <c r="Q46" s="1">
        <f t="shared" si="37"/>
        <v>1</v>
      </c>
      <c r="R46" s="1">
        <f t="shared" si="38"/>
        <v>13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5</v>
      </c>
      <c r="W46" s="1">
        <f t="shared" si="43"/>
        <v>1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14</v>
      </c>
      <c r="K47" s="1">
        <f t="shared" si="31"/>
        <v>9</v>
      </c>
      <c r="L47" s="1">
        <f t="shared" si="32"/>
        <v>6</v>
      </c>
      <c r="M47" s="1">
        <f t="shared" si="33"/>
        <v>2</v>
      </c>
      <c r="N47" s="1">
        <f t="shared" si="34"/>
        <v>4</v>
      </c>
      <c r="O47" s="1">
        <f t="shared" si="35"/>
        <v>13</v>
      </c>
      <c r="P47" s="1">
        <f t="shared" si="36"/>
        <v>10</v>
      </c>
      <c r="Q47" s="1">
        <f t="shared" si="37"/>
        <v>1</v>
      </c>
      <c r="R47" s="1">
        <f t="shared" si="38"/>
        <v>13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5</v>
      </c>
      <c r="W47" s="1">
        <f t="shared" si="43"/>
        <v>1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E48" s="1">
        <v>2</v>
      </c>
      <c r="F48" s="1">
        <v>3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14</v>
      </c>
      <c r="K48" s="1">
        <f t="shared" si="31"/>
        <v>9</v>
      </c>
      <c r="L48" s="1">
        <f t="shared" si="32"/>
        <v>7</v>
      </c>
      <c r="M48" s="1">
        <f t="shared" si="33"/>
        <v>2</v>
      </c>
      <c r="N48" s="1">
        <f t="shared" si="34"/>
        <v>4</v>
      </c>
      <c r="O48" s="1">
        <f t="shared" si="35"/>
        <v>13</v>
      </c>
      <c r="P48" s="1">
        <f t="shared" si="36"/>
        <v>10</v>
      </c>
      <c r="Q48" s="1">
        <f t="shared" si="37"/>
        <v>1</v>
      </c>
      <c r="R48" s="1">
        <f t="shared" si="38"/>
        <v>13</v>
      </c>
      <c r="S48" s="1">
        <f t="shared" si="39"/>
        <v>4</v>
      </c>
      <c r="T48" s="1">
        <f t="shared" si="40"/>
        <v>6</v>
      </c>
      <c r="U48" s="1">
        <f t="shared" si="41"/>
        <v>8</v>
      </c>
      <c r="V48" s="1">
        <f t="shared" si="42"/>
        <v>5</v>
      </c>
      <c r="W48" s="1">
        <f t="shared" si="43"/>
        <v>1</v>
      </c>
      <c r="X48" s="1">
        <f t="shared" si="44"/>
        <v>11</v>
      </c>
      <c r="Y48" s="1">
        <f t="shared" si="45"/>
        <v>8</v>
      </c>
      <c r="Z48" s="1">
        <f t="shared" si="46"/>
        <v>7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E49" s="1">
        <v>3</v>
      </c>
      <c r="F49" s="1">
        <v>5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15</v>
      </c>
      <c r="K49" s="1">
        <f t="shared" si="31"/>
        <v>9</v>
      </c>
      <c r="L49" s="1">
        <f t="shared" si="32"/>
        <v>7</v>
      </c>
      <c r="M49" s="1">
        <f t="shared" si="33"/>
        <v>2</v>
      </c>
      <c r="N49" s="1">
        <f t="shared" si="34"/>
        <v>4</v>
      </c>
      <c r="O49" s="1">
        <f t="shared" si="35"/>
        <v>13</v>
      </c>
      <c r="P49" s="1">
        <f t="shared" si="36"/>
        <v>10</v>
      </c>
      <c r="Q49" s="1">
        <f t="shared" si="37"/>
        <v>1</v>
      </c>
      <c r="R49" s="1">
        <f t="shared" si="38"/>
        <v>13</v>
      </c>
      <c r="S49" s="1">
        <f t="shared" si="39"/>
        <v>5</v>
      </c>
      <c r="T49" s="1">
        <f t="shared" si="40"/>
        <v>6</v>
      </c>
      <c r="U49" s="1">
        <f t="shared" si="41"/>
        <v>8</v>
      </c>
      <c r="V49" s="1">
        <f t="shared" si="42"/>
        <v>6</v>
      </c>
      <c r="W49" s="1">
        <f t="shared" si="43"/>
        <v>1</v>
      </c>
      <c r="X49" s="1">
        <f t="shared" si="44"/>
        <v>11</v>
      </c>
      <c r="Y49" s="1">
        <f t="shared" si="45"/>
        <v>9</v>
      </c>
      <c r="Z49" s="1">
        <f t="shared" si="46"/>
        <v>7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E50" s="1">
        <v>6</v>
      </c>
      <c r="F50" s="1">
        <v>5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15</v>
      </c>
      <c r="K50" s="1">
        <f t="shared" si="31"/>
        <v>10</v>
      </c>
      <c r="L50" s="1">
        <f t="shared" si="32"/>
        <v>7</v>
      </c>
      <c r="M50" s="1">
        <f t="shared" si="33"/>
        <v>2</v>
      </c>
      <c r="N50" s="1">
        <f t="shared" si="34"/>
        <v>4</v>
      </c>
      <c r="O50" s="1">
        <f t="shared" si="35"/>
        <v>13</v>
      </c>
      <c r="P50" s="1">
        <f t="shared" si="36"/>
        <v>10</v>
      </c>
      <c r="Q50" s="1">
        <f t="shared" si="37"/>
        <v>1</v>
      </c>
      <c r="R50" s="1">
        <f t="shared" si="38"/>
        <v>14</v>
      </c>
      <c r="S50" s="1">
        <f t="shared" si="39"/>
        <v>5</v>
      </c>
      <c r="T50" s="1">
        <f t="shared" si="40"/>
        <v>6</v>
      </c>
      <c r="U50" s="1">
        <f t="shared" si="41"/>
        <v>9</v>
      </c>
      <c r="V50" s="1">
        <f t="shared" si="42"/>
        <v>6</v>
      </c>
      <c r="W50" s="1">
        <f t="shared" si="43"/>
        <v>1</v>
      </c>
      <c r="X50" s="1">
        <f t="shared" si="44"/>
        <v>12</v>
      </c>
      <c r="Y50" s="1">
        <f t="shared" si="45"/>
        <v>9</v>
      </c>
      <c r="Z50" s="1">
        <f t="shared" si="46"/>
        <v>7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15</v>
      </c>
      <c r="K51" s="1">
        <f t="shared" si="31"/>
        <v>10</v>
      </c>
      <c r="L51" s="1">
        <f t="shared" si="32"/>
        <v>7</v>
      </c>
      <c r="M51" s="1">
        <f t="shared" si="33"/>
        <v>2</v>
      </c>
      <c r="N51" s="1">
        <f t="shared" si="34"/>
        <v>4</v>
      </c>
      <c r="O51" s="1">
        <f t="shared" si="35"/>
        <v>14</v>
      </c>
      <c r="P51" s="1">
        <f t="shared" si="36"/>
        <v>10</v>
      </c>
      <c r="Q51" s="1">
        <f t="shared" si="37"/>
        <v>1</v>
      </c>
      <c r="R51" s="1">
        <f t="shared" si="38"/>
        <v>14</v>
      </c>
      <c r="S51" s="1">
        <f t="shared" si="39"/>
        <v>5</v>
      </c>
      <c r="T51" s="1">
        <f t="shared" si="40"/>
        <v>6</v>
      </c>
      <c r="U51" s="1">
        <f t="shared" si="41"/>
        <v>9</v>
      </c>
      <c r="V51" s="1">
        <f t="shared" si="42"/>
        <v>6</v>
      </c>
      <c r="W51" s="1">
        <f t="shared" si="43"/>
        <v>1</v>
      </c>
      <c r="X51" s="1">
        <f t="shared" si="44"/>
        <v>12</v>
      </c>
      <c r="Y51" s="1">
        <f t="shared" si="45"/>
        <v>9</v>
      </c>
      <c r="Z51" s="1">
        <f t="shared" si="46"/>
        <v>7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3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E52" s="1">
        <v>2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16</v>
      </c>
      <c r="K52" s="1">
        <f t="shared" si="31"/>
        <v>10</v>
      </c>
      <c r="L52" s="1">
        <f t="shared" si="32"/>
        <v>7</v>
      </c>
      <c r="M52" s="1">
        <f t="shared" si="33"/>
        <v>2</v>
      </c>
      <c r="N52" s="1">
        <f t="shared" si="34"/>
        <v>4</v>
      </c>
      <c r="O52" s="1">
        <f t="shared" si="35"/>
        <v>14</v>
      </c>
      <c r="P52" s="1">
        <f t="shared" si="36"/>
        <v>11</v>
      </c>
      <c r="Q52" s="1">
        <f t="shared" si="37"/>
        <v>1</v>
      </c>
      <c r="R52" s="1">
        <f t="shared" si="38"/>
        <v>14</v>
      </c>
      <c r="S52" s="1">
        <f t="shared" si="39"/>
        <v>5</v>
      </c>
      <c r="T52" s="1">
        <f t="shared" si="40"/>
        <v>6</v>
      </c>
      <c r="U52" s="1">
        <f t="shared" si="41"/>
        <v>9</v>
      </c>
      <c r="V52" s="1">
        <f t="shared" si="42"/>
        <v>7</v>
      </c>
      <c r="W52" s="1">
        <f t="shared" si="43"/>
        <v>1</v>
      </c>
      <c r="X52" s="1">
        <f t="shared" si="44"/>
        <v>12</v>
      </c>
      <c r="Y52" s="1">
        <f t="shared" si="45"/>
        <v>10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6</v>
      </c>
      <c r="AE52" s="1">
        <f t="shared" si="49"/>
        <v>3</v>
      </c>
      <c r="AF52" s="1">
        <f t="shared" si="50"/>
        <v>1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17</v>
      </c>
      <c r="K53" s="1">
        <f t="shared" si="31"/>
        <v>10</v>
      </c>
      <c r="L53" s="1">
        <f t="shared" si="32"/>
        <v>7</v>
      </c>
      <c r="M53" s="1">
        <f t="shared" si="33"/>
        <v>2</v>
      </c>
      <c r="N53" s="1">
        <f t="shared" si="34"/>
        <v>4</v>
      </c>
      <c r="O53" s="1">
        <f t="shared" si="35"/>
        <v>14</v>
      </c>
      <c r="P53" s="1">
        <f t="shared" si="36"/>
        <v>11</v>
      </c>
      <c r="Q53" s="1">
        <f t="shared" si="37"/>
        <v>1</v>
      </c>
      <c r="R53" s="1">
        <f t="shared" si="38"/>
        <v>14</v>
      </c>
      <c r="S53" s="1">
        <f t="shared" si="39"/>
        <v>6</v>
      </c>
      <c r="T53" s="1">
        <f t="shared" si="40"/>
        <v>6</v>
      </c>
      <c r="U53" s="1">
        <f t="shared" si="41"/>
        <v>9</v>
      </c>
      <c r="V53" s="1">
        <f t="shared" si="42"/>
        <v>8</v>
      </c>
      <c r="W53" s="1">
        <f t="shared" si="43"/>
        <v>1</v>
      </c>
      <c r="X53" s="1">
        <f t="shared" si="44"/>
        <v>12</v>
      </c>
      <c r="Y53" s="1">
        <f t="shared" si="45"/>
        <v>11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17</v>
      </c>
      <c r="K54" s="1">
        <f t="shared" si="31"/>
        <v>11</v>
      </c>
      <c r="L54" s="1">
        <f t="shared" si="32"/>
        <v>7</v>
      </c>
      <c r="M54" s="1">
        <f t="shared" si="33"/>
        <v>2</v>
      </c>
      <c r="N54" s="1">
        <f t="shared" si="34"/>
        <v>4</v>
      </c>
      <c r="O54" s="1">
        <f t="shared" si="35"/>
        <v>15</v>
      </c>
      <c r="P54" s="1">
        <f t="shared" si="36"/>
        <v>11</v>
      </c>
      <c r="Q54" s="1">
        <f t="shared" si="37"/>
        <v>1</v>
      </c>
      <c r="R54" s="1">
        <f t="shared" si="38"/>
        <v>14</v>
      </c>
      <c r="S54" s="1">
        <f t="shared" si="39"/>
        <v>6</v>
      </c>
      <c r="T54" s="1">
        <f t="shared" si="40"/>
        <v>6</v>
      </c>
      <c r="U54" s="1">
        <f t="shared" si="41"/>
        <v>9</v>
      </c>
      <c r="V54" s="1">
        <f t="shared" si="42"/>
        <v>8</v>
      </c>
      <c r="W54" s="1">
        <f t="shared" si="43"/>
        <v>1</v>
      </c>
      <c r="X54" s="1">
        <f t="shared" si="44"/>
        <v>12</v>
      </c>
      <c r="Y54" s="1">
        <f t="shared" si="45"/>
        <v>11</v>
      </c>
      <c r="Z54" s="1">
        <f t="shared" si="46"/>
        <v>7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E55" s="1">
        <v>7</v>
      </c>
      <c r="F55" s="1">
        <v>3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17</v>
      </c>
      <c r="K55" s="1">
        <f t="shared" si="31"/>
        <v>11</v>
      </c>
      <c r="L55" s="1">
        <f t="shared" si="32"/>
        <v>7</v>
      </c>
      <c r="M55" s="1">
        <f t="shared" si="33"/>
        <v>2</v>
      </c>
      <c r="N55" s="1">
        <f t="shared" si="34"/>
        <v>4</v>
      </c>
      <c r="O55" s="1">
        <f t="shared" si="35"/>
        <v>16</v>
      </c>
      <c r="P55" s="1">
        <f t="shared" si="36"/>
        <v>11</v>
      </c>
      <c r="Q55" s="1">
        <f t="shared" si="37"/>
        <v>1</v>
      </c>
      <c r="R55" s="1">
        <f t="shared" si="38"/>
        <v>14</v>
      </c>
      <c r="S55" s="1">
        <f t="shared" si="39"/>
        <v>6</v>
      </c>
      <c r="T55" s="1">
        <f t="shared" si="40"/>
        <v>6</v>
      </c>
      <c r="U55" s="1">
        <f t="shared" si="41"/>
        <v>9</v>
      </c>
      <c r="V55" s="1">
        <f t="shared" si="42"/>
        <v>8</v>
      </c>
      <c r="W55" s="1">
        <f t="shared" si="43"/>
        <v>1</v>
      </c>
      <c r="X55" s="1">
        <f t="shared" si="44"/>
        <v>12</v>
      </c>
      <c r="Y55" s="1">
        <f t="shared" si="45"/>
        <v>11</v>
      </c>
      <c r="Z55" s="1">
        <f t="shared" si="46"/>
        <v>7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17</v>
      </c>
      <c r="K56" s="1">
        <f t="shared" si="31"/>
        <v>11</v>
      </c>
      <c r="L56" s="1">
        <f t="shared" si="32"/>
        <v>7</v>
      </c>
      <c r="M56" s="1">
        <f t="shared" si="33"/>
        <v>2</v>
      </c>
      <c r="N56" s="1">
        <f t="shared" si="34"/>
        <v>4</v>
      </c>
      <c r="O56" s="1">
        <f t="shared" si="35"/>
        <v>16</v>
      </c>
      <c r="P56" s="1">
        <f t="shared" si="36"/>
        <v>11</v>
      </c>
      <c r="Q56" s="1">
        <f t="shared" si="37"/>
        <v>1</v>
      </c>
      <c r="R56" s="1">
        <f t="shared" si="38"/>
        <v>15</v>
      </c>
      <c r="S56" s="1">
        <f t="shared" si="39"/>
        <v>6</v>
      </c>
      <c r="T56" s="1">
        <f t="shared" si="40"/>
        <v>6</v>
      </c>
      <c r="U56" s="1">
        <f t="shared" si="41"/>
        <v>10</v>
      </c>
      <c r="V56" s="1">
        <f t="shared" si="42"/>
        <v>8</v>
      </c>
      <c r="W56" s="1">
        <f t="shared" si="43"/>
        <v>1</v>
      </c>
      <c r="X56" s="1">
        <f t="shared" si="44"/>
        <v>13</v>
      </c>
      <c r="Y56" s="1">
        <f t="shared" si="45"/>
        <v>11</v>
      </c>
      <c r="Z56" s="1">
        <f t="shared" si="46"/>
        <v>7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31</v>
      </c>
      <c r="J57" s="1">
        <f t="shared" si="30"/>
        <v>17</v>
      </c>
      <c r="K57" s="1">
        <f t="shared" si="31"/>
        <v>11</v>
      </c>
      <c r="L57" s="1">
        <f t="shared" si="32"/>
        <v>8</v>
      </c>
      <c r="M57" s="1">
        <f t="shared" si="33"/>
        <v>2</v>
      </c>
      <c r="N57" s="1">
        <f t="shared" si="34"/>
        <v>4</v>
      </c>
      <c r="O57" s="1">
        <f t="shared" si="35"/>
        <v>16</v>
      </c>
      <c r="P57" s="1">
        <f t="shared" si="36"/>
        <v>11</v>
      </c>
      <c r="Q57" s="1">
        <f t="shared" si="37"/>
        <v>1</v>
      </c>
      <c r="R57" s="1">
        <f t="shared" si="38"/>
        <v>15</v>
      </c>
      <c r="S57" s="1">
        <f t="shared" si="39"/>
        <v>6</v>
      </c>
      <c r="T57" s="1">
        <f t="shared" si="40"/>
        <v>7</v>
      </c>
      <c r="U57" s="1">
        <f t="shared" si="41"/>
        <v>10</v>
      </c>
      <c r="V57" s="1">
        <f t="shared" si="42"/>
        <v>8</v>
      </c>
      <c r="W57" s="1">
        <f t="shared" si="43"/>
        <v>1</v>
      </c>
      <c r="X57" s="1">
        <f t="shared" si="44"/>
        <v>13</v>
      </c>
      <c r="Y57" s="1">
        <f t="shared" si="45"/>
        <v>11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E58" s="1">
        <v>5</v>
      </c>
      <c r="F58" s="1">
        <v>1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17</v>
      </c>
      <c r="K58" s="1">
        <f t="shared" si="31"/>
        <v>11</v>
      </c>
      <c r="L58" s="1">
        <f t="shared" si="32"/>
        <v>8</v>
      </c>
      <c r="M58" s="1">
        <f t="shared" si="33"/>
        <v>2</v>
      </c>
      <c r="N58" s="1">
        <f t="shared" si="34"/>
        <v>4</v>
      </c>
      <c r="O58" s="1">
        <f t="shared" si="35"/>
        <v>16</v>
      </c>
      <c r="P58" s="1">
        <f t="shared" si="36"/>
        <v>11</v>
      </c>
      <c r="Q58" s="1">
        <f t="shared" si="37"/>
        <v>1</v>
      </c>
      <c r="R58" s="1">
        <f t="shared" si="38"/>
        <v>16</v>
      </c>
      <c r="S58" s="1">
        <f t="shared" si="39"/>
        <v>6</v>
      </c>
      <c r="T58" s="1">
        <f t="shared" si="40"/>
        <v>7</v>
      </c>
      <c r="U58" s="1">
        <f t="shared" si="41"/>
        <v>10</v>
      </c>
      <c r="V58" s="1">
        <f t="shared" si="42"/>
        <v>8</v>
      </c>
      <c r="W58" s="1">
        <f t="shared" si="43"/>
        <v>1</v>
      </c>
      <c r="X58" s="1">
        <f t="shared" si="44"/>
        <v>13</v>
      </c>
      <c r="Y58" s="1">
        <f t="shared" si="45"/>
        <v>11</v>
      </c>
      <c r="Z58" s="1">
        <f t="shared" si="46"/>
        <v>7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E59" s="1">
        <v>3</v>
      </c>
      <c r="F59" s="1">
        <v>4</v>
      </c>
      <c r="G59" s="1" t="s">
        <v>84</v>
      </c>
      <c r="H59" s="1" t="s">
        <v>83</v>
      </c>
      <c r="I59" s="1">
        <f t="shared" si="29"/>
        <v>32</v>
      </c>
      <c r="J59" s="1">
        <f t="shared" si="30"/>
        <v>17</v>
      </c>
      <c r="K59" s="1">
        <f t="shared" si="31"/>
        <v>11</v>
      </c>
      <c r="L59" s="1">
        <f t="shared" si="32"/>
        <v>9</v>
      </c>
      <c r="M59" s="1">
        <f t="shared" si="33"/>
        <v>2</v>
      </c>
      <c r="N59" s="1">
        <f t="shared" si="34"/>
        <v>4</v>
      </c>
      <c r="O59" s="1">
        <f t="shared" si="35"/>
        <v>16</v>
      </c>
      <c r="P59" s="1">
        <f t="shared" si="36"/>
        <v>11</v>
      </c>
      <c r="Q59" s="1">
        <f t="shared" si="37"/>
        <v>2</v>
      </c>
      <c r="R59" s="1">
        <f t="shared" si="38"/>
        <v>16</v>
      </c>
      <c r="S59" s="1">
        <f t="shared" si="39"/>
        <v>6</v>
      </c>
      <c r="T59" s="1">
        <f t="shared" si="40"/>
        <v>7</v>
      </c>
      <c r="U59" s="1">
        <f t="shared" si="41"/>
        <v>10</v>
      </c>
      <c r="V59" s="1">
        <f t="shared" si="42"/>
        <v>8</v>
      </c>
      <c r="W59" s="1">
        <f t="shared" si="43"/>
        <v>1</v>
      </c>
      <c r="X59" s="1">
        <f t="shared" si="44"/>
        <v>13</v>
      </c>
      <c r="Y59" s="1">
        <f t="shared" si="45"/>
        <v>11</v>
      </c>
      <c r="Z59" s="1">
        <f t="shared" si="46"/>
        <v>8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6</v>
      </c>
      <c r="AE59" s="1">
        <f t="shared" si="49"/>
        <v>2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E60" s="1">
        <v>6</v>
      </c>
      <c r="F60" s="1">
        <v>2</v>
      </c>
      <c r="G60" s="1" t="s">
        <v>83</v>
      </c>
      <c r="H60" s="1" t="s">
        <v>83</v>
      </c>
      <c r="I60" s="1">
        <f t="shared" si="29"/>
        <v>33</v>
      </c>
      <c r="J60" s="1">
        <f t="shared" si="30"/>
        <v>17</v>
      </c>
      <c r="K60" s="1">
        <f t="shared" si="31"/>
        <v>11</v>
      </c>
      <c r="L60" s="1">
        <f t="shared" si="32"/>
        <v>9</v>
      </c>
      <c r="M60" s="1">
        <f t="shared" si="33"/>
        <v>2</v>
      </c>
      <c r="N60" s="1">
        <f t="shared" si="34"/>
        <v>4</v>
      </c>
      <c r="O60" s="1">
        <f t="shared" si="35"/>
        <v>17</v>
      </c>
      <c r="P60" s="1">
        <f t="shared" si="36"/>
        <v>11</v>
      </c>
      <c r="Q60" s="1">
        <f t="shared" si="37"/>
        <v>2</v>
      </c>
      <c r="R60" s="1">
        <f t="shared" si="38"/>
        <v>16</v>
      </c>
      <c r="S60" s="1">
        <f t="shared" si="39"/>
        <v>6</v>
      </c>
      <c r="T60" s="1">
        <f t="shared" si="40"/>
        <v>7</v>
      </c>
      <c r="U60" s="1">
        <f t="shared" si="41"/>
        <v>10</v>
      </c>
      <c r="V60" s="1">
        <f t="shared" si="42"/>
        <v>8</v>
      </c>
      <c r="W60" s="1">
        <f t="shared" si="43"/>
        <v>1</v>
      </c>
      <c r="X60" s="1">
        <f t="shared" si="44"/>
        <v>14</v>
      </c>
      <c r="Y60" s="1">
        <f t="shared" si="45"/>
        <v>11</v>
      </c>
      <c r="Z60" s="1">
        <f t="shared" si="46"/>
        <v>8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2</v>
      </c>
      <c r="AF60" s="1">
        <f t="shared" si="50"/>
        <v>2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E61" s="1">
        <v>5</v>
      </c>
      <c r="F61" s="1">
        <v>7</v>
      </c>
      <c r="G61" s="1" t="s">
        <v>83</v>
      </c>
      <c r="H61" s="1" t="s">
        <v>83</v>
      </c>
      <c r="I61" s="1">
        <f t="shared" si="29"/>
        <v>33</v>
      </c>
      <c r="J61" s="1">
        <f t="shared" si="30"/>
        <v>18</v>
      </c>
      <c r="K61" s="1">
        <f t="shared" si="31"/>
        <v>11</v>
      </c>
      <c r="L61" s="1">
        <f t="shared" si="32"/>
        <v>9</v>
      </c>
      <c r="M61" s="1">
        <f t="shared" si="33"/>
        <v>2</v>
      </c>
      <c r="N61" s="1">
        <f t="shared" si="34"/>
        <v>4</v>
      </c>
      <c r="O61" s="1">
        <f t="shared" si="35"/>
        <v>17</v>
      </c>
      <c r="P61" s="1">
        <f t="shared" si="36"/>
        <v>11</v>
      </c>
      <c r="Q61" s="1">
        <f t="shared" si="37"/>
        <v>2</v>
      </c>
      <c r="R61" s="1">
        <f t="shared" si="38"/>
        <v>16</v>
      </c>
      <c r="S61" s="1">
        <f t="shared" si="39"/>
        <v>7</v>
      </c>
      <c r="T61" s="1">
        <f t="shared" si="40"/>
        <v>7</v>
      </c>
      <c r="U61" s="1">
        <f t="shared" si="41"/>
        <v>10</v>
      </c>
      <c r="V61" s="1">
        <f t="shared" si="42"/>
        <v>8</v>
      </c>
      <c r="W61" s="1">
        <f t="shared" si="43"/>
        <v>1</v>
      </c>
      <c r="X61" s="1">
        <f t="shared" si="44"/>
        <v>14</v>
      </c>
      <c r="Y61" s="1">
        <f t="shared" si="45"/>
        <v>11</v>
      </c>
      <c r="Z61" s="1">
        <f t="shared" si="46"/>
        <v>8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5</v>
      </c>
      <c r="AE61" s="1">
        <f t="shared" si="49"/>
        <v>3</v>
      </c>
      <c r="AF61" s="1">
        <f t="shared" si="50"/>
        <v>2</v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E62" s="1">
        <v>5</v>
      </c>
      <c r="F62" s="1">
        <v>6</v>
      </c>
      <c r="G62" s="1" t="s">
        <v>84</v>
      </c>
      <c r="H62" s="1" t="s">
        <v>84</v>
      </c>
      <c r="I62" s="1">
        <f t="shared" si="29"/>
        <v>33</v>
      </c>
      <c r="J62" s="1">
        <f t="shared" si="30"/>
        <v>18</v>
      </c>
      <c r="K62" s="1">
        <f t="shared" si="31"/>
        <v>11</v>
      </c>
      <c r="L62" s="1">
        <f t="shared" si="32"/>
        <v>10</v>
      </c>
      <c r="M62" s="1">
        <f t="shared" si="33"/>
        <v>2</v>
      </c>
      <c r="N62" s="1">
        <f t="shared" si="34"/>
        <v>5</v>
      </c>
      <c r="O62" s="1">
        <f t="shared" si="35"/>
        <v>17</v>
      </c>
      <c r="P62" s="1">
        <f t="shared" si="36"/>
        <v>11</v>
      </c>
      <c r="Q62" s="1">
        <f t="shared" si="37"/>
        <v>2</v>
      </c>
      <c r="R62" s="1">
        <f t="shared" si="38"/>
        <v>16</v>
      </c>
      <c r="S62" s="1">
        <f t="shared" si="39"/>
        <v>7</v>
      </c>
      <c r="T62" s="1">
        <f t="shared" si="40"/>
        <v>8</v>
      </c>
      <c r="U62" s="1">
        <f t="shared" si="41"/>
        <v>10</v>
      </c>
      <c r="V62" s="1">
        <f t="shared" si="42"/>
        <v>8</v>
      </c>
      <c r="W62" s="1">
        <f t="shared" si="43"/>
        <v>1</v>
      </c>
      <c r="X62" s="1">
        <f t="shared" si="44"/>
        <v>14</v>
      </c>
      <c r="Y62" s="1">
        <f t="shared" si="45"/>
        <v>11</v>
      </c>
      <c r="Z62" s="1">
        <f t="shared" si="46"/>
        <v>8</v>
      </c>
      <c r="AA62" s="1" t="str">
        <f t="shared" si="27"/>
        <v>L</v>
      </c>
      <c r="AB62" s="1">
        <f t="shared" si="47"/>
        <v>2</v>
      </c>
      <c r="AC62" s="1" t="str">
        <f t="shared" si="28"/>
        <v>OTL</v>
      </c>
      <c r="AD62" s="1">
        <f t="shared" si="48"/>
        <v>5</v>
      </c>
      <c r="AE62" s="1">
        <f t="shared" si="49"/>
        <v>2</v>
      </c>
      <c r="AF62" s="1">
        <f t="shared" si="50"/>
        <v>3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E63" s="1">
        <v>4</v>
      </c>
      <c r="F63" s="1">
        <v>3</v>
      </c>
      <c r="G63" s="1" t="s">
        <v>83</v>
      </c>
      <c r="H63" s="1" t="s">
        <v>83</v>
      </c>
      <c r="I63" s="1">
        <f t="shared" si="29"/>
        <v>34</v>
      </c>
      <c r="J63" s="1">
        <f t="shared" si="30"/>
        <v>18</v>
      </c>
      <c r="K63" s="1">
        <f t="shared" si="31"/>
        <v>11</v>
      </c>
      <c r="L63" s="1">
        <f t="shared" si="32"/>
        <v>10</v>
      </c>
      <c r="M63" s="1">
        <f t="shared" si="33"/>
        <v>2</v>
      </c>
      <c r="N63" s="1">
        <f t="shared" si="34"/>
        <v>5</v>
      </c>
      <c r="O63" s="1">
        <f t="shared" si="35"/>
        <v>17</v>
      </c>
      <c r="P63" s="1">
        <f t="shared" si="36"/>
        <v>11</v>
      </c>
      <c r="Q63" s="1">
        <f t="shared" si="37"/>
        <v>2</v>
      </c>
      <c r="R63" s="1">
        <f t="shared" si="38"/>
        <v>17</v>
      </c>
      <c r="S63" s="1">
        <f t="shared" si="39"/>
        <v>7</v>
      </c>
      <c r="T63" s="1">
        <f t="shared" si="40"/>
        <v>8</v>
      </c>
      <c r="U63" s="1">
        <f t="shared" si="41"/>
        <v>10</v>
      </c>
      <c r="V63" s="1">
        <f t="shared" si="42"/>
        <v>8</v>
      </c>
      <c r="W63" s="1">
        <f t="shared" si="43"/>
        <v>1</v>
      </c>
      <c r="X63" s="1">
        <f t="shared" si="44"/>
        <v>14</v>
      </c>
      <c r="Y63" s="1">
        <f t="shared" si="45"/>
        <v>11</v>
      </c>
      <c r="Z63" s="1">
        <f t="shared" si="46"/>
        <v>8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6</v>
      </c>
      <c r="AE63" s="1">
        <f t="shared" si="49"/>
        <v>1</v>
      </c>
      <c r="AF63" s="1">
        <f t="shared" si="50"/>
        <v>3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E64" s="1">
        <v>3</v>
      </c>
      <c r="F64" s="1">
        <v>1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18</v>
      </c>
      <c r="K64" s="1">
        <f t="shared" si="31"/>
        <v>11</v>
      </c>
      <c r="L64" s="1">
        <f t="shared" si="32"/>
        <v>10</v>
      </c>
      <c r="M64" s="1">
        <f t="shared" si="33"/>
        <v>2</v>
      </c>
      <c r="N64" s="1">
        <f t="shared" si="34"/>
        <v>5</v>
      </c>
      <c r="O64" s="1">
        <f t="shared" si="35"/>
        <v>18</v>
      </c>
      <c r="P64" s="1">
        <f t="shared" si="36"/>
        <v>11</v>
      </c>
      <c r="Q64" s="1">
        <f t="shared" si="37"/>
        <v>2</v>
      </c>
      <c r="R64" s="1">
        <f t="shared" si="38"/>
        <v>17</v>
      </c>
      <c r="S64" s="1">
        <f t="shared" si="39"/>
        <v>7</v>
      </c>
      <c r="T64" s="1">
        <f t="shared" si="40"/>
        <v>8</v>
      </c>
      <c r="U64" s="1">
        <f t="shared" si="41"/>
        <v>11</v>
      </c>
      <c r="V64" s="1">
        <f t="shared" si="42"/>
        <v>8</v>
      </c>
      <c r="W64" s="1">
        <f t="shared" si="43"/>
        <v>1</v>
      </c>
      <c r="X64" s="1">
        <f t="shared" si="44"/>
        <v>15</v>
      </c>
      <c r="Y64" s="1">
        <f t="shared" si="45"/>
        <v>11</v>
      </c>
      <c r="Z64" s="1">
        <f t="shared" si="46"/>
        <v>8</v>
      </c>
      <c r="AA64" s="1" t="str">
        <f t="shared" si="27"/>
        <v>W</v>
      </c>
      <c r="AB64" s="1">
        <f t="shared" si="47"/>
        <v>2</v>
      </c>
      <c r="AC64" s="1" t="str">
        <f t="shared" si="28"/>
        <v>W</v>
      </c>
      <c r="AD64" s="1">
        <f t="shared" si="48"/>
        <v>6</v>
      </c>
      <c r="AE64" s="1">
        <f t="shared" si="49"/>
        <v>1</v>
      </c>
      <c r="AF64" s="1">
        <f t="shared" si="50"/>
        <v>3</v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E65" s="1">
        <v>3</v>
      </c>
      <c r="F65" s="1">
        <v>2</v>
      </c>
      <c r="G65" s="1" t="s">
        <v>83</v>
      </c>
      <c r="H65" s="1" t="s">
        <v>83</v>
      </c>
      <c r="I65" s="1">
        <f t="shared" si="29"/>
        <v>36</v>
      </c>
      <c r="J65" s="1">
        <f t="shared" si="30"/>
        <v>18</v>
      </c>
      <c r="K65" s="1">
        <f t="shared" si="31"/>
        <v>11</v>
      </c>
      <c r="L65" s="1">
        <f t="shared" si="32"/>
        <v>10</v>
      </c>
      <c r="M65" s="1">
        <f t="shared" si="33"/>
        <v>2</v>
      </c>
      <c r="N65" s="1">
        <f t="shared" si="34"/>
        <v>5</v>
      </c>
      <c r="O65" s="1">
        <f t="shared" si="35"/>
        <v>18</v>
      </c>
      <c r="P65" s="1">
        <f t="shared" si="36"/>
        <v>11</v>
      </c>
      <c r="Q65" s="1">
        <f t="shared" si="37"/>
        <v>2</v>
      </c>
      <c r="R65" s="1">
        <f t="shared" si="38"/>
        <v>18</v>
      </c>
      <c r="S65" s="1">
        <f t="shared" si="39"/>
        <v>7</v>
      </c>
      <c r="T65" s="1">
        <f t="shared" si="40"/>
        <v>8</v>
      </c>
      <c r="U65" s="1">
        <f t="shared" si="41"/>
        <v>12</v>
      </c>
      <c r="V65" s="1">
        <f t="shared" si="42"/>
        <v>8</v>
      </c>
      <c r="W65" s="1">
        <f t="shared" si="43"/>
        <v>1</v>
      </c>
      <c r="X65" s="1">
        <f t="shared" si="44"/>
        <v>16</v>
      </c>
      <c r="Y65" s="1">
        <f t="shared" si="45"/>
        <v>11</v>
      </c>
      <c r="Z65" s="1">
        <f t="shared" si="46"/>
        <v>8</v>
      </c>
      <c r="AA65" s="1" t="str">
        <f t="shared" si="27"/>
        <v>W</v>
      </c>
      <c r="AB65" s="1">
        <f t="shared" si="47"/>
        <v>3</v>
      </c>
      <c r="AC65" s="1" t="str">
        <f t="shared" si="28"/>
        <v>W</v>
      </c>
      <c r="AD65" s="1">
        <f t="shared" si="48"/>
        <v>6</v>
      </c>
      <c r="AE65" s="1">
        <f t="shared" si="49"/>
        <v>1</v>
      </c>
      <c r="AF65" s="1">
        <f t="shared" si="50"/>
        <v>3</v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E66" s="1">
        <v>2</v>
      </c>
      <c r="F66" s="1">
        <v>4</v>
      </c>
      <c r="G66" s="1" t="s">
        <v>83</v>
      </c>
      <c r="H66" s="1" t="s">
        <v>83</v>
      </c>
      <c r="I66" s="1">
        <f t="shared" si="29"/>
        <v>36</v>
      </c>
      <c r="J66" s="1">
        <f t="shared" si="30"/>
        <v>19</v>
      </c>
      <c r="K66" s="1">
        <f t="shared" si="31"/>
        <v>11</v>
      </c>
      <c r="L66" s="1">
        <f t="shared" si="32"/>
        <v>10</v>
      </c>
      <c r="M66" s="1">
        <f t="shared" si="33"/>
        <v>2</v>
      </c>
      <c r="N66" s="1">
        <f t="shared" si="34"/>
        <v>5</v>
      </c>
      <c r="O66" s="1">
        <f t="shared" si="35"/>
        <v>18</v>
      </c>
      <c r="P66" s="1">
        <f t="shared" si="36"/>
        <v>12</v>
      </c>
      <c r="Q66" s="1">
        <f t="shared" si="37"/>
        <v>2</v>
      </c>
      <c r="R66" s="1">
        <f t="shared" si="38"/>
        <v>18</v>
      </c>
      <c r="S66" s="1">
        <f t="shared" si="39"/>
        <v>7</v>
      </c>
      <c r="T66" s="1">
        <f t="shared" si="40"/>
        <v>8</v>
      </c>
      <c r="U66" s="1">
        <f t="shared" si="41"/>
        <v>12</v>
      </c>
      <c r="V66" s="1">
        <f t="shared" si="42"/>
        <v>8</v>
      </c>
      <c r="W66" s="1">
        <f t="shared" si="43"/>
        <v>1</v>
      </c>
      <c r="X66" s="1">
        <f t="shared" si="44"/>
        <v>16</v>
      </c>
      <c r="Y66" s="1">
        <f t="shared" si="45"/>
        <v>11</v>
      </c>
      <c r="Z66" s="1">
        <f t="shared" si="46"/>
        <v>8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5</v>
      </c>
      <c r="AE66" s="1">
        <f t="shared" si="49"/>
        <v>2</v>
      </c>
      <c r="AF66" s="1">
        <f t="shared" si="50"/>
        <v>3</v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E67" s="1">
        <v>3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36</v>
      </c>
      <c r="J67" s="1">
        <f t="shared" ref="J67:J83" si="54">IF(E67="","",IF(AND(F67&gt;E67,G67=$AK$2,H67=$AK$2),J66+1,J66))</f>
        <v>20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10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13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7</v>
      </c>
      <c r="T67" s="1">
        <f t="shared" ref="T67:T83" si="64">IF(E67="","",IF(AND(C67=$AL$2,F67&gt;E67,OR(G67=$AK$1,H67=$AK$1)), T66+1, T66))</f>
        <v>8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8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E68" s="1">
        <v>3</v>
      </c>
      <c r="F68" s="1">
        <v>2</v>
      </c>
      <c r="G68" s="1" t="s">
        <v>84</v>
      </c>
      <c r="H68" s="1" t="s">
        <v>83</v>
      </c>
      <c r="I68" s="1">
        <f t="shared" si="53"/>
        <v>37</v>
      </c>
      <c r="J68" s="1">
        <f t="shared" si="54"/>
        <v>20</v>
      </c>
      <c r="K68" s="1">
        <f t="shared" si="55"/>
        <v>12</v>
      </c>
      <c r="L68" s="1">
        <f t="shared" si="56"/>
        <v>10</v>
      </c>
      <c r="M68" s="1">
        <f t="shared" si="57"/>
        <v>2</v>
      </c>
      <c r="N68" s="1">
        <f t="shared" si="58"/>
        <v>5</v>
      </c>
      <c r="O68" s="1">
        <f t="shared" si="59"/>
        <v>19</v>
      </c>
      <c r="P68" s="1">
        <f t="shared" si="60"/>
        <v>13</v>
      </c>
      <c r="Q68" s="1">
        <f t="shared" si="61"/>
        <v>2</v>
      </c>
      <c r="R68" s="1">
        <f t="shared" si="62"/>
        <v>18</v>
      </c>
      <c r="S68" s="1">
        <f t="shared" si="63"/>
        <v>7</v>
      </c>
      <c r="T68" s="1">
        <f t="shared" si="64"/>
        <v>8</v>
      </c>
      <c r="U68" s="1">
        <f t="shared" si="65"/>
        <v>13</v>
      </c>
      <c r="V68" s="1">
        <f t="shared" si="66"/>
        <v>8</v>
      </c>
      <c r="W68" s="1">
        <f t="shared" si="67"/>
        <v>1</v>
      </c>
      <c r="X68" s="1">
        <f t="shared" si="68"/>
        <v>17</v>
      </c>
      <c r="Y68" s="1">
        <f t="shared" si="69"/>
        <v>11</v>
      </c>
      <c r="Z68" s="1">
        <f t="shared" si="70"/>
        <v>8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5</v>
      </c>
      <c r="AE68" s="1">
        <f t="shared" si="49"/>
        <v>3</v>
      </c>
      <c r="AF68" s="1">
        <f t="shared" si="50"/>
        <v>2</v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E69" s="1">
        <v>1</v>
      </c>
      <c r="F69" s="1">
        <v>3</v>
      </c>
      <c r="G69" s="1" t="s">
        <v>83</v>
      </c>
      <c r="H69" s="1" t="s">
        <v>83</v>
      </c>
      <c r="I69" s="1">
        <f t="shared" si="53"/>
        <v>37</v>
      </c>
      <c r="J69" s="1">
        <f t="shared" si="54"/>
        <v>21</v>
      </c>
      <c r="K69" s="1">
        <f t="shared" si="55"/>
        <v>12</v>
      </c>
      <c r="L69" s="1">
        <f t="shared" si="56"/>
        <v>10</v>
      </c>
      <c r="M69" s="1">
        <f t="shared" si="57"/>
        <v>2</v>
      </c>
      <c r="N69" s="1">
        <f t="shared" si="58"/>
        <v>5</v>
      </c>
      <c r="O69" s="1">
        <f t="shared" si="59"/>
        <v>19</v>
      </c>
      <c r="P69" s="1">
        <f t="shared" si="60"/>
        <v>13</v>
      </c>
      <c r="Q69" s="1">
        <f t="shared" si="61"/>
        <v>2</v>
      </c>
      <c r="R69" s="1">
        <f t="shared" si="62"/>
        <v>18</v>
      </c>
      <c r="S69" s="1">
        <f t="shared" si="63"/>
        <v>8</v>
      </c>
      <c r="T69" s="1">
        <f t="shared" si="64"/>
        <v>8</v>
      </c>
      <c r="U69" s="1">
        <f t="shared" si="65"/>
        <v>13</v>
      </c>
      <c r="V69" s="1">
        <f t="shared" si="66"/>
        <v>9</v>
      </c>
      <c r="W69" s="1">
        <f t="shared" si="67"/>
        <v>1</v>
      </c>
      <c r="X69" s="1">
        <f t="shared" si="68"/>
        <v>17</v>
      </c>
      <c r="Y69" s="1">
        <f t="shared" si="69"/>
        <v>12</v>
      </c>
      <c r="Z69" s="1">
        <f t="shared" si="70"/>
        <v>8</v>
      </c>
      <c r="AA69" s="1" t="str">
        <f t="shared" si="51"/>
        <v>L</v>
      </c>
      <c r="AB69" s="1">
        <f t="shared" si="71"/>
        <v>1</v>
      </c>
      <c r="AC69" s="1" t="str">
        <f t="shared" si="52"/>
        <v>L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E70" s="1">
        <v>7</v>
      </c>
      <c r="F70" s="1">
        <v>3</v>
      </c>
      <c r="G70" s="1" t="s">
        <v>83</v>
      </c>
      <c r="H70" s="1" t="s">
        <v>83</v>
      </c>
      <c r="I70" s="1">
        <f t="shared" si="53"/>
        <v>38</v>
      </c>
      <c r="J70" s="1">
        <f t="shared" si="54"/>
        <v>21</v>
      </c>
      <c r="K70" s="1">
        <f t="shared" si="55"/>
        <v>12</v>
      </c>
      <c r="L70" s="1">
        <f t="shared" si="56"/>
        <v>10</v>
      </c>
      <c r="M70" s="1">
        <f t="shared" si="57"/>
        <v>2</v>
      </c>
      <c r="N70" s="1">
        <f t="shared" si="58"/>
        <v>5</v>
      </c>
      <c r="O70" s="1">
        <f t="shared" si="59"/>
        <v>20</v>
      </c>
      <c r="P70" s="1">
        <f t="shared" si="60"/>
        <v>13</v>
      </c>
      <c r="Q70" s="1">
        <f t="shared" si="61"/>
        <v>2</v>
      </c>
      <c r="R70" s="1">
        <f t="shared" si="62"/>
        <v>18</v>
      </c>
      <c r="S70" s="1">
        <f t="shared" si="63"/>
        <v>8</v>
      </c>
      <c r="T70" s="1">
        <f t="shared" si="64"/>
        <v>8</v>
      </c>
      <c r="U70" s="1">
        <f t="shared" si="65"/>
        <v>13</v>
      </c>
      <c r="V70" s="1">
        <f t="shared" si="66"/>
        <v>9</v>
      </c>
      <c r="W70" s="1">
        <f t="shared" si="67"/>
        <v>1</v>
      </c>
      <c r="X70" s="1">
        <f t="shared" si="68"/>
        <v>18</v>
      </c>
      <c r="Y70" s="1">
        <f t="shared" si="69"/>
        <v>12</v>
      </c>
      <c r="Z70" s="1">
        <f t="shared" si="70"/>
        <v>8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38</v>
      </c>
      <c r="J84" s="1">
        <f t="shared" si="75"/>
        <v>21</v>
      </c>
      <c r="K84" s="1">
        <f t="shared" si="75"/>
        <v>12</v>
      </c>
      <c r="L84" s="1">
        <f t="shared" si="75"/>
        <v>10</v>
      </c>
      <c r="M84" s="1">
        <f t="shared" si="75"/>
        <v>2</v>
      </c>
      <c r="N84" s="1">
        <f t="shared" si="75"/>
        <v>5</v>
      </c>
      <c r="O84" s="1">
        <f t="shared" ref="O84:Z84" si="76">IF(O2="","",MAX(O2:O83))</f>
        <v>20</v>
      </c>
      <c r="P84" s="1">
        <f t="shared" si="76"/>
        <v>13</v>
      </c>
      <c r="Q84" s="1">
        <f t="shared" si="76"/>
        <v>2</v>
      </c>
      <c r="R84" s="1">
        <f t="shared" si="76"/>
        <v>18</v>
      </c>
      <c r="S84" s="1">
        <f t="shared" si="76"/>
        <v>8</v>
      </c>
      <c r="T84" s="1">
        <f t="shared" si="76"/>
        <v>8</v>
      </c>
      <c r="U84" s="1">
        <f t="shared" si="76"/>
        <v>13</v>
      </c>
      <c r="V84" s="1">
        <f t="shared" si="76"/>
        <v>9</v>
      </c>
      <c r="W84" s="1">
        <f t="shared" si="76"/>
        <v>1</v>
      </c>
      <c r="X84" s="1">
        <f t="shared" si="76"/>
        <v>18</v>
      </c>
      <c r="Y84" s="1">
        <f t="shared" si="76"/>
        <v>12</v>
      </c>
      <c r="Z84" s="1">
        <f t="shared" si="76"/>
        <v>8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OTL","",LOOKUP(2,1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244</v>
      </c>
      <c r="F85" s="1">
        <f>SUM(F2:F83)</f>
        <v>228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20-13-2</v>
      </c>
      <c r="R85" s="1" t="str">
        <f>IF(R84="","0-0-0",CONCATENATE(R84,"-",S84,"-",T84))</f>
        <v>18-8-8</v>
      </c>
      <c r="U85" s="1" t="str">
        <f>IF(U84="","0-0-0",CONCATENATE(U84,"-",V84,"-",W84))</f>
        <v>13-9-1</v>
      </c>
      <c r="X85" s="1" t="str">
        <f>IF(X84="","0-0-0",CONCATENATE(X84,"-",Y84,"-",Z84))</f>
        <v>18-12-8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16</v>
      </c>
      <c r="K36" s="1">
        <f t="shared" si="31"/>
        <v>4</v>
      </c>
      <c r="L36" s="1">
        <f t="shared" si="32"/>
        <v>4</v>
      </c>
      <c r="M36" s="1">
        <f t="shared" si="33"/>
        <v>2</v>
      </c>
      <c r="N36" s="1">
        <f t="shared" si="34"/>
        <v>0</v>
      </c>
      <c r="O36" s="1">
        <f t="shared" si="35"/>
        <v>10</v>
      </c>
      <c r="P36" s="1">
        <f t="shared" si="36"/>
        <v>10</v>
      </c>
      <c r="Q36" s="1">
        <f t="shared" si="37"/>
        <v>2</v>
      </c>
      <c r="R36" s="1">
        <f t="shared" si="38"/>
        <v>5</v>
      </c>
      <c r="S36" s="1">
        <f t="shared" si="39"/>
        <v>6</v>
      </c>
      <c r="T36" s="1">
        <f t="shared" si="40"/>
        <v>2</v>
      </c>
      <c r="U36" s="1">
        <f t="shared" si="41"/>
        <v>4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16</v>
      </c>
      <c r="J37" s="1">
        <f t="shared" si="30"/>
        <v>16</v>
      </c>
      <c r="K37" s="1">
        <f t="shared" si="31"/>
        <v>5</v>
      </c>
      <c r="L37" s="1">
        <f t="shared" si="32"/>
        <v>4</v>
      </c>
      <c r="M37" s="1">
        <f t="shared" si="33"/>
        <v>2</v>
      </c>
      <c r="N37" s="1">
        <f t="shared" si="34"/>
        <v>0</v>
      </c>
      <c r="O37" s="1">
        <f t="shared" si="35"/>
        <v>10</v>
      </c>
      <c r="P37" s="1">
        <f t="shared" si="36"/>
        <v>10</v>
      </c>
      <c r="Q37" s="1">
        <f t="shared" si="37"/>
        <v>2</v>
      </c>
      <c r="R37" s="1">
        <f t="shared" si="38"/>
        <v>6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6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E38" s="1">
        <v>2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17</v>
      </c>
      <c r="K38" s="1">
        <f t="shared" si="31"/>
        <v>5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10</v>
      </c>
      <c r="P38" s="1">
        <f t="shared" si="36"/>
        <v>10</v>
      </c>
      <c r="Q38" s="1">
        <f t="shared" si="37"/>
        <v>2</v>
      </c>
      <c r="R38" s="1">
        <f t="shared" si="38"/>
        <v>6</v>
      </c>
      <c r="S38" s="1">
        <f t="shared" si="39"/>
        <v>7</v>
      </c>
      <c r="T38" s="1">
        <f t="shared" si="40"/>
        <v>2</v>
      </c>
      <c r="U38" s="1">
        <f t="shared" si="41"/>
        <v>5</v>
      </c>
      <c r="V38" s="1">
        <f t="shared" si="42"/>
        <v>7</v>
      </c>
      <c r="W38" s="1">
        <f t="shared" si="43"/>
        <v>2</v>
      </c>
      <c r="X38" s="1">
        <f t="shared" si="44"/>
        <v>9</v>
      </c>
      <c r="Y38" s="1">
        <f t="shared" si="45"/>
        <v>8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E39" s="1">
        <v>4</v>
      </c>
      <c r="F39" s="1">
        <v>3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17</v>
      </c>
      <c r="K39" s="1">
        <f t="shared" si="31"/>
        <v>5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10</v>
      </c>
      <c r="P39" s="1">
        <f t="shared" si="36"/>
        <v>10</v>
      </c>
      <c r="Q39" s="1">
        <f t="shared" si="37"/>
        <v>2</v>
      </c>
      <c r="R39" s="1">
        <f t="shared" si="38"/>
        <v>7</v>
      </c>
      <c r="S39" s="1">
        <f t="shared" si="39"/>
        <v>7</v>
      </c>
      <c r="T39" s="1">
        <f t="shared" si="40"/>
        <v>2</v>
      </c>
      <c r="U39" s="1">
        <f t="shared" si="41"/>
        <v>6</v>
      </c>
      <c r="V39" s="1">
        <f t="shared" si="42"/>
        <v>7</v>
      </c>
      <c r="W39" s="1">
        <f t="shared" si="43"/>
        <v>2</v>
      </c>
      <c r="X39" s="1">
        <f t="shared" si="44"/>
        <v>10</v>
      </c>
      <c r="Y39" s="1">
        <f t="shared" si="45"/>
        <v>8</v>
      </c>
      <c r="Z39" s="1">
        <f t="shared" si="46"/>
        <v>3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E40" s="1">
        <v>4</v>
      </c>
      <c r="F40" s="1">
        <v>2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17</v>
      </c>
      <c r="K40" s="1">
        <f t="shared" si="31"/>
        <v>5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10</v>
      </c>
      <c r="P40" s="1">
        <f t="shared" si="36"/>
        <v>10</v>
      </c>
      <c r="Q40" s="1">
        <f t="shared" si="37"/>
        <v>2</v>
      </c>
      <c r="R40" s="1">
        <f t="shared" si="38"/>
        <v>8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7</v>
      </c>
      <c r="W40" s="1">
        <f t="shared" si="43"/>
        <v>2</v>
      </c>
      <c r="X40" s="1">
        <f t="shared" si="44"/>
        <v>11</v>
      </c>
      <c r="Y40" s="1">
        <f t="shared" si="45"/>
        <v>8</v>
      </c>
      <c r="Z40" s="1">
        <f t="shared" si="46"/>
        <v>3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5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10</v>
      </c>
      <c r="P41" s="1">
        <f t="shared" si="36"/>
        <v>10</v>
      </c>
      <c r="Q41" s="1">
        <f t="shared" si="37"/>
        <v>2</v>
      </c>
      <c r="R41" s="1">
        <f t="shared" si="38"/>
        <v>8</v>
      </c>
      <c r="S41" s="1">
        <f t="shared" si="39"/>
        <v>8</v>
      </c>
      <c r="T41" s="1">
        <f t="shared" si="40"/>
        <v>2</v>
      </c>
      <c r="U41" s="1">
        <f t="shared" si="41"/>
        <v>6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9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E42" s="1">
        <v>4</v>
      </c>
      <c r="F42" s="1">
        <v>3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18</v>
      </c>
      <c r="K42" s="1">
        <f t="shared" si="31"/>
        <v>5</v>
      </c>
      <c r="L42" s="1">
        <f t="shared" si="32"/>
        <v>4</v>
      </c>
      <c r="M42" s="1">
        <f t="shared" si="33"/>
        <v>2</v>
      </c>
      <c r="N42" s="1">
        <f t="shared" si="34"/>
        <v>0</v>
      </c>
      <c r="O42" s="1">
        <f t="shared" si="35"/>
        <v>10</v>
      </c>
      <c r="P42" s="1">
        <f t="shared" si="36"/>
        <v>10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2</v>
      </c>
      <c r="U42" s="1">
        <f t="shared" si="41"/>
        <v>6</v>
      </c>
      <c r="V42" s="1">
        <f t="shared" si="42"/>
        <v>7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E43" s="1">
        <v>2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19</v>
      </c>
      <c r="K43" s="1">
        <f t="shared" si="31"/>
        <v>5</v>
      </c>
      <c r="L43" s="1">
        <f t="shared" si="32"/>
        <v>4</v>
      </c>
      <c r="M43" s="1">
        <f t="shared" si="33"/>
        <v>2</v>
      </c>
      <c r="N43" s="1">
        <f t="shared" si="34"/>
        <v>0</v>
      </c>
      <c r="O43" s="1">
        <f t="shared" si="35"/>
        <v>10</v>
      </c>
      <c r="P43" s="1">
        <f t="shared" si="36"/>
        <v>10</v>
      </c>
      <c r="Q43" s="1">
        <f t="shared" si="37"/>
        <v>2</v>
      </c>
      <c r="R43" s="1">
        <f t="shared" si="38"/>
        <v>9</v>
      </c>
      <c r="S43" s="1">
        <f t="shared" si="39"/>
        <v>9</v>
      </c>
      <c r="T43" s="1">
        <f t="shared" si="40"/>
        <v>2</v>
      </c>
      <c r="U43" s="1">
        <f t="shared" si="41"/>
        <v>6</v>
      </c>
      <c r="V43" s="1">
        <f t="shared" si="42"/>
        <v>7</v>
      </c>
      <c r="W43" s="1">
        <f t="shared" si="43"/>
        <v>2</v>
      </c>
      <c r="X43" s="1">
        <f t="shared" si="44"/>
        <v>12</v>
      </c>
      <c r="Y43" s="1">
        <f t="shared" si="45"/>
        <v>10</v>
      </c>
      <c r="Z43" s="1">
        <f t="shared" si="46"/>
        <v>3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E44" s="1">
        <v>2</v>
      </c>
      <c r="F44" s="1">
        <v>1</v>
      </c>
      <c r="G44" s="1" t="s">
        <v>84</v>
      </c>
      <c r="H44" s="1" t="s">
        <v>84</v>
      </c>
      <c r="I44" s="1">
        <f t="shared" si="29"/>
        <v>20</v>
      </c>
      <c r="J44" s="1">
        <f t="shared" si="30"/>
        <v>19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10</v>
      </c>
      <c r="Q44" s="1">
        <f t="shared" si="37"/>
        <v>2</v>
      </c>
      <c r="R44" s="1">
        <f t="shared" si="38"/>
        <v>9</v>
      </c>
      <c r="S44" s="1">
        <f t="shared" si="39"/>
        <v>9</v>
      </c>
      <c r="T44" s="1">
        <f t="shared" si="40"/>
        <v>2</v>
      </c>
      <c r="U44" s="1">
        <f t="shared" si="41"/>
        <v>6</v>
      </c>
      <c r="V44" s="1">
        <f t="shared" si="42"/>
        <v>7</v>
      </c>
      <c r="W44" s="1">
        <f t="shared" si="43"/>
        <v>2</v>
      </c>
      <c r="X44" s="1">
        <f t="shared" si="44"/>
        <v>12</v>
      </c>
      <c r="Y44" s="1">
        <f t="shared" si="45"/>
        <v>10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E45" s="1">
        <v>0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20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11</v>
      </c>
      <c r="Q45" s="1">
        <f t="shared" si="37"/>
        <v>2</v>
      </c>
      <c r="R45" s="1">
        <f t="shared" si="38"/>
        <v>9</v>
      </c>
      <c r="S45" s="1">
        <f t="shared" si="39"/>
        <v>9</v>
      </c>
      <c r="T45" s="1">
        <f t="shared" si="40"/>
        <v>2</v>
      </c>
      <c r="U45" s="1">
        <f t="shared" si="41"/>
        <v>6</v>
      </c>
      <c r="V45" s="1">
        <f t="shared" si="42"/>
        <v>8</v>
      </c>
      <c r="W45" s="1">
        <f t="shared" si="43"/>
        <v>2</v>
      </c>
      <c r="X45" s="1">
        <f t="shared" si="44"/>
        <v>12</v>
      </c>
      <c r="Y45" s="1">
        <f t="shared" si="45"/>
        <v>11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20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12</v>
      </c>
      <c r="P46" s="1">
        <f t="shared" si="36"/>
        <v>11</v>
      </c>
      <c r="Q46" s="1">
        <f t="shared" si="37"/>
        <v>2</v>
      </c>
      <c r="R46" s="1">
        <f t="shared" si="38"/>
        <v>9</v>
      </c>
      <c r="S46" s="1">
        <f t="shared" si="39"/>
        <v>9</v>
      </c>
      <c r="T46" s="1">
        <f t="shared" si="40"/>
        <v>2</v>
      </c>
      <c r="U46" s="1">
        <f t="shared" si="41"/>
        <v>6</v>
      </c>
      <c r="V46" s="1">
        <f t="shared" si="42"/>
        <v>8</v>
      </c>
      <c r="W46" s="1">
        <f t="shared" si="43"/>
        <v>2</v>
      </c>
      <c r="X46" s="1">
        <f t="shared" si="44"/>
        <v>12</v>
      </c>
      <c r="Y46" s="1">
        <f t="shared" si="45"/>
        <v>11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E47" s="1">
        <v>4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7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13</v>
      </c>
      <c r="P47" s="1">
        <f t="shared" si="36"/>
        <v>11</v>
      </c>
      <c r="Q47" s="1">
        <f t="shared" si="37"/>
        <v>2</v>
      </c>
      <c r="R47" s="1">
        <f t="shared" si="38"/>
        <v>9</v>
      </c>
      <c r="S47" s="1">
        <f t="shared" si="39"/>
        <v>9</v>
      </c>
      <c r="T47" s="1">
        <f t="shared" si="40"/>
        <v>2</v>
      </c>
      <c r="U47" s="1">
        <f t="shared" si="41"/>
        <v>6</v>
      </c>
      <c r="V47" s="1">
        <f t="shared" si="42"/>
        <v>8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6</v>
      </c>
      <c r="AE47" s="1">
        <f t="shared" si="49"/>
        <v>4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E48" s="1">
        <v>7</v>
      </c>
      <c r="F48" s="1">
        <v>3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7</v>
      </c>
      <c r="L48" s="1">
        <f t="shared" si="32"/>
        <v>4</v>
      </c>
      <c r="M48" s="1">
        <f t="shared" si="33"/>
        <v>3</v>
      </c>
      <c r="N48" s="1">
        <f t="shared" si="34"/>
        <v>0</v>
      </c>
      <c r="O48" s="1">
        <f t="shared" si="35"/>
        <v>13</v>
      </c>
      <c r="P48" s="1">
        <f t="shared" si="36"/>
        <v>11</v>
      </c>
      <c r="Q48" s="1">
        <f t="shared" si="37"/>
        <v>2</v>
      </c>
      <c r="R48" s="1">
        <f t="shared" si="38"/>
        <v>10</v>
      </c>
      <c r="S48" s="1">
        <f t="shared" si="39"/>
        <v>9</v>
      </c>
      <c r="T48" s="1">
        <f t="shared" si="40"/>
        <v>2</v>
      </c>
      <c r="U48" s="1">
        <f t="shared" si="41"/>
        <v>7</v>
      </c>
      <c r="V48" s="1">
        <f t="shared" si="42"/>
        <v>8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E49" s="1">
        <v>2</v>
      </c>
      <c r="F49" s="1">
        <v>7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21</v>
      </c>
      <c r="K49" s="1">
        <f t="shared" si="31"/>
        <v>7</v>
      </c>
      <c r="L49" s="1">
        <f t="shared" si="32"/>
        <v>4</v>
      </c>
      <c r="M49" s="1">
        <f t="shared" si="33"/>
        <v>3</v>
      </c>
      <c r="N49" s="1">
        <f t="shared" si="34"/>
        <v>0</v>
      </c>
      <c r="O49" s="1">
        <f t="shared" si="35"/>
        <v>13</v>
      </c>
      <c r="P49" s="1">
        <f t="shared" si="36"/>
        <v>11</v>
      </c>
      <c r="Q49" s="1">
        <f t="shared" si="37"/>
        <v>2</v>
      </c>
      <c r="R49" s="1">
        <f t="shared" si="38"/>
        <v>10</v>
      </c>
      <c r="S49" s="1">
        <f t="shared" si="39"/>
        <v>10</v>
      </c>
      <c r="T49" s="1">
        <f t="shared" si="40"/>
        <v>2</v>
      </c>
      <c r="U49" s="1">
        <f t="shared" si="41"/>
        <v>7</v>
      </c>
      <c r="V49" s="1">
        <f t="shared" si="42"/>
        <v>8</v>
      </c>
      <c r="W49" s="1">
        <f t="shared" si="43"/>
        <v>2</v>
      </c>
      <c r="X49" s="1">
        <f t="shared" si="44"/>
        <v>14</v>
      </c>
      <c r="Y49" s="1">
        <f t="shared" si="45"/>
        <v>12</v>
      </c>
      <c r="Z49" s="1">
        <f t="shared" si="46"/>
        <v>3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4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E50" s="1">
        <v>3</v>
      </c>
      <c r="F50" s="1">
        <v>5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22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0</v>
      </c>
      <c r="O50" s="1">
        <f t="shared" si="35"/>
        <v>13</v>
      </c>
      <c r="P50" s="1">
        <f t="shared" si="36"/>
        <v>12</v>
      </c>
      <c r="Q50" s="1">
        <f t="shared" si="37"/>
        <v>2</v>
      </c>
      <c r="R50" s="1">
        <f t="shared" si="38"/>
        <v>10</v>
      </c>
      <c r="S50" s="1">
        <f t="shared" si="39"/>
        <v>10</v>
      </c>
      <c r="T50" s="1">
        <f t="shared" si="40"/>
        <v>2</v>
      </c>
      <c r="U50" s="1">
        <f t="shared" si="41"/>
        <v>7</v>
      </c>
      <c r="V50" s="1">
        <f t="shared" si="42"/>
        <v>8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E51" s="1">
        <v>5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22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0</v>
      </c>
      <c r="O51" s="1">
        <f t="shared" si="35"/>
        <v>14</v>
      </c>
      <c r="P51" s="1">
        <f t="shared" si="36"/>
        <v>12</v>
      </c>
      <c r="Q51" s="1">
        <f t="shared" si="37"/>
        <v>2</v>
      </c>
      <c r="R51" s="1">
        <f t="shared" si="38"/>
        <v>10</v>
      </c>
      <c r="S51" s="1">
        <f t="shared" si="39"/>
        <v>10</v>
      </c>
      <c r="T51" s="1">
        <f t="shared" si="40"/>
        <v>2</v>
      </c>
      <c r="U51" s="1">
        <f t="shared" si="41"/>
        <v>7</v>
      </c>
      <c r="V51" s="1">
        <f t="shared" si="42"/>
        <v>8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23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0</v>
      </c>
      <c r="O52" s="1">
        <f t="shared" si="35"/>
        <v>14</v>
      </c>
      <c r="P52" s="1">
        <f t="shared" si="36"/>
        <v>13</v>
      </c>
      <c r="Q52" s="1">
        <f t="shared" si="37"/>
        <v>2</v>
      </c>
      <c r="R52" s="1">
        <f t="shared" si="38"/>
        <v>10</v>
      </c>
      <c r="S52" s="1">
        <f t="shared" si="39"/>
        <v>10</v>
      </c>
      <c r="T52" s="1">
        <f t="shared" si="40"/>
        <v>2</v>
      </c>
      <c r="U52" s="1">
        <f t="shared" si="41"/>
        <v>7</v>
      </c>
      <c r="V52" s="1">
        <f t="shared" si="42"/>
        <v>9</v>
      </c>
      <c r="W52" s="1">
        <f t="shared" si="43"/>
        <v>2</v>
      </c>
      <c r="X52" s="1">
        <f t="shared" si="44"/>
        <v>14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24</v>
      </c>
      <c r="J53" s="1">
        <f t="shared" si="30"/>
        <v>23</v>
      </c>
      <c r="K53" s="1">
        <f t="shared" si="31"/>
        <v>7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14</v>
      </c>
      <c r="P53" s="1">
        <f t="shared" si="36"/>
        <v>13</v>
      </c>
      <c r="Q53" s="1">
        <f t="shared" si="37"/>
        <v>2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9</v>
      </c>
      <c r="W53" s="1">
        <f t="shared" si="43"/>
        <v>2</v>
      </c>
      <c r="X53" s="1">
        <f t="shared" si="44"/>
        <v>14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E54" s="1">
        <v>2</v>
      </c>
      <c r="F54" s="1">
        <v>3</v>
      </c>
      <c r="G54" s="1" t="s">
        <v>84</v>
      </c>
      <c r="H54" s="1" t="s">
        <v>83</v>
      </c>
      <c r="I54" s="1">
        <f t="shared" si="29"/>
        <v>24</v>
      </c>
      <c r="J54" s="1">
        <f t="shared" si="30"/>
        <v>23</v>
      </c>
      <c r="K54" s="1">
        <f t="shared" si="31"/>
        <v>7</v>
      </c>
      <c r="L54" s="1">
        <f t="shared" si="32"/>
        <v>6</v>
      </c>
      <c r="M54" s="1">
        <f t="shared" si="33"/>
        <v>3</v>
      </c>
      <c r="N54" s="1">
        <f t="shared" si="34"/>
        <v>0</v>
      </c>
      <c r="O54" s="1">
        <f t="shared" si="35"/>
        <v>14</v>
      </c>
      <c r="P54" s="1">
        <f t="shared" si="36"/>
        <v>13</v>
      </c>
      <c r="Q54" s="1">
        <f t="shared" si="37"/>
        <v>2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9</v>
      </c>
      <c r="W54" s="1">
        <f t="shared" si="43"/>
        <v>2</v>
      </c>
      <c r="X54" s="1">
        <f t="shared" si="44"/>
        <v>14</v>
      </c>
      <c r="Y54" s="1">
        <f t="shared" si="45"/>
        <v>13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E55" s="1">
        <v>4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23</v>
      </c>
      <c r="K55" s="1">
        <f t="shared" si="31"/>
        <v>7</v>
      </c>
      <c r="L55" s="1">
        <f t="shared" si="32"/>
        <v>6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13</v>
      </c>
      <c r="Q55" s="1">
        <f t="shared" si="37"/>
        <v>2</v>
      </c>
      <c r="R55" s="1">
        <f t="shared" si="38"/>
        <v>11</v>
      </c>
      <c r="S55" s="1">
        <f t="shared" si="39"/>
        <v>10</v>
      </c>
      <c r="T55" s="1">
        <f t="shared" si="40"/>
        <v>4</v>
      </c>
      <c r="U55" s="1">
        <f t="shared" si="41"/>
        <v>7</v>
      </c>
      <c r="V55" s="1">
        <f t="shared" si="42"/>
        <v>9</v>
      </c>
      <c r="W55" s="1">
        <f t="shared" si="43"/>
        <v>2</v>
      </c>
      <c r="X55" s="1">
        <f t="shared" si="44"/>
        <v>14</v>
      </c>
      <c r="Y55" s="1">
        <f t="shared" si="45"/>
        <v>13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E56" s="1">
        <v>6</v>
      </c>
      <c r="F56" s="1">
        <v>5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23</v>
      </c>
      <c r="K56" s="1">
        <f t="shared" si="31"/>
        <v>7</v>
      </c>
      <c r="L56" s="1">
        <f t="shared" si="32"/>
        <v>6</v>
      </c>
      <c r="M56" s="1">
        <f t="shared" si="33"/>
        <v>3</v>
      </c>
      <c r="N56" s="1">
        <f t="shared" si="34"/>
        <v>0</v>
      </c>
      <c r="O56" s="1">
        <f t="shared" si="35"/>
        <v>15</v>
      </c>
      <c r="P56" s="1">
        <f t="shared" si="36"/>
        <v>13</v>
      </c>
      <c r="Q56" s="1">
        <f t="shared" si="37"/>
        <v>2</v>
      </c>
      <c r="R56" s="1">
        <f t="shared" si="38"/>
        <v>11</v>
      </c>
      <c r="S56" s="1">
        <f t="shared" si="39"/>
        <v>10</v>
      </c>
      <c r="T56" s="1">
        <f t="shared" si="40"/>
        <v>4</v>
      </c>
      <c r="U56" s="1">
        <f t="shared" si="41"/>
        <v>8</v>
      </c>
      <c r="V56" s="1">
        <f t="shared" si="42"/>
        <v>9</v>
      </c>
      <c r="W56" s="1">
        <f t="shared" si="43"/>
        <v>2</v>
      </c>
      <c r="X56" s="1">
        <f t="shared" si="44"/>
        <v>15</v>
      </c>
      <c r="Y56" s="1">
        <f t="shared" si="45"/>
        <v>13</v>
      </c>
      <c r="Z56" s="1">
        <f t="shared" si="46"/>
        <v>3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E57" s="1">
        <v>5</v>
      </c>
      <c r="F57" s="1">
        <v>6</v>
      </c>
      <c r="G57" s="1" t="s">
        <v>84</v>
      </c>
      <c r="H57" s="1" t="s">
        <v>83</v>
      </c>
      <c r="I57" s="1">
        <f t="shared" si="29"/>
        <v>26</v>
      </c>
      <c r="J57" s="1">
        <f t="shared" si="30"/>
        <v>23</v>
      </c>
      <c r="K57" s="1">
        <f t="shared" si="31"/>
        <v>7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11</v>
      </c>
      <c r="S57" s="1">
        <f t="shared" si="39"/>
        <v>10</v>
      </c>
      <c r="T57" s="1">
        <f t="shared" si="40"/>
        <v>4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15</v>
      </c>
      <c r="Y57" s="1">
        <f t="shared" si="45"/>
        <v>13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26</v>
      </c>
      <c r="J58" s="1">
        <f t="shared" si="30"/>
        <v>24</v>
      </c>
      <c r="K58" s="1">
        <f t="shared" si="31"/>
        <v>7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11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9</v>
      </c>
      <c r="W58" s="1">
        <f t="shared" si="43"/>
        <v>3</v>
      </c>
      <c r="X58" s="1">
        <f t="shared" si="44"/>
        <v>15</v>
      </c>
      <c r="Y58" s="1">
        <f t="shared" si="45"/>
        <v>13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E59" s="1">
        <v>4</v>
      </c>
      <c r="F59" s="1">
        <v>2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24</v>
      </c>
      <c r="K59" s="1">
        <f t="shared" si="31"/>
        <v>7</v>
      </c>
      <c r="L59" s="1">
        <f t="shared" si="32"/>
        <v>7</v>
      </c>
      <c r="M59" s="1">
        <f t="shared" si="33"/>
        <v>3</v>
      </c>
      <c r="N59" s="1">
        <f t="shared" si="34"/>
        <v>0</v>
      </c>
      <c r="O59" s="1">
        <f t="shared" si="35"/>
        <v>16</v>
      </c>
      <c r="P59" s="1">
        <f t="shared" si="36"/>
        <v>13</v>
      </c>
      <c r="Q59" s="1">
        <f t="shared" si="37"/>
        <v>3</v>
      </c>
      <c r="R59" s="1">
        <f t="shared" si="38"/>
        <v>11</v>
      </c>
      <c r="S59" s="1">
        <f t="shared" si="39"/>
        <v>11</v>
      </c>
      <c r="T59" s="1">
        <f t="shared" si="40"/>
        <v>4</v>
      </c>
      <c r="U59" s="1">
        <f t="shared" si="41"/>
        <v>9</v>
      </c>
      <c r="V59" s="1">
        <f t="shared" si="42"/>
        <v>9</v>
      </c>
      <c r="W59" s="1">
        <f t="shared" si="43"/>
        <v>3</v>
      </c>
      <c r="X59" s="1">
        <f t="shared" si="44"/>
        <v>16</v>
      </c>
      <c r="Y59" s="1">
        <f t="shared" si="45"/>
        <v>13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4</v>
      </c>
      <c r="AE59" s="1">
        <f t="shared" si="49"/>
        <v>3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E60" s="1">
        <v>2</v>
      </c>
      <c r="F60" s="1">
        <v>3</v>
      </c>
      <c r="G60" s="1" t="s">
        <v>84</v>
      </c>
      <c r="H60" s="1" t="s">
        <v>83</v>
      </c>
      <c r="I60" s="1">
        <f t="shared" si="29"/>
        <v>27</v>
      </c>
      <c r="J60" s="1">
        <f t="shared" si="30"/>
        <v>24</v>
      </c>
      <c r="K60" s="1">
        <f t="shared" si="31"/>
        <v>7</v>
      </c>
      <c r="L60" s="1">
        <f t="shared" si="32"/>
        <v>8</v>
      </c>
      <c r="M60" s="1">
        <f t="shared" si="33"/>
        <v>3</v>
      </c>
      <c r="N60" s="1">
        <f t="shared" si="34"/>
        <v>0</v>
      </c>
      <c r="O60" s="1">
        <f t="shared" si="35"/>
        <v>16</v>
      </c>
      <c r="P60" s="1">
        <f t="shared" si="36"/>
        <v>13</v>
      </c>
      <c r="Q60" s="1">
        <f t="shared" si="37"/>
        <v>3</v>
      </c>
      <c r="R60" s="1">
        <f t="shared" si="38"/>
        <v>11</v>
      </c>
      <c r="S60" s="1">
        <f t="shared" si="39"/>
        <v>11</v>
      </c>
      <c r="T60" s="1">
        <f t="shared" si="40"/>
        <v>5</v>
      </c>
      <c r="U60" s="1">
        <f t="shared" si="41"/>
        <v>9</v>
      </c>
      <c r="V60" s="1">
        <f t="shared" si="42"/>
        <v>9</v>
      </c>
      <c r="W60" s="1">
        <f t="shared" si="43"/>
        <v>4</v>
      </c>
      <c r="X60" s="1">
        <f t="shared" si="44"/>
        <v>16</v>
      </c>
      <c r="Y60" s="1">
        <f t="shared" si="45"/>
        <v>13</v>
      </c>
      <c r="Z60" s="1">
        <f t="shared" si="46"/>
        <v>5</v>
      </c>
      <c r="AA60" s="1" t="str">
        <f t="shared" si="27"/>
        <v>L</v>
      </c>
      <c r="AB60" s="1">
        <f t="shared" si="47"/>
        <v>1</v>
      </c>
      <c r="AC60" s="1" t="str">
        <f t="shared" si="28"/>
        <v>OTL</v>
      </c>
      <c r="AD60" s="1">
        <f t="shared" si="48"/>
        <v>4</v>
      </c>
      <c r="AE60" s="1">
        <f t="shared" si="49"/>
        <v>2</v>
      </c>
      <c r="AF60" s="1">
        <f t="shared" si="50"/>
        <v>4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E61" s="1">
        <v>2</v>
      </c>
      <c r="F61" s="1">
        <v>4</v>
      </c>
      <c r="G61" s="1" t="s">
        <v>83</v>
      </c>
      <c r="H61" s="1" t="s">
        <v>83</v>
      </c>
      <c r="I61" s="1">
        <f t="shared" si="29"/>
        <v>27</v>
      </c>
      <c r="J61" s="1">
        <f t="shared" si="30"/>
        <v>25</v>
      </c>
      <c r="K61" s="1">
        <f t="shared" si="31"/>
        <v>7</v>
      </c>
      <c r="L61" s="1">
        <f t="shared" si="32"/>
        <v>8</v>
      </c>
      <c r="M61" s="1">
        <f t="shared" si="33"/>
        <v>3</v>
      </c>
      <c r="N61" s="1">
        <f t="shared" si="34"/>
        <v>0</v>
      </c>
      <c r="O61" s="1">
        <f t="shared" si="35"/>
        <v>16</v>
      </c>
      <c r="P61" s="1">
        <f t="shared" si="36"/>
        <v>14</v>
      </c>
      <c r="Q61" s="1">
        <f t="shared" si="37"/>
        <v>3</v>
      </c>
      <c r="R61" s="1">
        <f t="shared" si="38"/>
        <v>11</v>
      </c>
      <c r="S61" s="1">
        <f t="shared" si="39"/>
        <v>11</v>
      </c>
      <c r="T61" s="1">
        <f t="shared" si="40"/>
        <v>5</v>
      </c>
      <c r="U61" s="1">
        <f t="shared" si="41"/>
        <v>9</v>
      </c>
      <c r="V61" s="1">
        <f t="shared" si="42"/>
        <v>9</v>
      </c>
      <c r="W61" s="1">
        <f t="shared" si="43"/>
        <v>4</v>
      </c>
      <c r="X61" s="1">
        <f t="shared" si="44"/>
        <v>16</v>
      </c>
      <c r="Y61" s="1">
        <f t="shared" si="45"/>
        <v>13</v>
      </c>
      <c r="Z61" s="1">
        <f t="shared" si="46"/>
        <v>5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3</v>
      </c>
      <c r="AF61" s="1">
        <f t="shared" si="50"/>
        <v>4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27</v>
      </c>
      <c r="J62" s="1">
        <f t="shared" si="30"/>
        <v>26</v>
      </c>
      <c r="K62" s="1">
        <f t="shared" si="31"/>
        <v>7</v>
      </c>
      <c r="L62" s="1">
        <f t="shared" si="32"/>
        <v>8</v>
      </c>
      <c r="M62" s="1">
        <f t="shared" si="33"/>
        <v>3</v>
      </c>
      <c r="N62" s="1">
        <f t="shared" si="34"/>
        <v>0</v>
      </c>
      <c r="O62" s="1">
        <f t="shared" si="35"/>
        <v>16</v>
      </c>
      <c r="P62" s="1">
        <f t="shared" si="36"/>
        <v>14</v>
      </c>
      <c r="Q62" s="1">
        <f t="shared" si="37"/>
        <v>3</v>
      </c>
      <c r="R62" s="1">
        <f t="shared" si="38"/>
        <v>11</v>
      </c>
      <c r="S62" s="1">
        <f t="shared" si="39"/>
        <v>12</v>
      </c>
      <c r="T62" s="1">
        <f t="shared" si="40"/>
        <v>5</v>
      </c>
      <c r="U62" s="1">
        <f t="shared" si="41"/>
        <v>9</v>
      </c>
      <c r="V62" s="1">
        <f t="shared" si="42"/>
        <v>9</v>
      </c>
      <c r="W62" s="1">
        <f t="shared" si="43"/>
        <v>4</v>
      </c>
      <c r="X62" s="1">
        <f t="shared" si="44"/>
        <v>16</v>
      </c>
      <c r="Y62" s="1">
        <f t="shared" si="45"/>
        <v>13</v>
      </c>
      <c r="Z62" s="1">
        <f t="shared" si="46"/>
        <v>5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3</v>
      </c>
      <c r="AE62" s="1">
        <f t="shared" si="49"/>
        <v>3</v>
      </c>
      <c r="AF62" s="1">
        <f t="shared" si="50"/>
        <v>4</v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28</v>
      </c>
      <c r="J63" s="1">
        <f t="shared" si="30"/>
        <v>26</v>
      </c>
      <c r="K63" s="1">
        <f t="shared" si="31"/>
        <v>7</v>
      </c>
      <c r="L63" s="1">
        <f t="shared" si="32"/>
        <v>8</v>
      </c>
      <c r="M63" s="1">
        <f t="shared" si="33"/>
        <v>3</v>
      </c>
      <c r="N63" s="1">
        <f t="shared" si="34"/>
        <v>0</v>
      </c>
      <c r="O63" s="1">
        <f t="shared" si="35"/>
        <v>17</v>
      </c>
      <c r="P63" s="1">
        <f t="shared" si="36"/>
        <v>14</v>
      </c>
      <c r="Q63" s="1">
        <f t="shared" si="37"/>
        <v>3</v>
      </c>
      <c r="R63" s="1">
        <f t="shared" si="38"/>
        <v>11</v>
      </c>
      <c r="S63" s="1">
        <f t="shared" si="39"/>
        <v>12</v>
      </c>
      <c r="T63" s="1">
        <f t="shared" si="40"/>
        <v>5</v>
      </c>
      <c r="U63" s="1">
        <f t="shared" si="41"/>
        <v>9</v>
      </c>
      <c r="V63" s="1">
        <f t="shared" si="42"/>
        <v>9</v>
      </c>
      <c r="W63" s="1">
        <f t="shared" si="43"/>
        <v>4</v>
      </c>
      <c r="X63" s="1">
        <f t="shared" si="44"/>
        <v>16</v>
      </c>
      <c r="Y63" s="1">
        <f t="shared" si="45"/>
        <v>13</v>
      </c>
      <c r="Z63" s="1">
        <f t="shared" si="46"/>
        <v>5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3</v>
      </c>
      <c r="AF63" s="1">
        <f t="shared" si="50"/>
        <v>3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E64" s="1">
        <v>2</v>
      </c>
      <c r="F64" s="1">
        <v>3</v>
      </c>
      <c r="G64" s="1" t="s">
        <v>83</v>
      </c>
      <c r="H64" s="1" t="s">
        <v>83</v>
      </c>
      <c r="I64" s="1">
        <f t="shared" si="29"/>
        <v>28</v>
      </c>
      <c r="J64" s="1">
        <f t="shared" si="30"/>
        <v>27</v>
      </c>
      <c r="K64" s="1">
        <f t="shared" si="31"/>
        <v>7</v>
      </c>
      <c r="L64" s="1">
        <f t="shared" si="32"/>
        <v>8</v>
      </c>
      <c r="M64" s="1">
        <f t="shared" si="33"/>
        <v>3</v>
      </c>
      <c r="N64" s="1">
        <f t="shared" si="34"/>
        <v>0</v>
      </c>
      <c r="O64" s="1">
        <f t="shared" si="35"/>
        <v>17</v>
      </c>
      <c r="P64" s="1">
        <f t="shared" si="36"/>
        <v>14</v>
      </c>
      <c r="Q64" s="1">
        <f t="shared" si="37"/>
        <v>3</v>
      </c>
      <c r="R64" s="1">
        <f t="shared" si="38"/>
        <v>11</v>
      </c>
      <c r="S64" s="1">
        <f t="shared" si="39"/>
        <v>13</v>
      </c>
      <c r="T64" s="1">
        <f t="shared" si="40"/>
        <v>5</v>
      </c>
      <c r="U64" s="1">
        <f t="shared" si="41"/>
        <v>9</v>
      </c>
      <c r="V64" s="1">
        <f t="shared" si="42"/>
        <v>9</v>
      </c>
      <c r="W64" s="1">
        <f t="shared" si="43"/>
        <v>4</v>
      </c>
      <c r="X64" s="1">
        <f t="shared" si="44"/>
        <v>16</v>
      </c>
      <c r="Y64" s="1">
        <f t="shared" si="45"/>
        <v>13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4</v>
      </c>
      <c r="AF64" s="1">
        <f t="shared" si="50"/>
        <v>2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27</v>
      </c>
      <c r="K65" s="1">
        <f t="shared" si="31"/>
        <v>7</v>
      </c>
      <c r="L65" s="1">
        <f t="shared" si="32"/>
        <v>8</v>
      </c>
      <c r="M65" s="1">
        <f t="shared" si="33"/>
        <v>3</v>
      </c>
      <c r="N65" s="1">
        <f t="shared" si="34"/>
        <v>0</v>
      </c>
      <c r="O65" s="1">
        <f t="shared" si="35"/>
        <v>17</v>
      </c>
      <c r="P65" s="1">
        <f t="shared" si="36"/>
        <v>14</v>
      </c>
      <c r="Q65" s="1">
        <f t="shared" si="37"/>
        <v>3</v>
      </c>
      <c r="R65" s="1">
        <f t="shared" si="38"/>
        <v>12</v>
      </c>
      <c r="S65" s="1">
        <f t="shared" si="39"/>
        <v>13</v>
      </c>
      <c r="T65" s="1">
        <f t="shared" si="40"/>
        <v>5</v>
      </c>
      <c r="U65" s="1">
        <f t="shared" si="41"/>
        <v>9</v>
      </c>
      <c r="V65" s="1">
        <f t="shared" si="42"/>
        <v>9</v>
      </c>
      <c r="W65" s="1">
        <f t="shared" si="43"/>
        <v>4</v>
      </c>
      <c r="X65" s="1">
        <f t="shared" si="44"/>
        <v>17</v>
      </c>
      <c r="Y65" s="1">
        <f t="shared" si="45"/>
        <v>13</v>
      </c>
      <c r="Z65" s="1">
        <f t="shared" si="46"/>
        <v>5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E66" s="1">
        <v>3</v>
      </c>
      <c r="F66" s="1">
        <v>4</v>
      </c>
      <c r="G66" s="1" t="s">
        <v>84</v>
      </c>
      <c r="H66" s="1" t="s">
        <v>84</v>
      </c>
      <c r="I66" s="1">
        <f t="shared" si="29"/>
        <v>29</v>
      </c>
      <c r="J66" s="1">
        <f t="shared" si="30"/>
        <v>27</v>
      </c>
      <c r="K66" s="1">
        <f t="shared" si="31"/>
        <v>7</v>
      </c>
      <c r="L66" s="1">
        <f t="shared" si="32"/>
        <v>9</v>
      </c>
      <c r="M66" s="1">
        <f t="shared" si="33"/>
        <v>3</v>
      </c>
      <c r="N66" s="1">
        <f t="shared" si="34"/>
        <v>1</v>
      </c>
      <c r="O66" s="1">
        <f t="shared" si="35"/>
        <v>17</v>
      </c>
      <c r="P66" s="1">
        <f t="shared" si="36"/>
        <v>14</v>
      </c>
      <c r="Q66" s="1">
        <f t="shared" si="37"/>
        <v>3</v>
      </c>
      <c r="R66" s="1">
        <f t="shared" si="38"/>
        <v>12</v>
      </c>
      <c r="S66" s="1">
        <f t="shared" si="39"/>
        <v>13</v>
      </c>
      <c r="T66" s="1">
        <f t="shared" si="40"/>
        <v>6</v>
      </c>
      <c r="U66" s="1">
        <f t="shared" si="41"/>
        <v>9</v>
      </c>
      <c r="V66" s="1">
        <f t="shared" si="42"/>
        <v>9</v>
      </c>
      <c r="W66" s="1">
        <f t="shared" si="43"/>
        <v>4</v>
      </c>
      <c r="X66" s="1">
        <f t="shared" si="44"/>
        <v>17</v>
      </c>
      <c r="Y66" s="1">
        <f t="shared" si="45"/>
        <v>13</v>
      </c>
      <c r="Z66" s="1">
        <f t="shared" si="46"/>
        <v>6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OTL</v>
      </c>
      <c r="AD66" s="1">
        <f t="shared" si="48"/>
        <v>3</v>
      </c>
      <c r="AE66" s="1">
        <f t="shared" si="49"/>
        <v>4</v>
      </c>
      <c r="AF66" s="1">
        <f t="shared" si="50"/>
        <v>3</v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E67" s="1">
        <v>1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29</v>
      </c>
      <c r="J67" s="1">
        <f t="shared" ref="J67:J83" si="54">IF(E67="","",IF(AND(F67&gt;E67,G67=$AK$2,H67=$AK$2),J66+1,J66))</f>
        <v>28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14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14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9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17</v>
      </c>
      <c r="Y67" s="1">
        <f t="shared" ref="Y67:Y83" si="69">IF(E67="","",IF(AND(E67&lt;F67,G67=$AK$2,H67=$AK$2,COUNTIF($AN$1:$AN$15,D67)=1),Y66+1,Y66))</f>
        <v>14</v>
      </c>
      <c r="Z67" s="1">
        <f t="shared" ref="Z67:Z83" si="70">IF(E67="","",IF(AND(E67&lt;F67,COUNTIF($AN$1:$AN$15,D67)=1,OR(G67=$AK$1,H67=$AK$1)), Z66+1, Z66))</f>
        <v>6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3</v>
      </c>
      <c r="AE67" s="1">
        <f t="shared" si="49"/>
        <v>5</v>
      </c>
      <c r="AF67" s="1">
        <f t="shared" si="50"/>
        <v>2</v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E68" s="1">
        <v>4</v>
      </c>
      <c r="F68" s="1">
        <v>3</v>
      </c>
      <c r="G68" s="1" t="s">
        <v>84</v>
      </c>
      <c r="H68" s="1" t="s">
        <v>84</v>
      </c>
      <c r="I68" s="1">
        <f t="shared" si="53"/>
        <v>30</v>
      </c>
      <c r="J68" s="1">
        <f t="shared" si="54"/>
        <v>28</v>
      </c>
      <c r="K68" s="1">
        <f t="shared" si="55"/>
        <v>8</v>
      </c>
      <c r="L68" s="1">
        <f t="shared" si="56"/>
        <v>9</v>
      </c>
      <c r="M68" s="1">
        <f t="shared" si="57"/>
        <v>4</v>
      </c>
      <c r="N68" s="1">
        <f t="shared" si="58"/>
        <v>1</v>
      </c>
      <c r="O68" s="1">
        <f t="shared" si="59"/>
        <v>17</v>
      </c>
      <c r="P68" s="1">
        <f t="shared" si="60"/>
        <v>14</v>
      </c>
      <c r="Q68" s="1">
        <f t="shared" si="61"/>
        <v>3</v>
      </c>
      <c r="R68" s="1">
        <f t="shared" si="62"/>
        <v>13</v>
      </c>
      <c r="S68" s="1">
        <f t="shared" si="63"/>
        <v>14</v>
      </c>
      <c r="T68" s="1">
        <f t="shared" si="64"/>
        <v>6</v>
      </c>
      <c r="U68" s="1">
        <f t="shared" si="65"/>
        <v>10</v>
      </c>
      <c r="V68" s="1">
        <f t="shared" si="66"/>
        <v>9</v>
      </c>
      <c r="W68" s="1">
        <f t="shared" si="67"/>
        <v>4</v>
      </c>
      <c r="X68" s="1">
        <f t="shared" si="68"/>
        <v>18</v>
      </c>
      <c r="Y68" s="1">
        <f t="shared" si="69"/>
        <v>14</v>
      </c>
      <c r="Z68" s="1">
        <f t="shared" si="70"/>
        <v>6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4</v>
      </c>
      <c r="AE68" s="1">
        <f t="shared" si="49"/>
        <v>4</v>
      </c>
      <c r="AF68" s="1">
        <f t="shared" si="50"/>
        <v>2</v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E69" s="1">
        <v>3</v>
      </c>
      <c r="F69" s="1">
        <v>1</v>
      </c>
      <c r="G69" s="1" t="s">
        <v>83</v>
      </c>
      <c r="H69" s="1" t="s">
        <v>83</v>
      </c>
      <c r="I69" s="1">
        <f t="shared" si="53"/>
        <v>31</v>
      </c>
      <c r="J69" s="1">
        <f t="shared" si="54"/>
        <v>28</v>
      </c>
      <c r="K69" s="1">
        <f t="shared" si="55"/>
        <v>8</v>
      </c>
      <c r="L69" s="1">
        <f t="shared" si="56"/>
        <v>9</v>
      </c>
      <c r="M69" s="1">
        <f t="shared" si="57"/>
        <v>4</v>
      </c>
      <c r="N69" s="1">
        <f t="shared" si="58"/>
        <v>1</v>
      </c>
      <c r="O69" s="1">
        <f t="shared" si="59"/>
        <v>18</v>
      </c>
      <c r="P69" s="1">
        <f t="shared" si="60"/>
        <v>14</v>
      </c>
      <c r="Q69" s="1">
        <f t="shared" si="61"/>
        <v>3</v>
      </c>
      <c r="R69" s="1">
        <f t="shared" si="62"/>
        <v>13</v>
      </c>
      <c r="S69" s="1">
        <f t="shared" si="63"/>
        <v>14</v>
      </c>
      <c r="T69" s="1">
        <f t="shared" si="64"/>
        <v>6</v>
      </c>
      <c r="U69" s="1">
        <f t="shared" si="65"/>
        <v>10</v>
      </c>
      <c r="V69" s="1">
        <f t="shared" si="66"/>
        <v>9</v>
      </c>
      <c r="W69" s="1">
        <f t="shared" si="67"/>
        <v>4</v>
      </c>
      <c r="X69" s="1">
        <f t="shared" si="68"/>
        <v>19</v>
      </c>
      <c r="Y69" s="1">
        <f t="shared" si="69"/>
        <v>14</v>
      </c>
      <c r="Z69" s="1">
        <f t="shared" si="70"/>
        <v>6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4</v>
      </c>
      <c r="AE69" s="1">
        <f t="shared" si="49"/>
        <v>4</v>
      </c>
      <c r="AF69" s="1">
        <f t="shared" si="50"/>
        <v>2</v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32</v>
      </c>
      <c r="J70" s="1">
        <f t="shared" si="54"/>
        <v>28</v>
      </c>
      <c r="K70" s="1">
        <f t="shared" si="55"/>
        <v>8</v>
      </c>
      <c r="L70" s="1">
        <f t="shared" si="56"/>
        <v>9</v>
      </c>
      <c r="M70" s="1">
        <f t="shared" si="57"/>
        <v>4</v>
      </c>
      <c r="N70" s="1">
        <f t="shared" si="58"/>
        <v>1</v>
      </c>
      <c r="O70" s="1">
        <f t="shared" si="59"/>
        <v>19</v>
      </c>
      <c r="P70" s="1">
        <f t="shared" si="60"/>
        <v>14</v>
      </c>
      <c r="Q70" s="1">
        <f t="shared" si="61"/>
        <v>3</v>
      </c>
      <c r="R70" s="1">
        <f t="shared" si="62"/>
        <v>13</v>
      </c>
      <c r="S70" s="1">
        <f t="shared" si="63"/>
        <v>14</v>
      </c>
      <c r="T70" s="1">
        <f t="shared" si="64"/>
        <v>6</v>
      </c>
      <c r="U70" s="1">
        <f t="shared" si="65"/>
        <v>10</v>
      </c>
      <c r="V70" s="1">
        <f t="shared" si="66"/>
        <v>9</v>
      </c>
      <c r="W70" s="1">
        <f t="shared" si="67"/>
        <v>4</v>
      </c>
      <c r="X70" s="1">
        <f t="shared" si="68"/>
        <v>20</v>
      </c>
      <c r="Y70" s="1">
        <f t="shared" si="69"/>
        <v>14</v>
      </c>
      <c r="Z70" s="1">
        <f t="shared" si="70"/>
        <v>6</v>
      </c>
      <c r="AA70" s="1" t="str">
        <f t="shared" si="51"/>
        <v>W</v>
      </c>
      <c r="AB70" s="1">
        <f t="shared" si="71"/>
        <v>3</v>
      </c>
      <c r="AC70" s="1" t="str">
        <f t="shared" si="52"/>
        <v>W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28</v>
      </c>
      <c r="K84" s="1">
        <f t="shared" si="75"/>
        <v>8</v>
      </c>
      <c r="L84" s="1">
        <f t="shared" si="75"/>
        <v>9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19</v>
      </c>
      <c r="P84" s="1">
        <f t="shared" si="76"/>
        <v>14</v>
      </c>
      <c r="Q84" s="1">
        <f t="shared" si="76"/>
        <v>3</v>
      </c>
      <c r="R84" s="1">
        <f t="shared" si="76"/>
        <v>13</v>
      </c>
      <c r="S84" s="1">
        <f t="shared" si="76"/>
        <v>14</v>
      </c>
      <c r="T84" s="1">
        <f t="shared" si="76"/>
        <v>6</v>
      </c>
      <c r="U84" s="1">
        <f t="shared" si="76"/>
        <v>10</v>
      </c>
      <c r="V84" s="1">
        <f t="shared" si="76"/>
        <v>9</v>
      </c>
      <c r="W84" s="1">
        <f t="shared" si="76"/>
        <v>4</v>
      </c>
      <c r="X84" s="1">
        <f t="shared" si="76"/>
        <v>20</v>
      </c>
      <c r="Y84" s="1">
        <f t="shared" si="76"/>
        <v>14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40</v>
      </c>
      <c r="E85" s="1">
        <f>SUM(E2:E83)</f>
        <v>206</v>
      </c>
      <c r="F85" s="1">
        <f>SUM(F2:F83)</f>
        <v>230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19-14-3</v>
      </c>
      <c r="R85" s="1" t="str">
        <f>IF(R84="","0-0-0",CONCATENATE(R84,"-",S84,"-",T84))</f>
        <v>13-14-6</v>
      </c>
      <c r="U85" s="1" t="str">
        <f>IF(U84="","0-0-0",CONCATENATE(U84,"-",V84,"-",W84))</f>
        <v>10-9-4</v>
      </c>
      <c r="X85" s="1" t="str">
        <f>IF(X84="","0-0-0",CONCATENATE(X84,"-",Y84,"-",Z84))</f>
        <v>20-14-6</v>
      </c>
      <c r="AA85" s="1" t="str">
        <f>IF(AA84="","0-0",CONCATENATE(AA84,AB84))</f>
        <v>W3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15</v>
      </c>
      <c r="K37" s="1">
        <f t="shared" si="31"/>
        <v>7</v>
      </c>
      <c r="L37" s="1">
        <f t="shared" si="32"/>
        <v>1</v>
      </c>
      <c r="M37" s="1">
        <f t="shared" si="33"/>
        <v>3</v>
      </c>
      <c r="N37" s="1">
        <f t="shared" si="34"/>
        <v>0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8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1</v>
      </c>
      <c r="X37" s="1">
        <f t="shared" si="44"/>
        <v>10</v>
      </c>
      <c r="Y37" s="1">
        <f t="shared" si="45"/>
        <v>9</v>
      </c>
      <c r="Z37" s="1">
        <f t="shared" si="46"/>
        <v>1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4</v>
      </c>
      <c r="AE37" s="1">
        <f t="shared" si="25"/>
        <v>6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7</v>
      </c>
      <c r="L38" s="1">
        <f t="shared" si="32"/>
        <v>1</v>
      </c>
      <c r="M38" s="1">
        <f t="shared" si="33"/>
        <v>3</v>
      </c>
      <c r="N38" s="1">
        <f t="shared" si="34"/>
        <v>0</v>
      </c>
      <c r="O38" s="1">
        <f t="shared" si="35"/>
        <v>10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9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1</v>
      </c>
      <c r="X38" s="1">
        <f t="shared" si="44"/>
        <v>10</v>
      </c>
      <c r="Y38" s="1">
        <f t="shared" si="45"/>
        <v>10</v>
      </c>
      <c r="Z38" s="1">
        <f t="shared" si="46"/>
        <v>1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16</v>
      </c>
      <c r="K39" s="1">
        <f t="shared" si="31"/>
        <v>7</v>
      </c>
      <c r="L39" s="1">
        <f t="shared" si="32"/>
        <v>2</v>
      </c>
      <c r="M39" s="1">
        <f t="shared" si="33"/>
        <v>3</v>
      </c>
      <c r="N39" s="1">
        <f t="shared" si="34"/>
        <v>0</v>
      </c>
      <c r="O39" s="1">
        <f t="shared" si="35"/>
        <v>10</v>
      </c>
      <c r="P39" s="1">
        <f t="shared" si="36"/>
        <v>7</v>
      </c>
      <c r="Q39" s="1">
        <f t="shared" si="37"/>
        <v>2</v>
      </c>
      <c r="R39" s="1">
        <f t="shared" si="38"/>
        <v>10</v>
      </c>
      <c r="S39" s="1">
        <f t="shared" si="39"/>
        <v>9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2</v>
      </c>
      <c r="X39" s="1">
        <f t="shared" si="44"/>
        <v>10</v>
      </c>
      <c r="Y39" s="1">
        <f t="shared" si="45"/>
        <v>10</v>
      </c>
      <c r="Z39" s="1">
        <f t="shared" si="46"/>
        <v>2</v>
      </c>
      <c r="AA39" s="1" t="str">
        <f t="shared" si="27"/>
        <v>L</v>
      </c>
      <c r="AB39" s="1">
        <f t="shared" si="47"/>
        <v>3</v>
      </c>
      <c r="AC39" s="1" t="str">
        <f t="shared" si="28"/>
        <v>OTL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E40" s="1">
        <v>0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17</v>
      </c>
      <c r="K40" s="1">
        <f t="shared" si="31"/>
        <v>7</v>
      </c>
      <c r="L40" s="1">
        <f t="shared" si="32"/>
        <v>2</v>
      </c>
      <c r="M40" s="1">
        <f t="shared" si="33"/>
        <v>3</v>
      </c>
      <c r="N40" s="1">
        <f t="shared" si="34"/>
        <v>0</v>
      </c>
      <c r="O40" s="1">
        <f t="shared" si="35"/>
        <v>10</v>
      </c>
      <c r="P40" s="1">
        <f t="shared" si="36"/>
        <v>7</v>
      </c>
      <c r="Q40" s="1">
        <f t="shared" si="37"/>
        <v>2</v>
      </c>
      <c r="R40" s="1">
        <f t="shared" si="38"/>
        <v>10</v>
      </c>
      <c r="S40" s="1">
        <f t="shared" si="39"/>
        <v>10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2</v>
      </c>
      <c r="X40" s="1">
        <f t="shared" si="44"/>
        <v>10</v>
      </c>
      <c r="Y40" s="1">
        <f t="shared" si="45"/>
        <v>11</v>
      </c>
      <c r="Z40" s="1">
        <f t="shared" si="46"/>
        <v>2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E41" s="1">
        <v>3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17</v>
      </c>
      <c r="K41" s="1">
        <f t="shared" si="31"/>
        <v>7</v>
      </c>
      <c r="L41" s="1">
        <f t="shared" si="32"/>
        <v>2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2</v>
      </c>
      <c r="R41" s="1">
        <f t="shared" si="38"/>
        <v>11</v>
      </c>
      <c r="S41" s="1">
        <f t="shared" si="39"/>
        <v>10</v>
      </c>
      <c r="T41" s="1">
        <f t="shared" si="40"/>
        <v>0</v>
      </c>
      <c r="U41" s="1">
        <f t="shared" si="41"/>
        <v>4</v>
      </c>
      <c r="V41" s="1">
        <f t="shared" si="42"/>
        <v>5</v>
      </c>
      <c r="W41" s="1">
        <f t="shared" si="43"/>
        <v>2</v>
      </c>
      <c r="X41" s="1">
        <f t="shared" si="44"/>
        <v>11</v>
      </c>
      <c r="Y41" s="1">
        <f t="shared" si="45"/>
        <v>11</v>
      </c>
      <c r="Z41" s="1">
        <f t="shared" si="46"/>
        <v>2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E42" s="1">
        <v>4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17</v>
      </c>
      <c r="K42" s="1">
        <f t="shared" si="31"/>
        <v>7</v>
      </c>
      <c r="L42" s="1">
        <f t="shared" si="32"/>
        <v>2</v>
      </c>
      <c r="M42" s="1">
        <f t="shared" si="33"/>
        <v>3</v>
      </c>
      <c r="N42" s="1">
        <f t="shared" si="34"/>
        <v>0</v>
      </c>
      <c r="O42" s="1">
        <f t="shared" si="35"/>
        <v>11</v>
      </c>
      <c r="P42" s="1">
        <f t="shared" si="36"/>
        <v>7</v>
      </c>
      <c r="Q42" s="1">
        <f t="shared" si="37"/>
        <v>2</v>
      </c>
      <c r="R42" s="1">
        <f t="shared" si="38"/>
        <v>11</v>
      </c>
      <c r="S42" s="1">
        <f t="shared" si="39"/>
        <v>10</v>
      </c>
      <c r="T42" s="1">
        <f t="shared" si="40"/>
        <v>0</v>
      </c>
      <c r="U42" s="1">
        <f t="shared" si="41"/>
        <v>4</v>
      </c>
      <c r="V42" s="1">
        <f t="shared" si="42"/>
        <v>5</v>
      </c>
      <c r="W42" s="1">
        <f t="shared" si="43"/>
        <v>2</v>
      </c>
      <c r="X42" s="1">
        <f t="shared" si="44"/>
        <v>11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3</v>
      </c>
      <c r="N43" s="1">
        <f t="shared" si="34"/>
        <v>0</v>
      </c>
      <c r="O43" s="1">
        <f t="shared" si="35"/>
        <v>11</v>
      </c>
      <c r="P43" s="1">
        <f t="shared" si="36"/>
        <v>8</v>
      </c>
      <c r="Q43" s="1">
        <f t="shared" si="37"/>
        <v>2</v>
      </c>
      <c r="R43" s="1">
        <f t="shared" si="38"/>
        <v>11</v>
      </c>
      <c r="S43" s="1">
        <f t="shared" si="39"/>
        <v>10</v>
      </c>
      <c r="T43" s="1">
        <f t="shared" si="40"/>
        <v>0</v>
      </c>
      <c r="U43" s="1">
        <f t="shared" si="41"/>
        <v>4</v>
      </c>
      <c r="V43" s="1">
        <f t="shared" si="42"/>
        <v>6</v>
      </c>
      <c r="W43" s="1">
        <f t="shared" si="43"/>
        <v>2</v>
      </c>
      <c r="X43" s="1">
        <f t="shared" si="44"/>
        <v>11</v>
      </c>
      <c r="Y43" s="1">
        <f t="shared" si="45"/>
        <v>12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E44" s="1">
        <v>0</v>
      </c>
      <c r="F44" s="1">
        <v>9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8</v>
      </c>
      <c r="Q44" s="1">
        <f t="shared" si="37"/>
        <v>2</v>
      </c>
      <c r="R44" s="1">
        <f t="shared" si="38"/>
        <v>11</v>
      </c>
      <c r="S44" s="1">
        <f t="shared" si="39"/>
        <v>11</v>
      </c>
      <c r="T44" s="1">
        <f t="shared" si="40"/>
        <v>0</v>
      </c>
      <c r="U44" s="1">
        <f t="shared" si="41"/>
        <v>4</v>
      </c>
      <c r="V44" s="1">
        <f t="shared" si="42"/>
        <v>7</v>
      </c>
      <c r="W44" s="1">
        <f t="shared" si="43"/>
        <v>2</v>
      </c>
      <c r="X44" s="1">
        <f t="shared" si="44"/>
        <v>11</v>
      </c>
      <c r="Y44" s="1">
        <f t="shared" si="45"/>
        <v>13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20</v>
      </c>
      <c r="K45" s="1">
        <f t="shared" si="31"/>
        <v>7</v>
      </c>
      <c r="L45" s="1">
        <f t="shared" si="32"/>
        <v>2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8</v>
      </c>
      <c r="Q45" s="1">
        <f t="shared" si="37"/>
        <v>2</v>
      </c>
      <c r="R45" s="1">
        <f t="shared" si="38"/>
        <v>11</v>
      </c>
      <c r="S45" s="1">
        <f t="shared" si="39"/>
        <v>12</v>
      </c>
      <c r="T45" s="1">
        <f t="shared" si="40"/>
        <v>0</v>
      </c>
      <c r="U45" s="1">
        <f t="shared" si="41"/>
        <v>4</v>
      </c>
      <c r="V45" s="1">
        <f t="shared" si="42"/>
        <v>8</v>
      </c>
      <c r="W45" s="1">
        <f t="shared" si="43"/>
        <v>2</v>
      </c>
      <c r="X45" s="1">
        <f t="shared" si="44"/>
        <v>11</v>
      </c>
      <c r="Y45" s="1">
        <f t="shared" si="45"/>
        <v>14</v>
      </c>
      <c r="Z45" s="1">
        <f t="shared" si="46"/>
        <v>2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E46" s="1">
        <v>3</v>
      </c>
      <c r="F46" s="1">
        <v>4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21</v>
      </c>
      <c r="K46" s="1">
        <f t="shared" si="31"/>
        <v>7</v>
      </c>
      <c r="L46" s="1">
        <f t="shared" si="32"/>
        <v>2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13</v>
      </c>
      <c r="T46" s="1">
        <f t="shared" si="40"/>
        <v>0</v>
      </c>
      <c r="U46" s="1">
        <f t="shared" si="41"/>
        <v>4</v>
      </c>
      <c r="V46" s="1">
        <f t="shared" si="42"/>
        <v>8</v>
      </c>
      <c r="W46" s="1">
        <f t="shared" si="43"/>
        <v>2</v>
      </c>
      <c r="X46" s="1">
        <f t="shared" si="44"/>
        <v>11</v>
      </c>
      <c r="Y46" s="1">
        <f t="shared" si="45"/>
        <v>14</v>
      </c>
      <c r="Z46" s="1">
        <f t="shared" si="46"/>
        <v>2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2</v>
      </c>
      <c r="AE46" s="1">
        <f t="shared" si="49"/>
        <v>7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E47" s="1">
        <v>5</v>
      </c>
      <c r="F47" s="1">
        <v>2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21</v>
      </c>
      <c r="K47" s="1">
        <f t="shared" si="31"/>
        <v>7</v>
      </c>
      <c r="L47" s="1">
        <f t="shared" si="32"/>
        <v>2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8</v>
      </c>
      <c r="Q47" s="1">
        <f t="shared" si="37"/>
        <v>2</v>
      </c>
      <c r="R47" s="1">
        <f t="shared" si="38"/>
        <v>12</v>
      </c>
      <c r="S47" s="1">
        <f t="shared" si="39"/>
        <v>13</v>
      </c>
      <c r="T47" s="1">
        <f t="shared" si="40"/>
        <v>0</v>
      </c>
      <c r="U47" s="1">
        <f t="shared" si="41"/>
        <v>4</v>
      </c>
      <c r="V47" s="1">
        <f t="shared" si="42"/>
        <v>8</v>
      </c>
      <c r="W47" s="1">
        <f t="shared" si="43"/>
        <v>2</v>
      </c>
      <c r="X47" s="1">
        <f t="shared" si="44"/>
        <v>11</v>
      </c>
      <c r="Y47" s="1">
        <f t="shared" si="45"/>
        <v>14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21</v>
      </c>
      <c r="K48" s="1">
        <f t="shared" si="31"/>
        <v>8</v>
      </c>
      <c r="L48" s="1">
        <f t="shared" si="32"/>
        <v>2</v>
      </c>
      <c r="M48" s="1">
        <f t="shared" si="33"/>
        <v>3</v>
      </c>
      <c r="N48" s="1">
        <f t="shared" si="34"/>
        <v>0</v>
      </c>
      <c r="O48" s="1">
        <f t="shared" si="35"/>
        <v>12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13</v>
      </c>
      <c r="T48" s="1">
        <f t="shared" si="40"/>
        <v>0</v>
      </c>
      <c r="U48" s="1">
        <f t="shared" si="41"/>
        <v>4</v>
      </c>
      <c r="V48" s="1">
        <f t="shared" si="42"/>
        <v>8</v>
      </c>
      <c r="W48" s="1">
        <f t="shared" si="43"/>
        <v>2</v>
      </c>
      <c r="X48" s="1">
        <f t="shared" si="44"/>
        <v>11</v>
      </c>
      <c r="Y48" s="1">
        <f t="shared" si="45"/>
        <v>14</v>
      </c>
      <c r="Z48" s="1">
        <f t="shared" si="46"/>
        <v>2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22</v>
      </c>
      <c r="K49" s="1">
        <f t="shared" si="31"/>
        <v>8</v>
      </c>
      <c r="L49" s="1">
        <f t="shared" si="32"/>
        <v>2</v>
      </c>
      <c r="M49" s="1">
        <f t="shared" si="33"/>
        <v>3</v>
      </c>
      <c r="N49" s="1">
        <f t="shared" si="34"/>
        <v>0</v>
      </c>
      <c r="O49" s="1">
        <f t="shared" si="35"/>
        <v>12</v>
      </c>
      <c r="P49" s="1">
        <f t="shared" si="36"/>
        <v>9</v>
      </c>
      <c r="Q49" s="1">
        <f t="shared" si="37"/>
        <v>2</v>
      </c>
      <c r="R49" s="1">
        <f t="shared" si="38"/>
        <v>12</v>
      </c>
      <c r="S49" s="1">
        <f t="shared" si="39"/>
        <v>13</v>
      </c>
      <c r="T49" s="1">
        <f t="shared" si="40"/>
        <v>0</v>
      </c>
      <c r="U49" s="1">
        <f t="shared" si="41"/>
        <v>4</v>
      </c>
      <c r="V49" s="1">
        <f t="shared" si="42"/>
        <v>9</v>
      </c>
      <c r="W49" s="1">
        <f t="shared" si="43"/>
        <v>2</v>
      </c>
      <c r="X49" s="1">
        <f t="shared" si="44"/>
        <v>11</v>
      </c>
      <c r="Y49" s="1">
        <f t="shared" si="45"/>
        <v>15</v>
      </c>
      <c r="Z49" s="1">
        <f t="shared" si="46"/>
        <v>2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6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E50" s="1">
        <v>2</v>
      </c>
      <c r="F50" s="1">
        <v>1</v>
      </c>
      <c r="G50" s="1" t="s">
        <v>84</v>
      </c>
      <c r="H50" s="1" t="s">
        <v>83</v>
      </c>
      <c r="I50" s="1">
        <f t="shared" si="29"/>
        <v>25</v>
      </c>
      <c r="J50" s="1">
        <f t="shared" si="30"/>
        <v>22</v>
      </c>
      <c r="K50" s="1">
        <f t="shared" si="31"/>
        <v>9</v>
      </c>
      <c r="L50" s="1">
        <f t="shared" si="32"/>
        <v>2</v>
      </c>
      <c r="M50" s="1">
        <f t="shared" si="33"/>
        <v>3</v>
      </c>
      <c r="N50" s="1">
        <f t="shared" si="34"/>
        <v>0</v>
      </c>
      <c r="O50" s="1">
        <f t="shared" si="35"/>
        <v>12</v>
      </c>
      <c r="P50" s="1">
        <f t="shared" si="36"/>
        <v>9</v>
      </c>
      <c r="Q50" s="1">
        <f t="shared" si="37"/>
        <v>2</v>
      </c>
      <c r="R50" s="1">
        <f t="shared" si="38"/>
        <v>13</v>
      </c>
      <c r="S50" s="1">
        <f t="shared" si="39"/>
        <v>13</v>
      </c>
      <c r="T50" s="1">
        <f t="shared" si="40"/>
        <v>0</v>
      </c>
      <c r="U50" s="1">
        <f t="shared" si="41"/>
        <v>4</v>
      </c>
      <c r="V50" s="1">
        <f t="shared" si="42"/>
        <v>9</v>
      </c>
      <c r="W50" s="1">
        <f t="shared" si="43"/>
        <v>2</v>
      </c>
      <c r="X50" s="1">
        <f t="shared" si="44"/>
        <v>11</v>
      </c>
      <c r="Y50" s="1">
        <f t="shared" si="45"/>
        <v>15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22</v>
      </c>
      <c r="K51" s="1">
        <f t="shared" si="31"/>
        <v>9</v>
      </c>
      <c r="L51" s="1">
        <f t="shared" si="32"/>
        <v>2</v>
      </c>
      <c r="M51" s="1">
        <f t="shared" si="33"/>
        <v>3</v>
      </c>
      <c r="N51" s="1">
        <f t="shared" si="34"/>
        <v>0</v>
      </c>
      <c r="O51" s="1">
        <f t="shared" si="35"/>
        <v>12</v>
      </c>
      <c r="P51" s="1">
        <f t="shared" si="36"/>
        <v>9</v>
      </c>
      <c r="Q51" s="1">
        <f t="shared" si="37"/>
        <v>2</v>
      </c>
      <c r="R51" s="1">
        <f t="shared" si="38"/>
        <v>14</v>
      </c>
      <c r="S51" s="1">
        <f t="shared" si="39"/>
        <v>13</v>
      </c>
      <c r="T51" s="1">
        <f t="shared" si="40"/>
        <v>0</v>
      </c>
      <c r="U51" s="1">
        <f t="shared" si="41"/>
        <v>4</v>
      </c>
      <c r="V51" s="1">
        <f t="shared" si="42"/>
        <v>9</v>
      </c>
      <c r="W51" s="1">
        <f t="shared" si="43"/>
        <v>2</v>
      </c>
      <c r="X51" s="1">
        <f t="shared" si="44"/>
        <v>11</v>
      </c>
      <c r="Y51" s="1">
        <f t="shared" si="45"/>
        <v>15</v>
      </c>
      <c r="Z51" s="1">
        <f t="shared" si="46"/>
        <v>2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E52" s="1">
        <v>5</v>
      </c>
      <c r="F52" s="1">
        <v>4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22</v>
      </c>
      <c r="K52" s="1">
        <f t="shared" si="31"/>
        <v>9</v>
      </c>
      <c r="L52" s="1">
        <f t="shared" si="32"/>
        <v>2</v>
      </c>
      <c r="M52" s="1">
        <f t="shared" si="33"/>
        <v>3</v>
      </c>
      <c r="N52" s="1">
        <f t="shared" si="34"/>
        <v>0</v>
      </c>
      <c r="O52" s="1">
        <f t="shared" si="35"/>
        <v>12</v>
      </c>
      <c r="P52" s="1">
        <f t="shared" si="36"/>
        <v>9</v>
      </c>
      <c r="Q52" s="1">
        <f t="shared" si="37"/>
        <v>2</v>
      </c>
      <c r="R52" s="1">
        <f t="shared" si="38"/>
        <v>15</v>
      </c>
      <c r="S52" s="1">
        <f t="shared" si="39"/>
        <v>13</v>
      </c>
      <c r="T52" s="1">
        <f t="shared" si="40"/>
        <v>0</v>
      </c>
      <c r="U52" s="1">
        <f t="shared" si="41"/>
        <v>4</v>
      </c>
      <c r="V52" s="1">
        <f t="shared" si="42"/>
        <v>9</v>
      </c>
      <c r="W52" s="1">
        <f t="shared" si="43"/>
        <v>2</v>
      </c>
      <c r="X52" s="1">
        <f t="shared" si="44"/>
        <v>11</v>
      </c>
      <c r="Y52" s="1">
        <f t="shared" si="45"/>
        <v>15</v>
      </c>
      <c r="Z52" s="1">
        <f t="shared" si="46"/>
        <v>2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E53" s="1">
        <v>2</v>
      </c>
      <c r="F53" s="1">
        <v>4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23</v>
      </c>
      <c r="K53" s="1">
        <f t="shared" si="31"/>
        <v>9</v>
      </c>
      <c r="L53" s="1">
        <f t="shared" si="32"/>
        <v>2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9</v>
      </c>
      <c r="Q53" s="1">
        <f t="shared" si="37"/>
        <v>2</v>
      </c>
      <c r="R53" s="1">
        <f t="shared" si="38"/>
        <v>15</v>
      </c>
      <c r="S53" s="1">
        <f t="shared" si="39"/>
        <v>14</v>
      </c>
      <c r="T53" s="1">
        <f t="shared" si="40"/>
        <v>0</v>
      </c>
      <c r="U53" s="1">
        <f t="shared" si="41"/>
        <v>4</v>
      </c>
      <c r="V53" s="1">
        <f t="shared" si="42"/>
        <v>9</v>
      </c>
      <c r="W53" s="1">
        <f t="shared" si="43"/>
        <v>2</v>
      </c>
      <c r="X53" s="1">
        <f t="shared" si="44"/>
        <v>11</v>
      </c>
      <c r="Y53" s="1">
        <f t="shared" si="45"/>
        <v>15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5</v>
      </c>
      <c r="AE53" s="1">
        <f t="shared" si="49"/>
        <v>5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24</v>
      </c>
      <c r="K54" s="1">
        <f t="shared" si="31"/>
        <v>9</v>
      </c>
      <c r="L54" s="1">
        <f t="shared" si="32"/>
        <v>2</v>
      </c>
      <c r="M54" s="1">
        <f t="shared" si="33"/>
        <v>3</v>
      </c>
      <c r="N54" s="1">
        <f t="shared" si="34"/>
        <v>0</v>
      </c>
      <c r="O54" s="1">
        <f t="shared" si="35"/>
        <v>12</v>
      </c>
      <c r="P54" s="1">
        <f t="shared" si="36"/>
        <v>10</v>
      </c>
      <c r="Q54" s="1">
        <f t="shared" si="37"/>
        <v>2</v>
      </c>
      <c r="R54" s="1">
        <f t="shared" si="38"/>
        <v>15</v>
      </c>
      <c r="S54" s="1">
        <f t="shared" si="39"/>
        <v>14</v>
      </c>
      <c r="T54" s="1">
        <f t="shared" si="40"/>
        <v>0</v>
      </c>
      <c r="U54" s="1">
        <f t="shared" si="41"/>
        <v>4</v>
      </c>
      <c r="V54" s="1">
        <f t="shared" si="42"/>
        <v>9</v>
      </c>
      <c r="W54" s="1">
        <f t="shared" si="43"/>
        <v>2</v>
      </c>
      <c r="X54" s="1">
        <f t="shared" si="44"/>
        <v>11</v>
      </c>
      <c r="Y54" s="1">
        <f t="shared" si="45"/>
        <v>15</v>
      </c>
      <c r="Z54" s="1">
        <f t="shared" si="46"/>
        <v>2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5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28</v>
      </c>
      <c r="J55" s="1">
        <f t="shared" si="30"/>
        <v>24</v>
      </c>
      <c r="K55" s="1">
        <f t="shared" si="31"/>
        <v>10</v>
      </c>
      <c r="L55" s="1">
        <f t="shared" si="32"/>
        <v>2</v>
      </c>
      <c r="M55" s="1">
        <f t="shared" si="33"/>
        <v>3</v>
      </c>
      <c r="N55" s="1">
        <f t="shared" si="34"/>
        <v>0</v>
      </c>
      <c r="O55" s="1">
        <f t="shared" si="35"/>
        <v>13</v>
      </c>
      <c r="P55" s="1">
        <f t="shared" si="36"/>
        <v>10</v>
      </c>
      <c r="Q55" s="1">
        <f t="shared" si="37"/>
        <v>2</v>
      </c>
      <c r="R55" s="1">
        <f t="shared" si="38"/>
        <v>15</v>
      </c>
      <c r="S55" s="1">
        <f t="shared" si="39"/>
        <v>14</v>
      </c>
      <c r="T55" s="1">
        <f t="shared" si="40"/>
        <v>0</v>
      </c>
      <c r="U55" s="1">
        <f t="shared" si="41"/>
        <v>4</v>
      </c>
      <c r="V55" s="1">
        <f t="shared" si="42"/>
        <v>9</v>
      </c>
      <c r="W55" s="1">
        <f t="shared" si="43"/>
        <v>2</v>
      </c>
      <c r="X55" s="1">
        <f t="shared" si="44"/>
        <v>11</v>
      </c>
      <c r="Y55" s="1">
        <f t="shared" si="45"/>
        <v>15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E56" s="1">
        <v>1</v>
      </c>
      <c r="F56" s="1">
        <v>4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25</v>
      </c>
      <c r="K56" s="1">
        <f t="shared" si="31"/>
        <v>10</v>
      </c>
      <c r="L56" s="1">
        <f t="shared" si="32"/>
        <v>2</v>
      </c>
      <c r="M56" s="1">
        <f t="shared" si="33"/>
        <v>3</v>
      </c>
      <c r="N56" s="1">
        <f t="shared" si="34"/>
        <v>0</v>
      </c>
      <c r="O56" s="1">
        <f t="shared" si="35"/>
        <v>13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15</v>
      </c>
      <c r="T56" s="1">
        <f t="shared" si="40"/>
        <v>0</v>
      </c>
      <c r="U56" s="1">
        <f t="shared" si="41"/>
        <v>4</v>
      </c>
      <c r="V56" s="1">
        <f t="shared" si="42"/>
        <v>9</v>
      </c>
      <c r="W56" s="1">
        <f t="shared" si="43"/>
        <v>2</v>
      </c>
      <c r="X56" s="1">
        <f t="shared" si="44"/>
        <v>11</v>
      </c>
      <c r="Y56" s="1">
        <f t="shared" si="45"/>
        <v>16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E57" s="1">
        <v>0</v>
      </c>
      <c r="F57" s="1">
        <v>3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26</v>
      </c>
      <c r="K57" s="1">
        <f t="shared" si="31"/>
        <v>10</v>
      </c>
      <c r="L57" s="1">
        <f t="shared" si="32"/>
        <v>2</v>
      </c>
      <c r="M57" s="1">
        <f t="shared" si="33"/>
        <v>3</v>
      </c>
      <c r="N57" s="1">
        <f t="shared" si="34"/>
        <v>0</v>
      </c>
      <c r="O57" s="1">
        <f t="shared" si="35"/>
        <v>13</v>
      </c>
      <c r="P57" s="1">
        <f t="shared" si="36"/>
        <v>11</v>
      </c>
      <c r="Q57" s="1">
        <f t="shared" si="37"/>
        <v>2</v>
      </c>
      <c r="R57" s="1">
        <f t="shared" si="38"/>
        <v>15</v>
      </c>
      <c r="S57" s="1">
        <f t="shared" si="39"/>
        <v>15</v>
      </c>
      <c r="T57" s="1">
        <f t="shared" si="40"/>
        <v>0</v>
      </c>
      <c r="U57" s="1">
        <f t="shared" si="41"/>
        <v>4</v>
      </c>
      <c r="V57" s="1">
        <f t="shared" si="42"/>
        <v>10</v>
      </c>
      <c r="W57" s="1">
        <f t="shared" si="43"/>
        <v>2</v>
      </c>
      <c r="X57" s="1">
        <f t="shared" si="44"/>
        <v>11</v>
      </c>
      <c r="Y57" s="1">
        <f t="shared" si="45"/>
        <v>17</v>
      </c>
      <c r="Z57" s="1">
        <f t="shared" si="46"/>
        <v>2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27</v>
      </c>
      <c r="K58" s="1">
        <f t="shared" si="31"/>
        <v>10</v>
      </c>
      <c r="L58" s="1">
        <f t="shared" si="32"/>
        <v>2</v>
      </c>
      <c r="M58" s="1">
        <f t="shared" si="33"/>
        <v>3</v>
      </c>
      <c r="N58" s="1">
        <f t="shared" si="34"/>
        <v>0</v>
      </c>
      <c r="O58" s="1">
        <f t="shared" si="35"/>
        <v>13</v>
      </c>
      <c r="P58" s="1">
        <f t="shared" si="36"/>
        <v>12</v>
      </c>
      <c r="Q58" s="1">
        <f t="shared" si="37"/>
        <v>2</v>
      </c>
      <c r="R58" s="1">
        <f t="shared" si="38"/>
        <v>15</v>
      </c>
      <c r="S58" s="1">
        <f t="shared" si="39"/>
        <v>15</v>
      </c>
      <c r="T58" s="1">
        <f t="shared" si="40"/>
        <v>0</v>
      </c>
      <c r="U58" s="1">
        <f t="shared" si="41"/>
        <v>4</v>
      </c>
      <c r="V58" s="1">
        <f t="shared" si="42"/>
        <v>11</v>
      </c>
      <c r="W58" s="1">
        <f t="shared" si="43"/>
        <v>2</v>
      </c>
      <c r="X58" s="1">
        <f t="shared" si="44"/>
        <v>11</v>
      </c>
      <c r="Y58" s="1">
        <f t="shared" si="45"/>
        <v>18</v>
      </c>
      <c r="Z58" s="1">
        <f t="shared" si="46"/>
        <v>2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E59" s="1">
        <v>1</v>
      </c>
      <c r="F59" s="1">
        <v>2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28</v>
      </c>
      <c r="K59" s="1">
        <f t="shared" si="31"/>
        <v>10</v>
      </c>
      <c r="L59" s="1">
        <f t="shared" si="32"/>
        <v>2</v>
      </c>
      <c r="M59" s="1">
        <f t="shared" si="33"/>
        <v>3</v>
      </c>
      <c r="N59" s="1">
        <f t="shared" si="34"/>
        <v>0</v>
      </c>
      <c r="O59" s="1">
        <f t="shared" si="35"/>
        <v>13</v>
      </c>
      <c r="P59" s="1">
        <f t="shared" si="36"/>
        <v>13</v>
      </c>
      <c r="Q59" s="1">
        <f t="shared" si="37"/>
        <v>2</v>
      </c>
      <c r="R59" s="1">
        <f t="shared" si="38"/>
        <v>15</v>
      </c>
      <c r="S59" s="1">
        <f t="shared" si="39"/>
        <v>15</v>
      </c>
      <c r="T59" s="1">
        <f t="shared" si="40"/>
        <v>0</v>
      </c>
      <c r="U59" s="1">
        <f t="shared" si="41"/>
        <v>4</v>
      </c>
      <c r="V59" s="1">
        <f t="shared" si="42"/>
        <v>11</v>
      </c>
      <c r="W59" s="1">
        <f t="shared" si="43"/>
        <v>2</v>
      </c>
      <c r="X59" s="1">
        <f t="shared" si="44"/>
        <v>11</v>
      </c>
      <c r="Y59" s="1">
        <f t="shared" si="45"/>
        <v>19</v>
      </c>
      <c r="Z59" s="1">
        <f t="shared" si="46"/>
        <v>2</v>
      </c>
      <c r="AA59" s="1" t="str">
        <f t="shared" si="27"/>
        <v>L</v>
      </c>
      <c r="AB59" s="1">
        <f t="shared" si="47"/>
        <v>4</v>
      </c>
      <c r="AC59" s="1" t="str">
        <f t="shared" si="28"/>
        <v>L</v>
      </c>
      <c r="AD59" s="1">
        <f t="shared" si="48"/>
        <v>4</v>
      </c>
      <c r="AE59" s="1">
        <f t="shared" si="49"/>
        <v>6</v>
      </c>
      <c r="AF59" s="1">
        <f t="shared" si="50"/>
        <v>0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E60" s="1">
        <v>1</v>
      </c>
      <c r="F60" s="1">
        <v>4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29</v>
      </c>
      <c r="K60" s="1">
        <f t="shared" si="31"/>
        <v>10</v>
      </c>
      <c r="L60" s="1">
        <f t="shared" si="32"/>
        <v>2</v>
      </c>
      <c r="M60" s="1">
        <f t="shared" si="33"/>
        <v>3</v>
      </c>
      <c r="N60" s="1">
        <f t="shared" si="34"/>
        <v>0</v>
      </c>
      <c r="O60" s="1">
        <f t="shared" si="35"/>
        <v>13</v>
      </c>
      <c r="P60" s="1">
        <f t="shared" si="36"/>
        <v>13</v>
      </c>
      <c r="Q60" s="1">
        <f t="shared" si="37"/>
        <v>2</v>
      </c>
      <c r="R60" s="1">
        <f t="shared" si="38"/>
        <v>15</v>
      </c>
      <c r="S60" s="1">
        <f t="shared" si="39"/>
        <v>16</v>
      </c>
      <c r="T60" s="1">
        <f t="shared" si="40"/>
        <v>0</v>
      </c>
      <c r="U60" s="1">
        <f t="shared" si="41"/>
        <v>4</v>
      </c>
      <c r="V60" s="1">
        <f t="shared" si="42"/>
        <v>12</v>
      </c>
      <c r="W60" s="1">
        <f t="shared" si="43"/>
        <v>2</v>
      </c>
      <c r="X60" s="1">
        <f t="shared" si="44"/>
        <v>11</v>
      </c>
      <c r="Y60" s="1">
        <f t="shared" si="45"/>
        <v>20</v>
      </c>
      <c r="Z60" s="1">
        <f t="shared" si="46"/>
        <v>2</v>
      </c>
      <c r="AA60" s="1" t="str">
        <f t="shared" si="27"/>
        <v>L</v>
      </c>
      <c r="AB60" s="1">
        <f t="shared" si="47"/>
        <v>5</v>
      </c>
      <c r="AC60" s="1" t="str">
        <f t="shared" si="28"/>
        <v>L</v>
      </c>
      <c r="AD60" s="1">
        <f t="shared" si="48"/>
        <v>3</v>
      </c>
      <c r="AE60" s="1">
        <f t="shared" si="49"/>
        <v>7</v>
      </c>
      <c r="AF60" s="1">
        <f t="shared" si="50"/>
        <v>0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29</v>
      </c>
      <c r="K61" s="1">
        <f t="shared" si="31"/>
        <v>10</v>
      </c>
      <c r="L61" s="1">
        <f t="shared" si="32"/>
        <v>2</v>
      </c>
      <c r="M61" s="1">
        <f t="shared" si="33"/>
        <v>3</v>
      </c>
      <c r="N61" s="1">
        <f t="shared" si="34"/>
        <v>0</v>
      </c>
      <c r="O61" s="1">
        <f t="shared" si="35"/>
        <v>13</v>
      </c>
      <c r="P61" s="1">
        <f t="shared" si="36"/>
        <v>13</v>
      </c>
      <c r="Q61" s="1">
        <f t="shared" si="37"/>
        <v>2</v>
      </c>
      <c r="R61" s="1">
        <f t="shared" si="38"/>
        <v>16</v>
      </c>
      <c r="S61" s="1">
        <f t="shared" si="39"/>
        <v>16</v>
      </c>
      <c r="T61" s="1">
        <f t="shared" si="40"/>
        <v>0</v>
      </c>
      <c r="U61" s="1">
        <f t="shared" si="41"/>
        <v>4</v>
      </c>
      <c r="V61" s="1">
        <f t="shared" si="42"/>
        <v>12</v>
      </c>
      <c r="W61" s="1">
        <f t="shared" si="43"/>
        <v>2</v>
      </c>
      <c r="X61" s="1">
        <f t="shared" si="44"/>
        <v>11</v>
      </c>
      <c r="Y61" s="1">
        <f t="shared" si="45"/>
        <v>20</v>
      </c>
      <c r="Z61" s="1">
        <f t="shared" si="46"/>
        <v>2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E62" s="1">
        <v>5</v>
      </c>
      <c r="F62" s="1">
        <v>1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29</v>
      </c>
      <c r="K62" s="1">
        <f t="shared" si="31"/>
        <v>10</v>
      </c>
      <c r="L62" s="1">
        <f t="shared" si="32"/>
        <v>2</v>
      </c>
      <c r="M62" s="1">
        <f t="shared" si="33"/>
        <v>3</v>
      </c>
      <c r="N62" s="1">
        <f t="shared" si="34"/>
        <v>0</v>
      </c>
      <c r="O62" s="1">
        <f t="shared" si="35"/>
        <v>14</v>
      </c>
      <c r="P62" s="1">
        <f t="shared" si="36"/>
        <v>13</v>
      </c>
      <c r="Q62" s="1">
        <f t="shared" si="37"/>
        <v>2</v>
      </c>
      <c r="R62" s="1">
        <f t="shared" si="38"/>
        <v>16</v>
      </c>
      <c r="S62" s="1">
        <f t="shared" si="39"/>
        <v>16</v>
      </c>
      <c r="T62" s="1">
        <f t="shared" si="40"/>
        <v>0</v>
      </c>
      <c r="U62" s="1">
        <f t="shared" si="41"/>
        <v>4</v>
      </c>
      <c r="V62" s="1">
        <f t="shared" si="42"/>
        <v>12</v>
      </c>
      <c r="W62" s="1">
        <f t="shared" si="43"/>
        <v>2</v>
      </c>
      <c r="X62" s="1">
        <f t="shared" si="44"/>
        <v>12</v>
      </c>
      <c r="Y62" s="1">
        <f t="shared" si="45"/>
        <v>20</v>
      </c>
      <c r="Z62" s="1">
        <f t="shared" si="46"/>
        <v>2</v>
      </c>
      <c r="AA62" s="1" t="str">
        <f t="shared" si="27"/>
        <v>W</v>
      </c>
      <c r="AB62" s="1">
        <f t="shared" si="47"/>
        <v>2</v>
      </c>
      <c r="AC62" s="1" t="str">
        <f t="shared" si="28"/>
        <v>W</v>
      </c>
      <c r="AD62" s="1">
        <f t="shared" si="48"/>
        <v>3</v>
      </c>
      <c r="AE62" s="1">
        <f t="shared" si="49"/>
        <v>7</v>
      </c>
      <c r="AF62" s="1">
        <f t="shared" si="50"/>
        <v>0</v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E63" s="1">
        <v>4</v>
      </c>
      <c r="F63" s="1">
        <v>3</v>
      </c>
      <c r="G63" s="1" t="s">
        <v>84</v>
      </c>
      <c r="H63" s="1" t="s">
        <v>84</v>
      </c>
      <c r="I63" s="1">
        <f t="shared" si="29"/>
        <v>31</v>
      </c>
      <c r="J63" s="1">
        <f t="shared" si="30"/>
        <v>29</v>
      </c>
      <c r="K63" s="1">
        <f t="shared" si="31"/>
        <v>11</v>
      </c>
      <c r="L63" s="1">
        <f t="shared" si="32"/>
        <v>2</v>
      </c>
      <c r="M63" s="1">
        <f t="shared" si="33"/>
        <v>4</v>
      </c>
      <c r="N63" s="1">
        <f t="shared" si="34"/>
        <v>0</v>
      </c>
      <c r="O63" s="1">
        <f t="shared" si="35"/>
        <v>15</v>
      </c>
      <c r="P63" s="1">
        <f t="shared" si="36"/>
        <v>13</v>
      </c>
      <c r="Q63" s="1">
        <f t="shared" si="37"/>
        <v>2</v>
      </c>
      <c r="R63" s="1">
        <f t="shared" si="38"/>
        <v>16</v>
      </c>
      <c r="S63" s="1">
        <f t="shared" si="39"/>
        <v>16</v>
      </c>
      <c r="T63" s="1">
        <f t="shared" si="40"/>
        <v>0</v>
      </c>
      <c r="U63" s="1">
        <f t="shared" si="41"/>
        <v>4</v>
      </c>
      <c r="V63" s="1">
        <f t="shared" si="42"/>
        <v>12</v>
      </c>
      <c r="W63" s="1">
        <f t="shared" si="43"/>
        <v>2</v>
      </c>
      <c r="X63" s="1">
        <f t="shared" si="44"/>
        <v>13</v>
      </c>
      <c r="Y63" s="1">
        <f t="shared" si="45"/>
        <v>20</v>
      </c>
      <c r="Z63" s="1">
        <f t="shared" si="46"/>
        <v>2</v>
      </c>
      <c r="AA63" s="1" t="str">
        <f t="shared" si="27"/>
        <v>W</v>
      </c>
      <c r="AB63" s="1">
        <f t="shared" si="47"/>
        <v>3</v>
      </c>
      <c r="AC63" s="1" t="str">
        <f t="shared" si="28"/>
        <v>W</v>
      </c>
      <c r="AD63" s="1">
        <f t="shared" si="48"/>
        <v>4</v>
      </c>
      <c r="AE63" s="1">
        <f t="shared" si="49"/>
        <v>6</v>
      </c>
      <c r="AF63" s="1">
        <f t="shared" si="50"/>
        <v>0</v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E64" s="1">
        <v>6</v>
      </c>
      <c r="F64" s="1">
        <v>3</v>
      </c>
      <c r="G64" s="1" t="s">
        <v>83</v>
      </c>
      <c r="H64" s="1" t="s">
        <v>83</v>
      </c>
      <c r="I64" s="1">
        <f t="shared" si="29"/>
        <v>32</v>
      </c>
      <c r="J64" s="1">
        <f t="shared" si="30"/>
        <v>29</v>
      </c>
      <c r="K64" s="1">
        <f t="shared" si="31"/>
        <v>11</v>
      </c>
      <c r="L64" s="1">
        <f t="shared" si="32"/>
        <v>2</v>
      </c>
      <c r="M64" s="1">
        <f t="shared" si="33"/>
        <v>4</v>
      </c>
      <c r="N64" s="1">
        <f t="shared" si="34"/>
        <v>0</v>
      </c>
      <c r="O64" s="1">
        <f t="shared" si="35"/>
        <v>16</v>
      </c>
      <c r="P64" s="1">
        <f t="shared" si="36"/>
        <v>13</v>
      </c>
      <c r="Q64" s="1">
        <f t="shared" si="37"/>
        <v>2</v>
      </c>
      <c r="R64" s="1">
        <f t="shared" si="38"/>
        <v>16</v>
      </c>
      <c r="S64" s="1">
        <f t="shared" si="39"/>
        <v>16</v>
      </c>
      <c r="T64" s="1">
        <f t="shared" si="40"/>
        <v>0</v>
      </c>
      <c r="U64" s="1">
        <f t="shared" si="41"/>
        <v>5</v>
      </c>
      <c r="V64" s="1">
        <f t="shared" si="42"/>
        <v>12</v>
      </c>
      <c r="W64" s="1">
        <f t="shared" si="43"/>
        <v>2</v>
      </c>
      <c r="X64" s="1">
        <f t="shared" si="44"/>
        <v>14</v>
      </c>
      <c r="Y64" s="1">
        <f t="shared" si="45"/>
        <v>20</v>
      </c>
      <c r="Z64" s="1">
        <f t="shared" si="46"/>
        <v>2</v>
      </c>
      <c r="AA64" s="1" t="str">
        <f t="shared" si="27"/>
        <v>W</v>
      </c>
      <c r="AB64" s="1">
        <f t="shared" si="47"/>
        <v>4</v>
      </c>
      <c r="AC64" s="1" t="str">
        <f t="shared" si="28"/>
        <v>W</v>
      </c>
      <c r="AD64" s="1">
        <f t="shared" si="48"/>
        <v>5</v>
      </c>
      <c r="AE64" s="1">
        <f t="shared" si="49"/>
        <v>5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E65" s="1">
        <v>0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30</v>
      </c>
      <c r="K65" s="1">
        <f t="shared" si="31"/>
        <v>11</v>
      </c>
      <c r="L65" s="1">
        <f t="shared" si="32"/>
        <v>2</v>
      </c>
      <c r="M65" s="1">
        <f t="shared" si="33"/>
        <v>4</v>
      </c>
      <c r="N65" s="1">
        <f t="shared" si="34"/>
        <v>0</v>
      </c>
      <c r="O65" s="1">
        <f t="shared" si="35"/>
        <v>16</v>
      </c>
      <c r="P65" s="1">
        <f t="shared" si="36"/>
        <v>14</v>
      </c>
      <c r="Q65" s="1">
        <f t="shared" si="37"/>
        <v>2</v>
      </c>
      <c r="R65" s="1">
        <f t="shared" si="38"/>
        <v>16</v>
      </c>
      <c r="S65" s="1">
        <f t="shared" si="39"/>
        <v>16</v>
      </c>
      <c r="T65" s="1">
        <f t="shared" si="40"/>
        <v>0</v>
      </c>
      <c r="U65" s="1">
        <f t="shared" si="41"/>
        <v>5</v>
      </c>
      <c r="V65" s="1">
        <f t="shared" si="42"/>
        <v>12</v>
      </c>
      <c r="W65" s="1">
        <f t="shared" si="43"/>
        <v>2</v>
      </c>
      <c r="X65" s="1">
        <f t="shared" si="44"/>
        <v>14</v>
      </c>
      <c r="Y65" s="1">
        <f t="shared" si="45"/>
        <v>21</v>
      </c>
      <c r="Z65" s="1">
        <f t="shared" si="46"/>
        <v>2</v>
      </c>
      <c r="AA65" s="1" t="str">
        <f t="shared" si="27"/>
        <v>L</v>
      </c>
      <c r="AB65" s="1">
        <f t="shared" si="47"/>
        <v>1</v>
      </c>
      <c r="AC65" s="1" t="str">
        <f t="shared" si="28"/>
        <v>L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E66" s="1">
        <v>4</v>
      </c>
      <c r="F66" s="1">
        <v>5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31</v>
      </c>
      <c r="K66" s="1">
        <f t="shared" si="31"/>
        <v>11</v>
      </c>
      <c r="L66" s="1">
        <f t="shared" si="32"/>
        <v>2</v>
      </c>
      <c r="M66" s="1">
        <f t="shared" si="33"/>
        <v>4</v>
      </c>
      <c r="N66" s="1">
        <f t="shared" si="34"/>
        <v>0</v>
      </c>
      <c r="O66" s="1">
        <f t="shared" si="35"/>
        <v>16</v>
      </c>
      <c r="P66" s="1">
        <f t="shared" si="36"/>
        <v>15</v>
      </c>
      <c r="Q66" s="1">
        <f t="shared" si="37"/>
        <v>2</v>
      </c>
      <c r="R66" s="1">
        <f t="shared" si="38"/>
        <v>16</v>
      </c>
      <c r="S66" s="1">
        <f t="shared" si="39"/>
        <v>16</v>
      </c>
      <c r="T66" s="1">
        <f t="shared" si="40"/>
        <v>0</v>
      </c>
      <c r="U66" s="1">
        <f t="shared" si="41"/>
        <v>5</v>
      </c>
      <c r="V66" s="1">
        <f t="shared" si="42"/>
        <v>12</v>
      </c>
      <c r="W66" s="1">
        <f t="shared" si="43"/>
        <v>2</v>
      </c>
      <c r="X66" s="1">
        <f t="shared" si="44"/>
        <v>14</v>
      </c>
      <c r="Y66" s="1">
        <f t="shared" si="45"/>
        <v>21</v>
      </c>
      <c r="Z66" s="1">
        <f t="shared" si="46"/>
        <v>2</v>
      </c>
      <c r="AA66" s="1" t="str">
        <f t="shared" ref="AA66:AA83" si="51">IF(E66="","",IF(E66&gt;F66,"W","L"))</f>
        <v>L</v>
      </c>
      <c r="AB66" s="1">
        <f t="shared" si="47"/>
        <v>2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E67" s="1">
        <v>6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33</v>
      </c>
      <c r="J67" s="1">
        <f t="shared" ref="J67:J83" si="54">IF(E67="","",IF(AND(F67&gt;E67,G67=$AK$2,H67=$AK$2),J66+1,J66))</f>
        <v>31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2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0</v>
      </c>
      <c r="U67" s="1">
        <f t="shared" ref="U67:U83" si="65">IF(E67="","",IF(AND(E67&gt;F67,COUNTIF($AO$1:$AO$7,D67)=1),U66+1,U66))</f>
        <v>5</v>
      </c>
      <c r="V67" s="1">
        <f t="shared" ref="V67:V83" si="66">IF(E67="","",IF(AND(E67&lt;F67,G67=$AK$2,H67=$AK$2,COUNTIF($AO$1:$AO$7,D67)=1),V66+1,V66))</f>
        <v>12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14</v>
      </c>
      <c r="Y67" s="1">
        <f t="shared" ref="Y67:Y83" si="69">IF(E67="","",IF(AND(E67&lt;F67,G67=$AK$2,H67=$AK$2,COUNTIF($AN$1:$AN$15,D67)=1),Y66+1,Y66))</f>
        <v>21</v>
      </c>
      <c r="Z67" s="1">
        <f t="shared" ref="Z67:Z83" si="70">IF(E67="","",IF(AND(E67&lt;F67,COUNTIF($AN$1:$AN$15,D67)=1,OR(G67=$AK$1,H67=$AK$1)), Z66+1, Z66))</f>
        <v>2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5</v>
      </c>
      <c r="AE67" s="1">
        <f t="shared" si="49"/>
        <v>5</v>
      </c>
      <c r="AF67" s="1">
        <f t="shared" si="50"/>
        <v>0</v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E68" s="1">
        <v>4</v>
      </c>
      <c r="F68" s="1">
        <v>3</v>
      </c>
      <c r="G68" s="1" t="s">
        <v>84</v>
      </c>
      <c r="H68" s="1" t="s">
        <v>83</v>
      </c>
      <c r="I68" s="1">
        <f t="shared" si="53"/>
        <v>34</v>
      </c>
      <c r="J68" s="1">
        <f t="shared" si="54"/>
        <v>31</v>
      </c>
      <c r="K68" s="1">
        <f t="shared" si="55"/>
        <v>12</v>
      </c>
      <c r="L68" s="1">
        <f t="shared" si="56"/>
        <v>2</v>
      </c>
      <c r="M68" s="1">
        <f t="shared" si="57"/>
        <v>4</v>
      </c>
      <c r="N68" s="1">
        <f t="shared" si="58"/>
        <v>0</v>
      </c>
      <c r="O68" s="1">
        <f t="shared" si="59"/>
        <v>18</v>
      </c>
      <c r="P68" s="1">
        <f t="shared" si="60"/>
        <v>15</v>
      </c>
      <c r="Q68" s="1">
        <f t="shared" si="61"/>
        <v>2</v>
      </c>
      <c r="R68" s="1">
        <f t="shared" si="62"/>
        <v>16</v>
      </c>
      <c r="S68" s="1">
        <f t="shared" si="63"/>
        <v>16</v>
      </c>
      <c r="T68" s="1">
        <f t="shared" si="64"/>
        <v>0</v>
      </c>
      <c r="U68" s="1">
        <f t="shared" si="65"/>
        <v>5</v>
      </c>
      <c r="V68" s="1">
        <f t="shared" si="66"/>
        <v>12</v>
      </c>
      <c r="W68" s="1">
        <f t="shared" si="67"/>
        <v>2</v>
      </c>
      <c r="X68" s="1">
        <f t="shared" si="68"/>
        <v>15</v>
      </c>
      <c r="Y68" s="1">
        <f t="shared" si="69"/>
        <v>21</v>
      </c>
      <c r="Z68" s="1">
        <f t="shared" si="70"/>
        <v>2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6</v>
      </c>
      <c r="AE68" s="1">
        <f t="shared" si="49"/>
        <v>4</v>
      </c>
      <c r="AF68" s="1">
        <f t="shared" si="50"/>
        <v>0</v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E69" s="1">
        <v>6</v>
      </c>
      <c r="F69" s="1">
        <v>3</v>
      </c>
      <c r="G69" s="1" t="s">
        <v>83</v>
      </c>
      <c r="H69" s="1" t="s">
        <v>83</v>
      </c>
      <c r="I69" s="1">
        <f t="shared" si="53"/>
        <v>35</v>
      </c>
      <c r="J69" s="1">
        <f t="shared" si="54"/>
        <v>31</v>
      </c>
      <c r="K69" s="1">
        <f t="shared" si="55"/>
        <v>12</v>
      </c>
      <c r="L69" s="1">
        <f t="shared" si="56"/>
        <v>2</v>
      </c>
      <c r="M69" s="1">
        <f t="shared" si="57"/>
        <v>4</v>
      </c>
      <c r="N69" s="1">
        <f t="shared" si="58"/>
        <v>0</v>
      </c>
      <c r="O69" s="1">
        <f t="shared" si="59"/>
        <v>18</v>
      </c>
      <c r="P69" s="1">
        <f t="shared" si="60"/>
        <v>15</v>
      </c>
      <c r="Q69" s="1">
        <f t="shared" si="61"/>
        <v>2</v>
      </c>
      <c r="R69" s="1">
        <f t="shared" si="62"/>
        <v>17</v>
      </c>
      <c r="S69" s="1">
        <f t="shared" si="63"/>
        <v>16</v>
      </c>
      <c r="T69" s="1">
        <f t="shared" si="64"/>
        <v>0</v>
      </c>
      <c r="U69" s="1">
        <f t="shared" si="65"/>
        <v>6</v>
      </c>
      <c r="V69" s="1">
        <f t="shared" si="66"/>
        <v>12</v>
      </c>
      <c r="W69" s="1">
        <f t="shared" si="67"/>
        <v>2</v>
      </c>
      <c r="X69" s="1">
        <f t="shared" si="68"/>
        <v>16</v>
      </c>
      <c r="Y69" s="1">
        <f t="shared" si="69"/>
        <v>21</v>
      </c>
      <c r="Z69" s="1">
        <f t="shared" si="70"/>
        <v>2</v>
      </c>
      <c r="AA69" s="1" t="str">
        <f t="shared" si="51"/>
        <v>W</v>
      </c>
      <c r="AB69" s="1">
        <f t="shared" si="71"/>
        <v>3</v>
      </c>
      <c r="AC69" s="1" t="str">
        <f t="shared" si="52"/>
        <v>W</v>
      </c>
      <c r="AD69" s="1">
        <f t="shared" si="48"/>
        <v>7</v>
      </c>
      <c r="AE69" s="1">
        <f t="shared" si="49"/>
        <v>3</v>
      </c>
      <c r="AF69" s="1">
        <f t="shared" si="50"/>
        <v>0</v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E70" s="1">
        <v>1</v>
      </c>
      <c r="F70" s="1">
        <v>2</v>
      </c>
      <c r="G70" s="1" t="s">
        <v>83</v>
      </c>
      <c r="H70" s="1" t="s">
        <v>83</v>
      </c>
      <c r="I70" s="1">
        <f t="shared" si="53"/>
        <v>35</v>
      </c>
      <c r="J70" s="1">
        <f t="shared" si="54"/>
        <v>32</v>
      </c>
      <c r="K70" s="1">
        <f t="shared" si="55"/>
        <v>12</v>
      </c>
      <c r="L70" s="1">
        <f t="shared" si="56"/>
        <v>2</v>
      </c>
      <c r="M70" s="1">
        <f t="shared" si="57"/>
        <v>4</v>
      </c>
      <c r="N70" s="1">
        <f t="shared" si="58"/>
        <v>0</v>
      </c>
      <c r="O70" s="1">
        <f t="shared" si="59"/>
        <v>18</v>
      </c>
      <c r="P70" s="1">
        <f t="shared" si="60"/>
        <v>15</v>
      </c>
      <c r="Q70" s="1">
        <f t="shared" si="61"/>
        <v>2</v>
      </c>
      <c r="R70" s="1">
        <f t="shared" si="62"/>
        <v>17</v>
      </c>
      <c r="S70" s="1">
        <f t="shared" si="63"/>
        <v>17</v>
      </c>
      <c r="T70" s="1">
        <f t="shared" si="64"/>
        <v>0</v>
      </c>
      <c r="U70" s="1">
        <f t="shared" si="65"/>
        <v>6</v>
      </c>
      <c r="V70" s="1">
        <f t="shared" si="66"/>
        <v>13</v>
      </c>
      <c r="W70" s="1">
        <f t="shared" si="67"/>
        <v>2</v>
      </c>
      <c r="X70" s="1">
        <f t="shared" si="68"/>
        <v>16</v>
      </c>
      <c r="Y70" s="1">
        <f t="shared" si="69"/>
        <v>22</v>
      </c>
      <c r="Z70" s="1">
        <f t="shared" si="70"/>
        <v>2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7</v>
      </c>
      <c r="AE70" s="1">
        <f t="shared" si="49"/>
        <v>3</v>
      </c>
      <c r="AF70" s="1">
        <f t="shared" si="50"/>
        <v>0</v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35</v>
      </c>
      <c r="J84" s="1">
        <f t="shared" si="75"/>
        <v>32</v>
      </c>
      <c r="K84" s="1">
        <f t="shared" si="75"/>
        <v>12</v>
      </c>
      <c r="L84" s="1">
        <f t="shared" si="75"/>
        <v>2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18</v>
      </c>
      <c r="P84" s="1">
        <f t="shared" si="76"/>
        <v>15</v>
      </c>
      <c r="Q84" s="1">
        <f t="shared" si="76"/>
        <v>2</v>
      </c>
      <c r="R84" s="1">
        <f t="shared" si="76"/>
        <v>17</v>
      </c>
      <c r="S84" s="1">
        <f t="shared" si="76"/>
        <v>17</v>
      </c>
      <c r="T84" s="1">
        <f t="shared" si="76"/>
        <v>0</v>
      </c>
      <c r="U84" s="1">
        <f t="shared" si="76"/>
        <v>6</v>
      </c>
      <c r="V84" s="1">
        <f t="shared" si="76"/>
        <v>13</v>
      </c>
      <c r="W84" s="1">
        <f t="shared" si="76"/>
        <v>2</v>
      </c>
      <c r="X84" s="1">
        <f t="shared" si="76"/>
        <v>16</v>
      </c>
      <c r="Y84" s="1">
        <f t="shared" si="76"/>
        <v>22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187</v>
      </c>
      <c r="F85" s="1">
        <f>SUM(F2:F83)</f>
        <v>209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18-15-2</v>
      </c>
      <c r="R85" s="1" t="str">
        <f>IF(R84="","0-0-0",CONCATENATE(R84,"-",S84,"-",T84))</f>
        <v>17-17-0</v>
      </c>
      <c r="U85" s="1" t="str">
        <f>IF(U84="","0-0-0",CONCATENATE(U84,"-",V84,"-",W84))</f>
        <v>6-13-2</v>
      </c>
      <c r="X85" s="1" t="str">
        <f>IF(X84="","0-0-0",CONCATENATE(X84,"-",Y84,"-",Z84))</f>
        <v>16-22-2</v>
      </c>
      <c r="AA85" s="1" t="str">
        <f>IF(AA84="","0-0",CONCATENATE(AA84,AB84))</f>
        <v>L1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E38" s="1">
        <v>2</v>
      </c>
      <c r="F38" s="1">
        <v>1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13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9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2</v>
      </c>
      <c r="X38" s="1">
        <f t="shared" si="44"/>
        <v>11</v>
      </c>
      <c r="Y38" s="1">
        <f t="shared" si="45"/>
        <v>8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E39" s="1">
        <v>2</v>
      </c>
      <c r="F39" s="1">
        <v>0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13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4</v>
      </c>
      <c r="O39" s="1">
        <f t="shared" si="35"/>
        <v>12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2</v>
      </c>
      <c r="X39" s="1">
        <f t="shared" si="44"/>
        <v>12</v>
      </c>
      <c r="Y39" s="1">
        <f t="shared" si="45"/>
        <v>8</v>
      </c>
      <c r="Z39" s="1">
        <f t="shared" si="46"/>
        <v>4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E40" s="1">
        <v>2</v>
      </c>
      <c r="F40" s="1">
        <v>4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4</v>
      </c>
      <c r="O40" s="1">
        <f t="shared" si="35"/>
        <v>12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2</v>
      </c>
      <c r="X40" s="1">
        <f t="shared" si="44"/>
        <v>12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E41" s="1">
        <v>3</v>
      </c>
      <c r="F41" s="1">
        <v>2</v>
      </c>
      <c r="G41" s="1" t="s">
        <v>84</v>
      </c>
      <c r="H41" s="1" t="s">
        <v>84</v>
      </c>
      <c r="I41" s="1">
        <f t="shared" si="29"/>
        <v>22</v>
      </c>
      <c r="J41" s="1">
        <f t="shared" si="30"/>
        <v>14</v>
      </c>
      <c r="K41" s="1">
        <f t="shared" si="31"/>
        <v>7</v>
      </c>
      <c r="L41" s="1">
        <f t="shared" si="32"/>
        <v>4</v>
      </c>
      <c r="M41" s="1">
        <f t="shared" si="33"/>
        <v>4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5</v>
      </c>
      <c r="W41" s="1">
        <f t="shared" si="43"/>
        <v>2</v>
      </c>
      <c r="X41" s="1">
        <f t="shared" si="44"/>
        <v>12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E42" s="1">
        <v>2</v>
      </c>
      <c r="F42" s="1">
        <v>7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7</v>
      </c>
      <c r="L42" s="1">
        <f t="shared" si="32"/>
        <v>4</v>
      </c>
      <c r="M42" s="1">
        <f t="shared" si="33"/>
        <v>4</v>
      </c>
      <c r="N42" s="1">
        <f t="shared" si="34"/>
        <v>4</v>
      </c>
      <c r="O42" s="1">
        <f t="shared" si="35"/>
        <v>12</v>
      </c>
      <c r="P42" s="1">
        <f t="shared" si="36"/>
        <v>8</v>
      </c>
      <c r="Q42" s="1">
        <f t="shared" si="37"/>
        <v>2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5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8</v>
      </c>
      <c r="L43" s="1">
        <f t="shared" si="32"/>
        <v>4</v>
      </c>
      <c r="M43" s="1">
        <f t="shared" si="33"/>
        <v>4</v>
      </c>
      <c r="N43" s="1">
        <f t="shared" si="34"/>
        <v>4</v>
      </c>
      <c r="O43" s="1">
        <f t="shared" si="35"/>
        <v>13</v>
      </c>
      <c r="P43" s="1">
        <f t="shared" si="36"/>
        <v>8</v>
      </c>
      <c r="Q43" s="1">
        <f t="shared" si="37"/>
        <v>2</v>
      </c>
      <c r="R43" s="1">
        <f t="shared" si="38"/>
        <v>10</v>
      </c>
      <c r="S43" s="1">
        <f t="shared" si="39"/>
        <v>7</v>
      </c>
      <c r="T43" s="1">
        <f t="shared" si="40"/>
        <v>2</v>
      </c>
      <c r="U43" s="1">
        <f t="shared" si="41"/>
        <v>6</v>
      </c>
      <c r="V43" s="1">
        <f t="shared" si="42"/>
        <v>5</v>
      </c>
      <c r="W43" s="1">
        <f t="shared" si="43"/>
        <v>2</v>
      </c>
      <c r="X43" s="1">
        <f t="shared" si="44"/>
        <v>13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E44" s="1">
        <v>9</v>
      </c>
      <c r="F44" s="1">
        <v>0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8</v>
      </c>
      <c r="L44" s="1">
        <f t="shared" si="32"/>
        <v>4</v>
      </c>
      <c r="M44" s="1">
        <f t="shared" si="33"/>
        <v>4</v>
      </c>
      <c r="N44" s="1">
        <f t="shared" si="34"/>
        <v>4</v>
      </c>
      <c r="O44" s="1">
        <f t="shared" si="35"/>
        <v>14</v>
      </c>
      <c r="P44" s="1">
        <f t="shared" si="36"/>
        <v>8</v>
      </c>
      <c r="Q44" s="1">
        <f t="shared" si="37"/>
        <v>2</v>
      </c>
      <c r="R44" s="1">
        <f t="shared" si="38"/>
        <v>10</v>
      </c>
      <c r="S44" s="1">
        <f t="shared" si="39"/>
        <v>7</v>
      </c>
      <c r="T44" s="1">
        <f t="shared" si="40"/>
        <v>2</v>
      </c>
      <c r="U44" s="1">
        <f t="shared" si="41"/>
        <v>7</v>
      </c>
      <c r="V44" s="1">
        <f t="shared" si="42"/>
        <v>5</v>
      </c>
      <c r="W44" s="1">
        <f t="shared" si="43"/>
        <v>2</v>
      </c>
      <c r="X44" s="1">
        <f t="shared" si="44"/>
        <v>14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E45" s="1">
        <v>1</v>
      </c>
      <c r="F45" s="1">
        <v>2</v>
      </c>
      <c r="G45" s="1" t="s">
        <v>84</v>
      </c>
      <c r="H45" s="1" t="s">
        <v>84</v>
      </c>
      <c r="I45" s="1">
        <f t="shared" si="29"/>
        <v>24</v>
      </c>
      <c r="J45" s="1">
        <f t="shared" si="30"/>
        <v>15</v>
      </c>
      <c r="K45" s="1">
        <f t="shared" si="31"/>
        <v>8</v>
      </c>
      <c r="L45" s="1">
        <f t="shared" si="32"/>
        <v>5</v>
      </c>
      <c r="M45" s="1">
        <f t="shared" si="33"/>
        <v>4</v>
      </c>
      <c r="N45" s="1">
        <f t="shared" si="34"/>
        <v>5</v>
      </c>
      <c r="O45" s="1">
        <f t="shared" si="35"/>
        <v>14</v>
      </c>
      <c r="P45" s="1">
        <f t="shared" si="36"/>
        <v>8</v>
      </c>
      <c r="Q45" s="1">
        <f t="shared" si="37"/>
        <v>2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5</v>
      </c>
      <c r="W45" s="1">
        <f t="shared" si="43"/>
        <v>2</v>
      </c>
      <c r="X45" s="1">
        <f t="shared" si="44"/>
        <v>14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25</v>
      </c>
      <c r="J46" s="1">
        <f t="shared" si="30"/>
        <v>15</v>
      </c>
      <c r="K46" s="1">
        <f t="shared" si="31"/>
        <v>9</v>
      </c>
      <c r="L46" s="1">
        <f t="shared" si="32"/>
        <v>5</v>
      </c>
      <c r="M46" s="1">
        <f t="shared" si="33"/>
        <v>4</v>
      </c>
      <c r="N46" s="1">
        <f t="shared" si="34"/>
        <v>5</v>
      </c>
      <c r="O46" s="1">
        <f t="shared" si="35"/>
        <v>14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5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E47" s="1">
        <v>4</v>
      </c>
      <c r="F47" s="1">
        <v>5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16</v>
      </c>
      <c r="K47" s="1">
        <f t="shared" si="31"/>
        <v>9</v>
      </c>
      <c r="L47" s="1">
        <f t="shared" si="32"/>
        <v>5</v>
      </c>
      <c r="M47" s="1">
        <f t="shared" si="33"/>
        <v>4</v>
      </c>
      <c r="N47" s="1">
        <f t="shared" si="34"/>
        <v>5</v>
      </c>
      <c r="O47" s="1">
        <f t="shared" si="35"/>
        <v>14</v>
      </c>
      <c r="P47" s="1">
        <f t="shared" si="36"/>
        <v>8</v>
      </c>
      <c r="Q47" s="1">
        <f t="shared" si="37"/>
        <v>2</v>
      </c>
      <c r="R47" s="1">
        <f t="shared" si="38"/>
        <v>11</v>
      </c>
      <c r="S47" s="1">
        <f t="shared" si="39"/>
        <v>8</v>
      </c>
      <c r="T47" s="1">
        <f t="shared" si="40"/>
        <v>3</v>
      </c>
      <c r="U47" s="1">
        <f t="shared" si="41"/>
        <v>7</v>
      </c>
      <c r="V47" s="1">
        <f t="shared" si="42"/>
        <v>5</v>
      </c>
      <c r="W47" s="1">
        <f t="shared" si="43"/>
        <v>2</v>
      </c>
      <c r="X47" s="1">
        <f t="shared" si="44"/>
        <v>14</v>
      </c>
      <c r="Y47" s="1">
        <f t="shared" si="45"/>
        <v>9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E48" s="1">
        <v>1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9</v>
      </c>
      <c r="L48" s="1">
        <f t="shared" si="32"/>
        <v>5</v>
      </c>
      <c r="M48" s="1">
        <f t="shared" si="33"/>
        <v>4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8</v>
      </c>
      <c r="T48" s="1">
        <f t="shared" si="40"/>
        <v>3</v>
      </c>
      <c r="U48" s="1">
        <f t="shared" si="41"/>
        <v>7</v>
      </c>
      <c r="V48" s="1">
        <f t="shared" si="42"/>
        <v>5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E49" s="1">
        <v>2</v>
      </c>
      <c r="F49" s="1">
        <v>4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9</v>
      </c>
      <c r="L49" s="1">
        <f t="shared" si="32"/>
        <v>5</v>
      </c>
      <c r="M49" s="1">
        <f t="shared" si="33"/>
        <v>4</v>
      </c>
      <c r="N49" s="1">
        <f t="shared" si="34"/>
        <v>5</v>
      </c>
      <c r="O49" s="1">
        <f t="shared" si="35"/>
        <v>14</v>
      </c>
      <c r="P49" s="1">
        <f t="shared" si="36"/>
        <v>8</v>
      </c>
      <c r="Q49" s="1">
        <f t="shared" si="37"/>
        <v>2</v>
      </c>
      <c r="R49" s="1">
        <f t="shared" si="38"/>
        <v>12</v>
      </c>
      <c r="S49" s="1">
        <f t="shared" si="39"/>
        <v>9</v>
      </c>
      <c r="T49" s="1">
        <f t="shared" si="40"/>
        <v>3</v>
      </c>
      <c r="U49" s="1">
        <f t="shared" si="41"/>
        <v>7</v>
      </c>
      <c r="V49" s="1">
        <f t="shared" si="42"/>
        <v>5</v>
      </c>
      <c r="W49" s="1">
        <f t="shared" si="43"/>
        <v>2</v>
      </c>
      <c r="X49" s="1">
        <f t="shared" si="44"/>
        <v>14</v>
      </c>
      <c r="Y49" s="1">
        <f t="shared" si="45"/>
        <v>9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9</v>
      </c>
      <c r="L50" s="1">
        <f t="shared" si="32"/>
        <v>5</v>
      </c>
      <c r="M50" s="1">
        <f t="shared" si="33"/>
        <v>4</v>
      </c>
      <c r="N50" s="1">
        <f t="shared" si="34"/>
        <v>5</v>
      </c>
      <c r="O50" s="1">
        <f t="shared" si="35"/>
        <v>14</v>
      </c>
      <c r="P50" s="1">
        <f t="shared" si="36"/>
        <v>8</v>
      </c>
      <c r="Q50" s="1">
        <f t="shared" si="37"/>
        <v>2</v>
      </c>
      <c r="R50" s="1">
        <f t="shared" si="38"/>
        <v>13</v>
      </c>
      <c r="S50" s="1">
        <f t="shared" si="39"/>
        <v>9</v>
      </c>
      <c r="T50" s="1">
        <f t="shared" si="40"/>
        <v>3</v>
      </c>
      <c r="U50" s="1">
        <f t="shared" si="41"/>
        <v>7</v>
      </c>
      <c r="V50" s="1">
        <f t="shared" si="42"/>
        <v>5</v>
      </c>
      <c r="W50" s="1">
        <f t="shared" si="43"/>
        <v>2</v>
      </c>
      <c r="X50" s="1">
        <f t="shared" si="44"/>
        <v>14</v>
      </c>
      <c r="Y50" s="1">
        <f t="shared" si="45"/>
        <v>9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27</v>
      </c>
      <c r="J51" s="1">
        <f t="shared" si="30"/>
        <v>18</v>
      </c>
      <c r="K51" s="1">
        <f t="shared" si="31"/>
        <v>9</v>
      </c>
      <c r="L51" s="1">
        <f t="shared" si="32"/>
        <v>5</v>
      </c>
      <c r="M51" s="1">
        <f t="shared" si="33"/>
        <v>4</v>
      </c>
      <c r="N51" s="1">
        <f t="shared" si="34"/>
        <v>5</v>
      </c>
      <c r="O51" s="1">
        <f t="shared" si="35"/>
        <v>14</v>
      </c>
      <c r="P51" s="1">
        <f t="shared" si="36"/>
        <v>8</v>
      </c>
      <c r="Q51" s="1">
        <f t="shared" si="37"/>
        <v>2</v>
      </c>
      <c r="R51" s="1">
        <f t="shared" si="38"/>
        <v>13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5</v>
      </c>
      <c r="W51" s="1">
        <f t="shared" si="43"/>
        <v>2</v>
      </c>
      <c r="X51" s="1">
        <f t="shared" si="44"/>
        <v>14</v>
      </c>
      <c r="Y51" s="1">
        <f t="shared" si="45"/>
        <v>9</v>
      </c>
      <c r="Z51" s="1">
        <f t="shared" si="46"/>
        <v>4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E52" s="1">
        <v>0</v>
      </c>
      <c r="F52" s="1">
        <v>5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19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5</v>
      </c>
      <c r="O52" s="1">
        <f t="shared" si="35"/>
        <v>14</v>
      </c>
      <c r="P52" s="1">
        <f t="shared" si="36"/>
        <v>9</v>
      </c>
      <c r="Q52" s="1">
        <f t="shared" si="37"/>
        <v>2</v>
      </c>
      <c r="R52" s="1">
        <f t="shared" si="38"/>
        <v>13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5</v>
      </c>
      <c r="W52" s="1">
        <f t="shared" si="43"/>
        <v>2</v>
      </c>
      <c r="X52" s="1">
        <f t="shared" si="44"/>
        <v>14</v>
      </c>
      <c r="Y52" s="1">
        <f t="shared" si="45"/>
        <v>10</v>
      </c>
      <c r="Z52" s="1">
        <f t="shared" si="46"/>
        <v>4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E53" s="1">
        <v>4</v>
      </c>
      <c r="F53" s="1">
        <v>0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19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5</v>
      </c>
      <c r="O53" s="1">
        <f t="shared" si="35"/>
        <v>14</v>
      </c>
      <c r="P53" s="1">
        <f t="shared" si="36"/>
        <v>9</v>
      </c>
      <c r="Q53" s="1">
        <f t="shared" si="37"/>
        <v>2</v>
      </c>
      <c r="R53" s="1">
        <f t="shared" si="38"/>
        <v>14</v>
      </c>
      <c r="S53" s="1">
        <f t="shared" si="39"/>
        <v>10</v>
      </c>
      <c r="T53" s="1">
        <f t="shared" si="40"/>
        <v>3</v>
      </c>
      <c r="U53" s="1">
        <f t="shared" si="41"/>
        <v>8</v>
      </c>
      <c r="V53" s="1">
        <f t="shared" si="42"/>
        <v>5</v>
      </c>
      <c r="W53" s="1">
        <f t="shared" si="43"/>
        <v>2</v>
      </c>
      <c r="X53" s="1">
        <f t="shared" si="44"/>
        <v>15</v>
      </c>
      <c r="Y53" s="1">
        <f t="shared" si="45"/>
        <v>10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29</v>
      </c>
      <c r="J54" s="1">
        <f t="shared" si="30"/>
        <v>19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5</v>
      </c>
      <c r="O54" s="1">
        <f t="shared" si="35"/>
        <v>15</v>
      </c>
      <c r="P54" s="1">
        <f t="shared" si="36"/>
        <v>9</v>
      </c>
      <c r="Q54" s="1">
        <f t="shared" si="37"/>
        <v>2</v>
      </c>
      <c r="R54" s="1">
        <f t="shared" si="38"/>
        <v>14</v>
      </c>
      <c r="S54" s="1">
        <f t="shared" si="39"/>
        <v>10</v>
      </c>
      <c r="T54" s="1">
        <f t="shared" si="40"/>
        <v>3</v>
      </c>
      <c r="U54" s="1">
        <f t="shared" si="41"/>
        <v>9</v>
      </c>
      <c r="V54" s="1">
        <f t="shared" si="42"/>
        <v>5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19</v>
      </c>
      <c r="K55" s="1">
        <f t="shared" si="31"/>
        <v>9</v>
      </c>
      <c r="L55" s="1">
        <f t="shared" si="32"/>
        <v>5</v>
      </c>
      <c r="M55" s="1">
        <f t="shared" si="33"/>
        <v>4</v>
      </c>
      <c r="N55" s="1">
        <f t="shared" si="34"/>
        <v>5</v>
      </c>
      <c r="O55" s="1">
        <f t="shared" si="35"/>
        <v>15</v>
      </c>
      <c r="P55" s="1">
        <f t="shared" si="36"/>
        <v>9</v>
      </c>
      <c r="Q55" s="1">
        <f t="shared" si="37"/>
        <v>2</v>
      </c>
      <c r="R55" s="1">
        <f t="shared" si="38"/>
        <v>15</v>
      </c>
      <c r="S55" s="1">
        <f t="shared" si="39"/>
        <v>10</v>
      </c>
      <c r="T55" s="1">
        <f t="shared" si="40"/>
        <v>3</v>
      </c>
      <c r="U55" s="1">
        <f t="shared" si="41"/>
        <v>10</v>
      </c>
      <c r="V55" s="1">
        <f t="shared" si="42"/>
        <v>5</v>
      </c>
      <c r="W55" s="1">
        <f t="shared" si="43"/>
        <v>2</v>
      </c>
      <c r="X55" s="1">
        <f t="shared" si="44"/>
        <v>17</v>
      </c>
      <c r="Y55" s="1">
        <f t="shared" si="45"/>
        <v>10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30</v>
      </c>
      <c r="J56" s="1">
        <f t="shared" si="30"/>
        <v>20</v>
      </c>
      <c r="K56" s="1">
        <f t="shared" si="31"/>
        <v>9</v>
      </c>
      <c r="L56" s="1">
        <f t="shared" si="32"/>
        <v>5</v>
      </c>
      <c r="M56" s="1">
        <f t="shared" si="33"/>
        <v>4</v>
      </c>
      <c r="N56" s="1">
        <f t="shared" si="34"/>
        <v>5</v>
      </c>
      <c r="O56" s="1">
        <f t="shared" si="35"/>
        <v>15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10</v>
      </c>
      <c r="T56" s="1">
        <f t="shared" si="40"/>
        <v>3</v>
      </c>
      <c r="U56" s="1">
        <f t="shared" si="41"/>
        <v>10</v>
      </c>
      <c r="V56" s="1">
        <f t="shared" si="42"/>
        <v>5</v>
      </c>
      <c r="W56" s="1">
        <f t="shared" si="43"/>
        <v>2</v>
      </c>
      <c r="X56" s="1">
        <f t="shared" si="44"/>
        <v>17</v>
      </c>
      <c r="Y56" s="1">
        <f t="shared" si="45"/>
        <v>10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21</v>
      </c>
      <c r="K57" s="1">
        <f t="shared" si="31"/>
        <v>9</v>
      </c>
      <c r="L57" s="1">
        <f t="shared" si="32"/>
        <v>5</v>
      </c>
      <c r="M57" s="1">
        <f t="shared" si="33"/>
        <v>4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2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10</v>
      </c>
      <c r="V57" s="1">
        <f t="shared" si="42"/>
        <v>6</v>
      </c>
      <c r="W57" s="1">
        <f t="shared" si="43"/>
        <v>2</v>
      </c>
      <c r="X57" s="1">
        <f t="shared" si="44"/>
        <v>17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E58" s="1">
        <v>5</v>
      </c>
      <c r="F58" s="1">
        <v>4</v>
      </c>
      <c r="G58" s="1" t="s">
        <v>84</v>
      </c>
      <c r="H58" s="1" t="s">
        <v>83</v>
      </c>
      <c r="I58" s="1">
        <f t="shared" si="29"/>
        <v>31</v>
      </c>
      <c r="J58" s="1">
        <f t="shared" si="30"/>
        <v>21</v>
      </c>
      <c r="K58" s="1">
        <f t="shared" si="31"/>
        <v>10</v>
      </c>
      <c r="L58" s="1">
        <f t="shared" si="32"/>
        <v>5</v>
      </c>
      <c r="M58" s="1">
        <f t="shared" si="33"/>
        <v>4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6</v>
      </c>
      <c r="W58" s="1">
        <f t="shared" si="43"/>
        <v>2</v>
      </c>
      <c r="X58" s="1">
        <f t="shared" si="44"/>
        <v>18</v>
      </c>
      <c r="Y58" s="1">
        <f t="shared" si="45"/>
        <v>11</v>
      </c>
      <c r="Z58" s="1">
        <f t="shared" si="46"/>
        <v>4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E59" s="1">
        <v>3</v>
      </c>
      <c r="F59" s="1">
        <v>1</v>
      </c>
      <c r="G59" s="1" t="s">
        <v>83</v>
      </c>
      <c r="H59" s="1" t="s">
        <v>83</v>
      </c>
      <c r="I59" s="1">
        <f t="shared" si="29"/>
        <v>32</v>
      </c>
      <c r="J59" s="1">
        <f t="shared" si="30"/>
        <v>21</v>
      </c>
      <c r="K59" s="1">
        <f t="shared" si="31"/>
        <v>10</v>
      </c>
      <c r="L59" s="1">
        <f t="shared" si="32"/>
        <v>5</v>
      </c>
      <c r="M59" s="1">
        <f t="shared" si="33"/>
        <v>4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2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12</v>
      </c>
      <c r="V59" s="1">
        <f t="shared" si="42"/>
        <v>6</v>
      </c>
      <c r="W59" s="1">
        <f t="shared" si="43"/>
        <v>2</v>
      </c>
      <c r="X59" s="1">
        <f t="shared" si="44"/>
        <v>19</v>
      </c>
      <c r="Y59" s="1">
        <f t="shared" si="45"/>
        <v>11</v>
      </c>
      <c r="Z59" s="1">
        <f t="shared" si="46"/>
        <v>4</v>
      </c>
      <c r="AA59" s="1" t="str">
        <f t="shared" si="27"/>
        <v>W</v>
      </c>
      <c r="AB59" s="1">
        <f t="shared" si="47"/>
        <v>2</v>
      </c>
      <c r="AC59" s="1" t="str">
        <f t="shared" si="28"/>
        <v>W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E60" s="1">
        <v>4</v>
      </c>
      <c r="F60" s="1">
        <v>3</v>
      </c>
      <c r="G60" s="1" t="s">
        <v>84</v>
      </c>
      <c r="H60" s="1" t="s">
        <v>83</v>
      </c>
      <c r="I60" s="1">
        <f t="shared" si="29"/>
        <v>33</v>
      </c>
      <c r="J60" s="1">
        <f t="shared" si="30"/>
        <v>21</v>
      </c>
      <c r="K60" s="1">
        <f t="shared" si="31"/>
        <v>11</v>
      </c>
      <c r="L60" s="1">
        <f t="shared" si="32"/>
        <v>5</v>
      </c>
      <c r="M60" s="1">
        <f t="shared" si="33"/>
        <v>4</v>
      </c>
      <c r="N60" s="1">
        <f t="shared" si="34"/>
        <v>5</v>
      </c>
      <c r="O60" s="1">
        <f t="shared" si="35"/>
        <v>16</v>
      </c>
      <c r="P60" s="1">
        <f t="shared" si="36"/>
        <v>10</v>
      </c>
      <c r="Q60" s="1">
        <f t="shared" si="37"/>
        <v>2</v>
      </c>
      <c r="R60" s="1">
        <f t="shared" si="38"/>
        <v>17</v>
      </c>
      <c r="S60" s="1">
        <f t="shared" si="39"/>
        <v>11</v>
      </c>
      <c r="T60" s="1">
        <f t="shared" si="40"/>
        <v>3</v>
      </c>
      <c r="U60" s="1">
        <f t="shared" si="41"/>
        <v>12</v>
      </c>
      <c r="V60" s="1">
        <f t="shared" si="42"/>
        <v>6</v>
      </c>
      <c r="W60" s="1">
        <f t="shared" si="43"/>
        <v>2</v>
      </c>
      <c r="X60" s="1">
        <f t="shared" si="44"/>
        <v>20</v>
      </c>
      <c r="Y60" s="1">
        <f t="shared" si="45"/>
        <v>11</v>
      </c>
      <c r="Z60" s="1">
        <f t="shared" si="46"/>
        <v>4</v>
      </c>
      <c r="AA60" s="1" t="str">
        <f t="shared" si="27"/>
        <v>W</v>
      </c>
      <c r="AB60" s="1">
        <f t="shared" si="47"/>
        <v>3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E61" s="1">
        <v>4</v>
      </c>
      <c r="F61" s="1">
        <v>3</v>
      </c>
      <c r="G61" s="1" t="s">
        <v>84</v>
      </c>
      <c r="H61" s="1" t="s">
        <v>83</v>
      </c>
      <c r="I61" s="1">
        <f t="shared" si="29"/>
        <v>34</v>
      </c>
      <c r="J61" s="1">
        <f t="shared" si="30"/>
        <v>21</v>
      </c>
      <c r="K61" s="1">
        <f t="shared" si="31"/>
        <v>12</v>
      </c>
      <c r="L61" s="1">
        <f t="shared" si="32"/>
        <v>5</v>
      </c>
      <c r="M61" s="1">
        <f t="shared" si="33"/>
        <v>4</v>
      </c>
      <c r="N61" s="1">
        <f t="shared" si="34"/>
        <v>5</v>
      </c>
      <c r="O61" s="1">
        <f t="shared" si="35"/>
        <v>16</v>
      </c>
      <c r="P61" s="1">
        <f t="shared" si="36"/>
        <v>10</v>
      </c>
      <c r="Q61" s="1">
        <f t="shared" si="37"/>
        <v>2</v>
      </c>
      <c r="R61" s="1">
        <f t="shared" si="38"/>
        <v>18</v>
      </c>
      <c r="S61" s="1">
        <f t="shared" si="39"/>
        <v>11</v>
      </c>
      <c r="T61" s="1">
        <f t="shared" si="40"/>
        <v>3</v>
      </c>
      <c r="U61" s="1">
        <f t="shared" si="41"/>
        <v>13</v>
      </c>
      <c r="V61" s="1">
        <f t="shared" si="42"/>
        <v>6</v>
      </c>
      <c r="W61" s="1">
        <f t="shared" si="43"/>
        <v>2</v>
      </c>
      <c r="X61" s="1">
        <f t="shared" si="44"/>
        <v>21</v>
      </c>
      <c r="Y61" s="1">
        <f t="shared" si="45"/>
        <v>11</v>
      </c>
      <c r="Z61" s="1">
        <f t="shared" si="46"/>
        <v>4</v>
      </c>
      <c r="AA61" s="1" t="str">
        <f t="shared" si="27"/>
        <v>W</v>
      </c>
      <c r="AB61" s="1">
        <f t="shared" si="47"/>
        <v>4</v>
      </c>
      <c r="AC61" s="1" t="str">
        <f t="shared" si="28"/>
        <v>W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E62" s="1">
        <v>5</v>
      </c>
      <c r="F62" s="1">
        <v>4</v>
      </c>
      <c r="G62" s="1" t="s">
        <v>83</v>
      </c>
      <c r="H62" s="1" t="s">
        <v>83</v>
      </c>
      <c r="I62" s="1">
        <f t="shared" si="29"/>
        <v>35</v>
      </c>
      <c r="J62" s="1">
        <f t="shared" si="30"/>
        <v>21</v>
      </c>
      <c r="K62" s="1">
        <f t="shared" si="31"/>
        <v>12</v>
      </c>
      <c r="L62" s="1">
        <f t="shared" si="32"/>
        <v>5</v>
      </c>
      <c r="M62" s="1">
        <f t="shared" si="33"/>
        <v>4</v>
      </c>
      <c r="N62" s="1">
        <f t="shared" si="34"/>
        <v>5</v>
      </c>
      <c r="O62" s="1">
        <f t="shared" si="35"/>
        <v>17</v>
      </c>
      <c r="P62" s="1">
        <f t="shared" si="36"/>
        <v>10</v>
      </c>
      <c r="Q62" s="1">
        <f t="shared" si="37"/>
        <v>2</v>
      </c>
      <c r="R62" s="1">
        <f t="shared" si="38"/>
        <v>18</v>
      </c>
      <c r="S62" s="1">
        <f t="shared" si="39"/>
        <v>11</v>
      </c>
      <c r="T62" s="1">
        <f t="shared" si="40"/>
        <v>3</v>
      </c>
      <c r="U62" s="1">
        <f t="shared" si="41"/>
        <v>13</v>
      </c>
      <c r="V62" s="1">
        <f t="shared" si="42"/>
        <v>6</v>
      </c>
      <c r="W62" s="1">
        <f t="shared" si="43"/>
        <v>2</v>
      </c>
      <c r="X62" s="1">
        <f t="shared" si="44"/>
        <v>22</v>
      </c>
      <c r="Y62" s="1">
        <f t="shared" si="45"/>
        <v>11</v>
      </c>
      <c r="Z62" s="1">
        <f t="shared" si="46"/>
        <v>4</v>
      </c>
      <c r="AA62" s="1" t="str">
        <f t="shared" si="27"/>
        <v>W</v>
      </c>
      <c r="AB62" s="1">
        <f t="shared" si="47"/>
        <v>5</v>
      </c>
      <c r="AC62" s="1" t="str">
        <f t="shared" si="28"/>
        <v>W</v>
      </c>
      <c r="AD62" s="1">
        <f t="shared" si="48"/>
        <v>8</v>
      </c>
      <c r="AE62" s="1">
        <f t="shared" si="49"/>
        <v>2</v>
      </c>
      <c r="AF62" s="1">
        <f t="shared" si="50"/>
        <v>0</v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E63" s="1">
        <v>1</v>
      </c>
      <c r="F63" s="1">
        <v>5</v>
      </c>
      <c r="G63" s="1" t="s">
        <v>83</v>
      </c>
      <c r="H63" s="1" t="s">
        <v>83</v>
      </c>
      <c r="I63" s="1">
        <f t="shared" si="29"/>
        <v>35</v>
      </c>
      <c r="J63" s="1">
        <f t="shared" si="30"/>
        <v>22</v>
      </c>
      <c r="K63" s="1">
        <f t="shared" si="31"/>
        <v>12</v>
      </c>
      <c r="L63" s="1">
        <f t="shared" si="32"/>
        <v>5</v>
      </c>
      <c r="M63" s="1">
        <f t="shared" si="33"/>
        <v>4</v>
      </c>
      <c r="N63" s="1">
        <f t="shared" si="34"/>
        <v>5</v>
      </c>
      <c r="O63" s="1">
        <f t="shared" si="35"/>
        <v>17</v>
      </c>
      <c r="P63" s="1">
        <f t="shared" si="36"/>
        <v>10</v>
      </c>
      <c r="Q63" s="1">
        <f t="shared" si="37"/>
        <v>2</v>
      </c>
      <c r="R63" s="1">
        <f t="shared" si="38"/>
        <v>18</v>
      </c>
      <c r="S63" s="1">
        <f t="shared" si="39"/>
        <v>12</v>
      </c>
      <c r="T63" s="1">
        <f t="shared" si="40"/>
        <v>3</v>
      </c>
      <c r="U63" s="1">
        <f t="shared" si="41"/>
        <v>13</v>
      </c>
      <c r="V63" s="1">
        <f t="shared" si="42"/>
        <v>6</v>
      </c>
      <c r="W63" s="1">
        <f t="shared" si="43"/>
        <v>2</v>
      </c>
      <c r="X63" s="1">
        <f t="shared" si="44"/>
        <v>22</v>
      </c>
      <c r="Y63" s="1">
        <f t="shared" si="45"/>
        <v>11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7</v>
      </c>
      <c r="AE63" s="1">
        <f t="shared" si="49"/>
        <v>3</v>
      </c>
      <c r="AF63" s="1">
        <f t="shared" si="50"/>
        <v>0</v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E64" s="1">
        <v>3</v>
      </c>
      <c r="F64" s="1">
        <v>5</v>
      </c>
      <c r="G64" s="1" t="s">
        <v>83</v>
      </c>
      <c r="H64" s="1" t="s">
        <v>83</v>
      </c>
      <c r="I64" s="1">
        <f t="shared" si="29"/>
        <v>35</v>
      </c>
      <c r="J64" s="1">
        <f t="shared" si="30"/>
        <v>23</v>
      </c>
      <c r="K64" s="1">
        <f t="shared" si="31"/>
        <v>12</v>
      </c>
      <c r="L64" s="1">
        <f t="shared" si="32"/>
        <v>5</v>
      </c>
      <c r="M64" s="1">
        <f t="shared" si="33"/>
        <v>4</v>
      </c>
      <c r="N64" s="1">
        <f t="shared" si="34"/>
        <v>5</v>
      </c>
      <c r="O64" s="1">
        <f t="shared" si="35"/>
        <v>17</v>
      </c>
      <c r="P64" s="1">
        <f t="shared" si="36"/>
        <v>10</v>
      </c>
      <c r="Q64" s="1">
        <f t="shared" si="37"/>
        <v>2</v>
      </c>
      <c r="R64" s="1">
        <f t="shared" si="38"/>
        <v>18</v>
      </c>
      <c r="S64" s="1">
        <f t="shared" si="39"/>
        <v>13</v>
      </c>
      <c r="T64" s="1">
        <f t="shared" si="40"/>
        <v>3</v>
      </c>
      <c r="U64" s="1">
        <f t="shared" si="41"/>
        <v>13</v>
      </c>
      <c r="V64" s="1">
        <f t="shared" si="42"/>
        <v>6</v>
      </c>
      <c r="W64" s="1">
        <f t="shared" si="43"/>
        <v>2</v>
      </c>
      <c r="X64" s="1">
        <f t="shared" si="44"/>
        <v>22</v>
      </c>
      <c r="Y64" s="1">
        <f t="shared" si="45"/>
        <v>11</v>
      </c>
      <c r="Z64" s="1">
        <f t="shared" si="46"/>
        <v>4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E65" s="1">
        <v>2</v>
      </c>
      <c r="F65" s="1">
        <v>1</v>
      </c>
      <c r="G65" s="1" t="s">
        <v>84</v>
      </c>
      <c r="H65" s="1" t="s">
        <v>83</v>
      </c>
      <c r="I65" s="1">
        <f t="shared" si="29"/>
        <v>36</v>
      </c>
      <c r="J65" s="1">
        <f t="shared" si="30"/>
        <v>23</v>
      </c>
      <c r="K65" s="1">
        <f t="shared" si="31"/>
        <v>13</v>
      </c>
      <c r="L65" s="1">
        <f t="shared" si="32"/>
        <v>5</v>
      </c>
      <c r="M65" s="1">
        <f t="shared" si="33"/>
        <v>4</v>
      </c>
      <c r="N65" s="1">
        <f t="shared" si="34"/>
        <v>5</v>
      </c>
      <c r="O65" s="1">
        <f t="shared" si="35"/>
        <v>17</v>
      </c>
      <c r="P65" s="1">
        <f t="shared" si="36"/>
        <v>10</v>
      </c>
      <c r="Q65" s="1">
        <f t="shared" si="37"/>
        <v>2</v>
      </c>
      <c r="R65" s="1">
        <f t="shared" si="38"/>
        <v>19</v>
      </c>
      <c r="S65" s="1">
        <f t="shared" si="39"/>
        <v>13</v>
      </c>
      <c r="T65" s="1">
        <f t="shared" si="40"/>
        <v>3</v>
      </c>
      <c r="U65" s="1">
        <f t="shared" si="41"/>
        <v>13</v>
      </c>
      <c r="V65" s="1">
        <f t="shared" si="42"/>
        <v>6</v>
      </c>
      <c r="W65" s="1">
        <f t="shared" si="43"/>
        <v>2</v>
      </c>
      <c r="X65" s="1">
        <f t="shared" si="44"/>
        <v>22</v>
      </c>
      <c r="Y65" s="1">
        <f t="shared" si="45"/>
        <v>11</v>
      </c>
      <c r="Z65" s="1">
        <f t="shared" si="46"/>
        <v>4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4</v>
      </c>
      <c r="AF65" s="1">
        <f t="shared" si="50"/>
        <v>0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E66" s="1">
        <v>4</v>
      </c>
      <c r="F66" s="1">
        <v>3</v>
      </c>
      <c r="G66" s="1" t="s">
        <v>84</v>
      </c>
      <c r="H66" s="1" t="s">
        <v>83</v>
      </c>
      <c r="I66" s="1">
        <f t="shared" si="29"/>
        <v>37</v>
      </c>
      <c r="J66" s="1">
        <f t="shared" si="30"/>
        <v>23</v>
      </c>
      <c r="K66" s="1">
        <f t="shared" si="31"/>
        <v>14</v>
      </c>
      <c r="L66" s="1">
        <f t="shared" si="32"/>
        <v>5</v>
      </c>
      <c r="M66" s="1">
        <f t="shared" si="33"/>
        <v>4</v>
      </c>
      <c r="N66" s="1">
        <f t="shared" si="34"/>
        <v>5</v>
      </c>
      <c r="O66" s="1">
        <f t="shared" si="35"/>
        <v>17</v>
      </c>
      <c r="P66" s="1">
        <f t="shared" si="36"/>
        <v>10</v>
      </c>
      <c r="Q66" s="1">
        <f t="shared" si="37"/>
        <v>2</v>
      </c>
      <c r="R66" s="1">
        <f t="shared" si="38"/>
        <v>20</v>
      </c>
      <c r="S66" s="1">
        <f t="shared" si="39"/>
        <v>13</v>
      </c>
      <c r="T66" s="1">
        <f t="shared" si="40"/>
        <v>3</v>
      </c>
      <c r="U66" s="1">
        <f t="shared" si="41"/>
        <v>13</v>
      </c>
      <c r="V66" s="1">
        <f t="shared" si="42"/>
        <v>6</v>
      </c>
      <c r="W66" s="1">
        <f t="shared" si="43"/>
        <v>2</v>
      </c>
      <c r="X66" s="1">
        <f t="shared" si="44"/>
        <v>22</v>
      </c>
      <c r="Y66" s="1">
        <f t="shared" si="45"/>
        <v>11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7</v>
      </c>
      <c r="AE66" s="1">
        <f t="shared" si="49"/>
        <v>3</v>
      </c>
      <c r="AF66" s="1">
        <f t="shared" si="50"/>
        <v>0</v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E67" s="1">
        <v>2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37</v>
      </c>
      <c r="J67" s="1">
        <f t="shared" ref="J67:J83" si="54">IF(E67="","",IF(AND(F67&gt;E67,G67=$AK$2,H67=$AK$2),J66+1,J66))</f>
        <v>24</v>
      </c>
      <c r="K67" s="1">
        <f t="shared" ref="K67:K83" si="55">IF(E67="","",IF(AND(G67=$AK$1,E67&gt;F67),K66+1,K66))</f>
        <v>14</v>
      </c>
      <c r="L67" s="1">
        <f t="shared" ref="L67:L83" si="56">IF(E67="","",IF(AND(OR(G67=$AK$1,H67=$AK$1),E67&lt;F67),L66+1,L66))</f>
        <v>5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2</v>
      </c>
      <c r="R67" s="1">
        <f t="shared" ref="R67:R83" si="62">IF(E67="","",IF(AND(C67=$AL$2,E67&gt;F67),R66+1,R66))</f>
        <v>20</v>
      </c>
      <c r="S67" s="1">
        <f t="shared" ref="S67:S83" si="63">IF(E67="","",IF(AND(C67=$AL$2,F67&gt;E67,G67=$AK$2,H67=$AK$2),S66+1,S66))</f>
        <v>13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13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7</v>
      </c>
      <c r="AE67" s="1">
        <f t="shared" si="49"/>
        <v>3</v>
      </c>
      <c r="AF67" s="1">
        <f t="shared" si="50"/>
        <v>0</v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E68" s="1">
        <v>3</v>
      </c>
      <c r="F68" s="1">
        <v>2</v>
      </c>
      <c r="G68" s="1" t="s">
        <v>83</v>
      </c>
      <c r="H68" s="1" t="s">
        <v>83</v>
      </c>
      <c r="I68" s="1">
        <f t="shared" si="53"/>
        <v>38</v>
      </c>
      <c r="J68" s="1">
        <f t="shared" si="54"/>
        <v>24</v>
      </c>
      <c r="K68" s="1">
        <f t="shared" si="55"/>
        <v>14</v>
      </c>
      <c r="L68" s="1">
        <f t="shared" si="56"/>
        <v>5</v>
      </c>
      <c r="M68" s="1">
        <f t="shared" si="57"/>
        <v>4</v>
      </c>
      <c r="N68" s="1">
        <f t="shared" si="58"/>
        <v>5</v>
      </c>
      <c r="O68" s="1">
        <f t="shared" si="59"/>
        <v>18</v>
      </c>
      <c r="P68" s="1">
        <f t="shared" si="60"/>
        <v>11</v>
      </c>
      <c r="Q68" s="1">
        <f t="shared" si="61"/>
        <v>2</v>
      </c>
      <c r="R68" s="1">
        <f t="shared" si="62"/>
        <v>20</v>
      </c>
      <c r="S68" s="1">
        <f t="shared" si="63"/>
        <v>13</v>
      </c>
      <c r="T68" s="1">
        <f t="shared" si="64"/>
        <v>3</v>
      </c>
      <c r="U68" s="1">
        <f t="shared" si="65"/>
        <v>13</v>
      </c>
      <c r="V68" s="1">
        <f t="shared" si="66"/>
        <v>6</v>
      </c>
      <c r="W68" s="1">
        <f t="shared" si="67"/>
        <v>2</v>
      </c>
      <c r="X68" s="1">
        <f t="shared" si="68"/>
        <v>22</v>
      </c>
      <c r="Y68" s="1">
        <f t="shared" si="69"/>
        <v>11</v>
      </c>
      <c r="Z68" s="1">
        <f t="shared" si="70"/>
        <v>4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7</v>
      </c>
      <c r="AE68" s="1">
        <f t="shared" si="49"/>
        <v>3</v>
      </c>
      <c r="AF68" s="1">
        <f t="shared" si="50"/>
        <v>0</v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E69" s="1">
        <v>3</v>
      </c>
      <c r="F69" s="1">
        <v>1</v>
      </c>
      <c r="G69" s="1" t="s">
        <v>83</v>
      </c>
      <c r="H69" s="1" t="s">
        <v>83</v>
      </c>
      <c r="I69" s="1">
        <f t="shared" si="53"/>
        <v>39</v>
      </c>
      <c r="J69" s="1">
        <f t="shared" si="54"/>
        <v>24</v>
      </c>
      <c r="K69" s="1">
        <f t="shared" si="55"/>
        <v>14</v>
      </c>
      <c r="L69" s="1">
        <f t="shared" si="56"/>
        <v>5</v>
      </c>
      <c r="M69" s="1">
        <f t="shared" si="57"/>
        <v>4</v>
      </c>
      <c r="N69" s="1">
        <f t="shared" si="58"/>
        <v>5</v>
      </c>
      <c r="O69" s="1">
        <f t="shared" si="59"/>
        <v>18</v>
      </c>
      <c r="P69" s="1">
        <f t="shared" si="60"/>
        <v>11</v>
      </c>
      <c r="Q69" s="1">
        <f t="shared" si="61"/>
        <v>2</v>
      </c>
      <c r="R69" s="1">
        <f t="shared" si="62"/>
        <v>21</v>
      </c>
      <c r="S69" s="1">
        <f t="shared" si="63"/>
        <v>13</v>
      </c>
      <c r="T69" s="1">
        <f t="shared" si="64"/>
        <v>3</v>
      </c>
      <c r="U69" s="1">
        <f t="shared" si="65"/>
        <v>13</v>
      </c>
      <c r="V69" s="1">
        <f t="shared" si="66"/>
        <v>6</v>
      </c>
      <c r="W69" s="1">
        <f t="shared" si="67"/>
        <v>2</v>
      </c>
      <c r="X69" s="1">
        <f t="shared" si="68"/>
        <v>23</v>
      </c>
      <c r="Y69" s="1">
        <f t="shared" si="69"/>
        <v>11</v>
      </c>
      <c r="Z69" s="1">
        <f t="shared" si="70"/>
        <v>4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7</v>
      </c>
      <c r="AE69" s="1">
        <f t="shared" si="49"/>
        <v>3</v>
      </c>
      <c r="AF69" s="1">
        <f t="shared" si="50"/>
        <v>0</v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E70" s="1">
        <v>2</v>
      </c>
      <c r="F70" s="1">
        <v>3</v>
      </c>
      <c r="G70" s="1" t="s">
        <v>83</v>
      </c>
      <c r="H70" s="1" t="s">
        <v>83</v>
      </c>
      <c r="I70" s="1">
        <f t="shared" si="53"/>
        <v>39</v>
      </c>
      <c r="J70" s="1">
        <f t="shared" si="54"/>
        <v>25</v>
      </c>
      <c r="K70" s="1">
        <f t="shared" si="55"/>
        <v>14</v>
      </c>
      <c r="L70" s="1">
        <f t="shared" si="56"/>
        <v>5</v>
      </c>
      <c r="M70" s="1">
        <f t="shared" si="57"/>
        <v>4</v>
      </c>
      <c r="N70" s="1">
        <f t="shared" si="58"/>
        <v>5</v>
      </c>
      <c r="O70" s="1">
        <f t="shared" si="59"/>
        <v>18</v>
      </c>
      <c r="P70" s="1">
        <f t="shared" si="60"/>
        <v>11</v>
      </c>
      <c r="Q70" s="1">
        <f t="shared" si="61"/>
        <v>2</v>
      </c>
      <c r="R70" s="1">
        <f t="shared" si="62"/>
        <v>21</v>
      </c>
      <c r="S70" s="1">
        <f t="shared" si="63"/>
        <v>14</v>
      </c>
      <c r="T70" s="1">
        <f t="shared" si="64"/>
        <v>3</v>
      </c>
      <c r="U70" s="1">
        <f t="shared" si="65"/>
        <v>13</v>
      </c>
      <c r="V70" s="1">
        <f t="shared" si="66"/>
        <v>6</v>
      </c>
      <c r="W70" s="1">
        <f t="shared" si="67"/>
        <v>2</v>
      </c>
      <c r="X70" s="1">
        <f t="shared" si="68"/>
        <v>23</v>
      </c>
      <c r="Y70" s="1">
        <f t="shared" si="69"/>
        <v>12</v>
      </c>
      <c r="Z70" s="1">
        <f t="shared" si="70"/>
        <v>4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6</v>
      </c>
      <c r="AE70" s="1">
        <f t="shared" si="49"/>
        <v>4</v>
      </c>
      <c r="AF70" s="1">
        <f t="shared" si="50"/>
        <v>0</v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E71" s="1">
        <v>3</v>
      </c>
      <c r="F71" s="1">
        <v>7</v>
      </c>
      <c r="G71" s="1" t="s">
        <v>83</v>
      </c>
      <c r="H71" s="1" t="s">
        <v>83</v>
      </c>
      <c r="I71" s="1">
        <f t="shared" si="53"/>
        <v>39</v>
      </c>
      <c r="J71" s="1">
        <f t="shared" si="54"/>
        <v>26</v>
      </c>
      <c r="K71" s="1">
        <f t="shared" si="55"/>
        <v>14</v>
      </c>
      <c r="L71" s="1">
        <f t="shared" si="56"/>
        <v>5</v>
      </c>
      <c r="M71" s="1">
        <f t="shared" si="57"/>
        <v>4</v>
      </c>
      <c r="N71" s="1">
        <f t="shared" si="58"/>
        <v>5</v>
      </c>
      <c r="O71" s="1">
        <f t="shared" si="59"/>
        <v>18</v>
      </c>
      <c r="P71" s="1">
        <f t="shared" si="60"/>
        <v>11</v>
      </c>
      <c r="Q71" s="1">
        <f t="shared" si="61"/>
        <v>2</v>
      </c>
      <c r="R71" s="1">
        <f t="shared" si="62"/>
        <v>21</v>
      </c>
      <c r="S71" s="1">
        <f t="shared" si="63"/>
        <v>15</v>
      </c>
      <c r="T71" s="1">
        <f t="shared" si="64"/>
        <v>3</v>
      </c>
      <c r="U71" s="1">
        <f t="shared" si="65"/>
        <v>13</v>
      </c>
      <c r="V71" s="1">
        <f t="shared" si="66"/>
        <v>6</v>
      </c>
      <c r="W71" s="1">
        <f t="shared" si="67"/>
        <v>2</v>
      </c>
      <c r="X71" s="1">
        <f t="shared" si="68"/>
        <v>23</v>
      </c>
      <c r="Y71" s="1">
        <f t="shared" si="69"/>
        <v>13</v>
      </c>
      <c r="Z71" s="1">
        <f t="shared" si="70"/>
        <v>4</v>
      </c>
      <c r="AA71" s="1" t="str">
        <f t="shared" si="51"/>
        <v>L</v>
      </c>
      <c r="AB71" s="1">
        <f t="shared" si="71"/>
        <v>2</v>
      </c>
      <c r="AC71" s="1" t="str">
        <f t="shared" si="52"/>
        <v>L</v>
      </c>
      <c r="AD71" s="1">
        <f t="shared" si="48"/>
        <v>5</v>
      </c>
      <c r="AE71" s="1">
        <f t="shared" si="49"/>
        <v>5</v>
      </c>
      <c r="AF71" s="1">
        <f t="shared" si="50"/>
        <v>0</v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39</v>
      </c>
      <c r="J84" s="1">
        <f t="shared" si="75"/>
        <v>26</v>
      </c>
      <c r="K84" s="1">
        <f t="shared" si="75"/>
        <v>14</v>
      </c>
      <c r="L84" s="1">
        <f t="shared" si="75"/>
        <v>5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18</v>
      </c>
      <c r="P84" s="1">
        <f t="shared" si="76"/>
        <v>11</v>
      </c>
      <c r="Q84" s="1">
        <f t="shared" si="76"/>
        <v>2</v>
      </c>
      <c r="R84" s="1">
        <f t="shared" si="76"/>
        <v>21</v>
      </c>
      <c r="S84" s="1">
        <f t="shared" si="76"/>
        <v>15</v>
      </c>
      <c r="T84" s="1">
        <f t="shared" si="76"/>
        <v>3</v>
      </c>
      <c r="U84" s="1">
        <f t="shared" si="76"/>
        <v>13</v>
      </c>
      <c r="V84" s="1">
        <f t="shared" si="76"/>
        <v>6</v>
      </c>
      <c r="W84" s="1">
        <f t="shared" si="76"/>
        <v>2</v>
      </c>
      <c r="X84" s="1">
        <f t="shared" si="76"/>
        <v>23</v>
      </c>
      <c r="Y84" s="1">
        <f t="shared" si="76"/>
        <v>13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205</v>
      </c>
      <c r="F85" s="1">
        <f>SUM(F2:F83)</f>
        <v>202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18-11-2</v>
      </c>
      <c r="R85" s="1" t="str">
        <f>IF(R84="","0-0-0",CONCATENATE(R84,"-",S84,"-",T84))</f>
        <v>21-15-3</v>
      </c>
      <c r="U85" s="1" t="str">
        <f>IF(U84="","0-0-0",CONCATENATE(U84,"-",V84,"-",W84))</f>
        <v>13-6-2</v>
      </c>
      <c r="X85" s="1" t="str">
        <f>IF(X84="","0-0-0",CONCATENATE(X84,"-",Y84,"-",Z84))</f>
        <v>23-13-4</v>
      </c>
      <c r="AA85" s="1" t="str">
        <f>IF(AA84="","0-0",CONCATENATE(AA84,AB84))</f>
        <v>L2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70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16</v>
      </c>
      <c r="K39" s="1">
        <f t="shared" si="31"/>
        <v>7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5</v>
      </c>
      <c r="P39" s="1">
        <f t="shared" si="36"/>
        <v>10</v>
      </c>
      <c r="Q39" s="1">
        <f t="shared" si="37"/>
        <v>3</v>
      </c>
      <c r="R39" s="1">
        <f t="shared" si="38"/>
        <v>13</v>
      </c>
      <c r="S39" s="1">
        <f t="shared" si="39"/>
        <v>6</v>
      </c>
      <c r="T39" s="1">
        <f t="shared" si="40"/>
        <v>1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11</v>
      </c>
      <c r="Y39" s="1">
        <f t="shared" si="45"/>
        <v>6</v>
      </c>
      <c r="Z39" s="1">
        <f t="shared" si="46"/>
        <v>1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E40" s="1">
        <v>7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16</v>
      </c>
      <c r="K40" s="1">
        <f t="shared" si="31"/>
        <v>7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5</v>
      </c>
      <c r="P40" s="1">
        <f t="shared" si="36"/>
        <v>10</v>
      </c>
      <c r="Q40" s="1">
        <f t="shared" si="37"/>
        <v>3</v>
      </c>
      <c r="R40" s="1">
        <f t="shared" si="38"/>
        <v>14</v>
      </c>
      <c r="S40" s="1">
        <f t="shared" si="39"/>
        <v>6</v>
      </c>
      <c r="T40" s="1">
        <f t="shared" si="40"/>
        <v>1</v>
      </c>
      <c r="U40" s="1">
        <f t="shared" si="41"/>
        <v>5</v>
      </c>
      <c r="V40" s="1">
        <f t="shared" si="42"/>
        <v>4</v>
      </c>
      <c r="W40" s="1">
        <f t="shared" si="43"/>
        <v>0</v>
      </c>
      <c r="X40" s="1">
        <f t="shared" si="44"/>
        <v>12</v>
      </c>
      <c r="Y40" s="1">
        <f t="shared" si="45"/>
        <v>6</v>
      </c>
      <c r="Z40" s="1">
        <f t="shared" si="46"/>
        <v>1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E41" s="1">
        <v>0</v>
      </c>
      <c r="F41" s="1">
        <v>2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17</v>
      </c>
      <c r="K41" s="1">
        <f t="shared" si="31"/>
        <v>7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5</v>
      </c>
      <c r="P41" s="1">
        <f t="shared" si="36"/>
        <v>10</v>
      </c>
      <c r="Q41" s="1">
        <f t="shared" si="37"/>
        <v>3</v>
      </c>
      <c r="R41" s="1">
        <f t="shared" si="38"/>
        <v>14</v>
      </c>
      <c r="S41" s="1">
        <f t="shared" si="39"/>
        <v>7</v>
      </c>
      <c r="T41" s="1">
        <f t="shared" si="40"/>
        <v>1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12</v>
      </c>
      <c r="Y41" s="1">
        <f t="shared" si="45"/>
        <v>7</v>
      </c>
      <c r="Z41" s="1">
        <f t="shared" si="46"/>
        <v>1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17</v>
      </c>
      <c r="K42" s="1">
        <f t="shared" si="31"/>
        <v>7</v>
      </c>
      <c r="L42" s="1">
        <f t="shared" si="32"/>
        <v>5</v>
      </c>
      <c r="M42" s="1">
        <f t="shared" si="33"/>
        <v>2</v>
      </c>
      <c r="N42" s="1">
        <f t="shared" si="34"/>
        <v>0</v>
      </c>
      <c r="O42" s="1">
        <f t="shared" si="35"/>
        <v>5</v>
      </c>
      <c r="P42" s="1">
        <f t="shared" si="36"/>
        <v>10</v>
      </c>
      <c r="Q42" s="1">
        <f t="shared" si="37"/>
        <v>3</v>
      </c>
      <c r="R42" s="1">
        <f t="shared" si="38"/>
        <v>14</v>
      </c>
      <c r="S42" s="1">
        <f t="shared" si="39"/>
        <v>7</v>
      </c>
      <c r="T42" s="1">
        <f t="shared" si="40"/>
        <v>2</v>
      </c>
      <c r="U42" s="1">
        <f t="shared" si="41"/>
        <v>5</v>
      </c>
      <c r="V42" s="1">
        <f t="shared" si="42"/>
        <v>5</v>
      </c>
      <c r="W42" s="1">
        <f t="shared" si="43"/>
        <v>1</v>
      </c>
      <c r="X42" s="1">
        <f t="shared" si="44"/>
        <v>12</v>
      </c>
      <c r="Y42" s="1">
        <f t="shared" si="45"/>
        <v>7</v>
      </c>
      <c r="Z42" s="1">
        <f t="shared" si="46"/>
        <v>2</v>
      </c>
      <c r="AA42" s="1" t="str">
        <f t="shared" si="27"/>
        <v>L</v>
      </c>
      <c r="AB42" s="1">
        <f t="shared" si="47"/>
        <v>2</v>
      </c>
      <c r="AC42" s="1" t="str">
        <f t="shared" si="28"/>
        <v>OTL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E43" s="1">
        <v>3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18</v>
      </c>
      <c r="K43" s="1">
        <f t="shared" si="31"/>
        <v>7</v>
      </c>
      <c r="L43" s="1">
        <f t="shared" si="32"/>
        <v>5</v>
      </c>
      <c r="M43" s="1">
        <f t="shared" si="33"/>
        <v>2</v>
      </c>
      <c r="N43" s="1">
        <f t="shared" si="34"/>
        <v>0</v>
      </c>
      <c r="O43" s="1">
        <f t="shared" si="35"/>
        <v>5</v>
      </c>
      <c r="P43" s="1">
        <f t="shared" si="36"/>
        <v>10</v>
      </c>
      <c r="Q43" s="1">
        <f t="shared" si="37"/>
        <v>3</v>
      </c>
      <c r="R43" s="1">
        <f t="shared" si="38"/>
        <v>14</v>
      </c>
      <c r="S43" s="1">
        <f t="shared" si="39"/>
        <v>8</v>
      </c>
      <c r="T43" s="1">
        <f t="shared" si="40"/>
        <v>2</v>
      </c>
      <c r="U43" s="1">
        <f t="shared" si="41"/>
        <v>5</v>
      </c>
      <c r="V43" s="1">
        <f t="shared" si="42"/>
        <v>6</v>
      </c>
      <c r="W43" s="1">
        <f t="shared" si="43"/>
        <v>1</v>
      </c>
      <c r="X43" s="1">
        <f t="shared" si="44"/>
        <v>12</v>
      </c>
      <c r="Y43" s="1">
        <f t="shared" si="45"/>
        <v>8</v>
      </c>
      <c r="Z43" s="1">
        <f t="shared" si="46"/>
        <v>2</v>
      </c>
      <c r="AA43" s="1" t="str">
        <f t="shared" si="27"/>
        <v>L</v>
      </c>
      <c r="AB43" s="1">
        <f t="shared" si="47"/>
        <v>3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7</v>
      </c>
      <c r="L44" s="1">
        <f t="shared" si="32"/>
        <v>5</v>
      </c>
      <c r="M44" s="1">
        <f t="shared" si="33"/>
        <v>2</v>
      </c>
      <c r="N44" s="1">
        <f t="shared" si="34"/>
        <v>0</v>
      </c>
      <c r="O44" s="1">
        <f t="shared" si="35"/>
        <v>6</v>
      </c>
      <c r="P44" s="1">
        <f t="shared" si="36"/>
        <v>10</v>
      </c>
      <c r="Q44" s="1">
        <f t="shared" si="37"/>
        <v>3</v>
      </c>
      <c r="R44" s="1">
        <f t="shared" si="38"/>
        <v>14</v>
      </c>
      <c r="S44" s="1">
        <f t="shared" si="39"/>
        <v>8</v>
      </c>
      <c r="T44" s="1">
        <f t="shared" si="40"/>
        <v>2</v>
      </c>
      <c r="U44" s="1">
        <f t="shared" si="41"/>
        <v>5</v>
      </c>
      <c r="V44" s="1">
        <f t="shared" si="42"/>
        <v>6</v>
      </c>
      <c r="W44" s="1">
        <f t="shared" si="43"/>
        <v>1</v>
      </c>
      <c r="X44" s="1">
        <f t="shared" si="44"/>
        <v>13</v>
      </c>
      <c r="Y44" s="1">
        <f t="shared" si="45"/>
        <v>8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E45" s="1">
        <v>2</v>
      </c>
      <c r="F45" s="1">
        <v>3</v>
      </c>
      <c r="G45" s="1" t="s">
        <v>84</v>
      </c>
      <c r="H45" s="1" t="s">
        <v>83</v>
      </c>
      <c r="I45" s="1">
        <f t="shared" si="29"/>
        <v>20</v>
      </c>
      <c r="J45" s="1">
        <f t="shared" si="30"/>
        <v>18</v>
      </c>
      <c r="K45" s="1">
        <f t="shared" si="31"/>
        <v>7</v>
      </c>
      <c r="L45" s="1">
        <f t="shared" si="32"/>
        <v>6</v>
      </c>
      <c r="M45" s="1">
        <f t="shared" si="33"/>
        <v>2</v>
      </c>
      <c r="N45" s="1">
        <f t="shared" si="34"/>
        <v>0</v>
      </c>
      <c r="O45" s="1">
        <f t="shared" si="35"/>
        <v>6</v>
      </c>
      <c r="P45" s="1">
        <f t="shared" si="36"/>
        <v>10</v>
      </c>
      <c r="Q45" s="1">
        <f t="shared" si="37"/>
        <v>4</v>
      </c>
      <c r="R45" s="1">
        <f t="shared" si="38"/>
        <v>14</v>
      </c>
      <c r="S45" s="1">
        <f t="shared" si="39"/>
        <v>8</v>
      </c>
      <c r="T45" s="1">
        <f t="shared" si="40"/>
        <v>2</v>
      </c>
      <c r="U45" s="1">
        <f t="shared" si="41"/>
        <v>5</v>
      </c>
      <c r="V45" s="1">
        <f t="shared" si="42"/>
        <v>6</v>
      </c>
      <c r="W45" s="1">
        <f t="shared" si="43"/>
        <v>1</v>
      </c>
      <c r="X45" s="1">
        <f t="shared" si="44"/>
        <v>13</v>
      </c>
      <c r="Y45" s="1">
        <f t="shared" si="45"/>
        <v>8</v>
      </c>
      <c r="Z45" s="1">
        <f t="shared" si="46"/>
        <v>2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4</v>
      </c>
      <c r="AE45" s="1">
        <f t="shared" si="49"/>
        <v>4</v>
      </c>
      <c r="AF45" s="1">
        <f t="shared" si="50"/>
        <v>2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20</v>
      </c>
      <c r="J46" s="1">
        <f t="shared" si="30"/>
        <v>19</v>
      </c>
      <c r="K46" s="1">
        <f t="shared" si="31"/>
        <v>7</v>
      </c>
      <c r="L46" s="1">
        <f t="shared" si="32"/>
        <v>6</v>
      </c>
      <c r="M46" s="1">
        <f t="shared" si="33"/>
        <v>2</v>
      </c>
      <c r="N46" s="1">
        <f t="shared" si="34"/>
        <v>0</v>
      </c>
      <c r="O46" s="1">
        <f t="shared" si="35"/>
        <v>6</v>
      </c>
      <c r="P46" s="1">
        <f t="shared" si="36"/>
        <v>11</v>
      </c>
      <c r="Q46" s="1">
        <f t="shared" si="37"/>
        <v>4</v>
      </c>
      <c r="R46" s="1">
        <f t="shared" si="38"/>
        <v>14</v>
      </c>
      <c r="S46" s="1">
        <f t="shared" si="39"/>
        <v>8</v>
      </c>
      <c r="T46" s="1">
        <f t="shared" si="40"/>
        <v>2</v>
      </c>
      <c r="U46" s="1">
        <f t="shared" si="41"/>
        <v>5</v>
      </c>
      <c r="V46" s="1">
        <f t="shared" si="42"/>
        <v>6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E47" s="1">
        <v>2</v>
      </c>
      <c r="F47" s="1">
        <v>10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20</v>
      </c>
      <c r="K47" s="1">
        <f t="shared" si="31"/>
        <v>7</v>
      </c>
      <c r="L47" s="1">
        <f t="shared" si="32"/>
        <v>6</v>
      </c>
      <c r="M47" s="1">
        <f t="shared" si="33"/>
        <v>2</v>
      </c>
      <c r="N47" s="1">
        <f t="shared" si="34"/>
        <v>0</v>
      </c>
      <c r="O47" s="1">
        <f t="shared" si="35"/>
        <v>6</v>
      </c>
      <c r="P47" s="1">
        <f t="shared" si="36"/>
        <v>11</v>
      </c>
      <c r="Q47" s="1">
        <f t="shared" si="37"/>
        <v>4</v>
      </c>
      <c r="R47" s="1">
        <f t="shared" si="38"/>
        <v>14</v>
      </c>
      <c r="S47" s="1">
        <f t="shared" si="39"/>
        <v>9</v>
      </c>
      <c r="T47" s="1">
        <f t="shared" si="40"/>
        <v>2</v>
      </c>
      <c r="U47" s="1">
        <f t="shared" si="41"/>
        <v>5</v>
      </c>
      <c r="V47" s="1">
        <f t="shared" si="42"/>
        <v>6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2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3</v>
      </c>
      <c r="AE47" s="1">
        <f t="shared" si="49"/>
        <v>5</v>
      </c>
      <c r="AF47" s="1">
        <f t="shared" si="50"/>
        <v>2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21</v>
      </c>
      <c r="K48" s="1">
        <f t="shared" si="31"/>
        <v>7</v>
      </c>
      <c r="L48" s="1">
        <f t="shared" si="32"/>
        <v>6</v>
      </c>
      <c r="M48" s="1">
        <f t="shared" si="33"/>
        <v>2</v>
      </c>
      <c r="N48" s="1">
        <f t="shared" si="34"/>
        <v>0</v>
      </c>
      <c r="O48" s="1">
        <f t="shared" si="35"/>
        <v>6</v>
      </c>
      <c r="P48" s="1">
        <f t="shared" si="36"/>
        <v>12</v>
      </c>
      <c r="Q48" s="1">
        <f t="shared" si="37"/>
        <v>4</v>
      </c>
      <c r="R48" s="1">
        <f t="shared" si="38"/>
        <v>14</v>
      </c>
      <c r="S48" s="1">
        <f t="shared" si="39"/>
        <v>9</v>
      </c>
      <c r="T48" s="1">
        <f t="shared" si="40"/>
        <v>2</v>
      </c>
      <c r="U48" s="1">
        <f t="shared" si="41"/>
        <v>5</v>
      </c>
      <c r="V48" s="1">
        <f t="shared" si="42"/>
        <v>6</v>
      </c>
      <c r="W48" s="1">
        <f t="shared" si="43"/>
        <v>1</v>
      </c>
      <c r="X48" s="1">
        <f t="shared" si="44"/>
        <v>13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4</v>
      </c>
      <c r="AC48" s="1" t="str">
        <f t="shared" si="28"/>
        <v>L</v>
      </c>
      <c r="AD48" s="1">
        <f t="shared" si="48"/>
        <v>2</v>
      </c>
      <c r="AE48" s="1">
        <f t="shared" si="49"/>
        <v>6</v>
      </c>
      <c r="AF48" s="1">
        <f t="shared" si="50"/>
        <v>2</v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E49" s="1">
        <v>4</v>
      </c>
      <c r="F49" s="1">
        <v>8</v>
      </c>
      <c r="G49" s="1" t="s">
        <v>83</v>
      </c>
      <c r="H49" s="1" t="s">
        <v>83</v>
      </c>
      <c r="I49" s="1">
        <f t="shared" si="29"/>
        <v>20</v>
      </c>
      <c r="J49" s="1">
        <f t="shared" si="30"/>
        <v>22</v>
      </c>
      <c r="K49" s="1">
        <f t="shared" si="31"/>
        <v>7</v>
      </c>
      <c r="L49" s="1">
        <f t="shared" si="32"/>
        <v>6</v>
      </c>
      <c r="M49" s="1">
        <f t="shared" si="33"/>
        <v>2</v>
      </c>
      <c r="N49" s="1">
        <f t="shared" si="34"/>
        <v>0</v>
      </c>
      <c r="O49" s="1">
        <f t="shared" si="35"/>
        <v>6</v>
      </c>
      <c r="P49" s="1">
        <f t="shared" si="36"/>
        <v>13</v>
      </c>
      <c r="Q49" s="1">
        <f t="shared" si="37"/>
        <v>4</v>
      </c>
      <c r="R49" s="1">
        <f t="shared" si="38"/>
        <v>14</v>
      </c>
      <c r="S49" s="1">
        <f t="shared" si="39"/>
        <v>9</v>
      </c>
      <c r="T49" s="1">
        <f t="shared" si="40"/>
        <v>2</v>
      </c>
      <c r="U49" s="1">
        <f t="shared" si="41"/>
        <v>5</v>
      </c>
      <c r="V49" s="1">
        <f t="shared" si="42"/>
        <v>6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2</v>
      </c>
      <c r="AA49" s="1" t="str">
        <f t="shared" si="27"/>
        <v>L</v>
      </c>
      <c r="AB49" s="1">
        <f t="shared" si="47"/>
        <v>5</v>
      </c>
      <c r="AC49" s="1" t="str">
        <f t="shared" si="28"/>
        <v>L</v>
      </c>
      <c r="AD49" s="1">
        <f t="shared" si="48"/>
        <v>2</v>
      </c>
      <c r="AE49" s="1">
        <f t="shared" si="49"/>
        <v>6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21</v>
      </c>
      <c r="J50" s="1">
        <f t="shared" si="30"/>
        <v>22</v>
      </c>
      <c r="K50" s="1">
        <f t="shared" si="31"/>
        <v>7</v>
      </c>
      <c r="L50" s="1">
        <f t="shared" si="32"/>
        <v>6</v>
      </c>
      <c r="M50" s="1">
        <f t="shared" si="33"/>
        <v>2</v>
      </c>
      <c r="N50" s="1">
        <f t="shared" si="34"/>
        <v>0</v>
      </c>
      <c r="O50" s="1">
        <f t="shared" si="35"/>
        <v>6</v>
      </c>
      <c r="P50" s="1">
        <f t="shared" si="36"/>
        <v>13</v>
      </c>
      <c r="Q50" s="1">
        <f t="shared" si="37"/>
        <v>4</v>
      </c>
      <c r="R50" s="1">
        <f t="shared" si="38"/>
        <v>15</v>
      </c>
      <c r="S50" s="1">
        <f t="shared" si="39"/>
        <v>9</v>
      </c>
      <c r="T50" s="1">
        <f t="shared" si="40"/>
        <v>2</v>
      </c>
      <c r="U50" s="1">
        <f t="shared" si="41"/>
        <v>6</v>
      </c>
      <c r="V50" s="1">
        <f t="shared" si="42"/>
        <v>6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23</v>
      </c>
      <c r="K51" s="1">
        <f t="shared" si="31"/>
        <v>7</v>
      </c>
      <c r="L51" s="1">
        <f t="shared" si="32"/>
        <v>6</v>
      </c>
      <c r="M51" s="1">
        <f t="shared" si="33"/>
        <v>2</v>
      </c>
      <c r="N51" s="1">
        <f t="shared" si="34"/>
        <v>0</v>
      </c>
      <c r="O51" s="1">
        <f t="shared" si="35"/>
        <v>6</v>
      </c>
      <c r="P51" s="1">
        <f t="shared" si="36"/>
        <v>13</v>
      </c>
      <c r="Q51" s="1">
        <f t="shared" si="37"/>
        <v>4</v>
      </c>
      <c r="R51" s="1">
        <f t="shared" si="38"/>
        <v>15</v>
      </c>
      <c r="S51" s="1">
        <f t="shared" si="39"/>
        <v>10</v>
      </c>
      <c r="T51" s="1">
        <f t="shared" si="40"/>
        <v>2</v>
      </c>
      <c r="U51" s="1">
        <f t="shared" si="41"/>
        <v>6</v>
      </c>
      <c r="V51" s="1">
        <f t="shared" si="42"/>
        <v>6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2</v>
      </c>
      <c r="AE51" s="1">
        <f t="shared" si="49"/>
        <v>6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24</v>
      </c>
      <c r="K52" s="1">
        <f t="shared" si="31"/>
        <v>7</v>
      </c>
      <c r="L52" s="1">
        <f t="shared" si="32"/>
        <v>6</v>
      </c>
      <c r="M52" s="1">
        <f t="shared" si="33"/>
        <v>2</v>
      </c>
      <c r="N52" s="1">
        <f t="shared" si="34"/>
        <v>0</v>
      </c>
      <c r="O52" s="1">
        <f t="shared" si="35"/>
        <v>6</v>
      </c>
      <c r="P52" s="1">
        <f t="shared" si="36"/>
        <v>13</v>
      </c>
      <c r="Q52" s="1">
        <f t="shared" si="37"/>
        <v>4</v>
      </c>
      <c r="R52" s="1">
        <f t="shared" si="38"/>
        <v>15</v>
      </c>
      <c r="S52" s="1">
        <f t="shared" si="39"/>
        <v>11</v>
      </c>
      <c r="T52" s="1">
        <f t="shared" si="40"/>
        <v>2</v>
      </c>
      <c r="U52" s="1">
        <f t="shared" si="41"/>
        <v>6</v>
      </c>
      <c r="V52" s="1">
        <f t="shared" si="42"/>
        <v>6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2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2</v>
      </c>
      <c r="AE52" s="1">
        <f t="shared" si="49"/>
        <v>7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E53" s="1">
        <v>1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7</v>
      </c>
      <c r="L53" s="1">
        <f t="shared" si="32"/>
        <v>6</v>
      </c>
      <c r="M53" s="1">
        <f t="shared" si="33"/>
        <v>2</v>
      </c>
      <c r="N53" s="1">
        <f t="shared" si="34"/>
        <v>0</v>
      </c>
      <c r="O53" s="1">
        <f t="shared" si="35"/>
        <v>6</v>
      </c>
      <c r="P53" s="1">
        <f t="shared" si="36"/>
        <v>13</v>
      </c>
      <c r="Q53" s="1">
        <f t="shared" si="37"/>
        <v>4</v>
      </c>
      <c r="R53" s="1">
        <f t="shared" si="38"/>
        <v>15</v>
      </c>
      <c r="S53" s="1">
        <f t="shared" si="39"/>
        <v>12</v>
      </c>
      <c r="T53" s="1">
        <f t="shared" si="40"/>
        <v>2</v>
      </c>
      <c r="U53" s="1">
        <f t="shared" si="41"/>
        <v>6</v>
      </c>
      <c r="V53" s="1">
        <f t="shared" si="42"/>
        <v>6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3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E54" s="1">
        <v>4</v>
      </c>
      <c r="F54" s="1">
        <v>3</v>
      </c>
      <c r="G54" s="1" t="s">
        <v>84</v>
      </c>
      <c r="H54" s="1" t="s">
        <v>83</v>
      </c>
      <c r="I54" s="1">
        <f t="shared" si="29"/>
        <v>22</v>
      </c>
      <c r="J54" s="1">
        <f t="shared" si="30"/>
        <v>25</v>
      </c>
      <c r="K54" s="1">
        <f t="shared" si="31"/>
        <v>8</v>
      </c>
      <c r="L54" s="1">
        <f t="shared" si="32"/>
        <v>6</v>
      </c>
      <c r="M54" s="1">
        <f t="shared" si="33"/>
        <v>2</v>
      </c>
      <c r="N54" s="1">
        <f t="shared" si="34"/>
        <v>0</v>
      </c>
      <c r="O54" s="1">
        <f t="shared" si="35"/>
        <v>7</v>
      </c>
      <c r="P54" s="1">
        <f t="shared" si="36"/>
        <v>13</v>
      </c>
      <c r="Q54" s="1">
        <f t="shared" si="37"/>
        <v>4</v>
      </c>
      <c r="R54" s="1">
        <f t="shared" si="38"/>
        <v>15</v>
      </c>
      <c r="S54" s="1">
        <f t="shared" si="39"/>
        <v>12</v>
      </c>
      <c r="T54" s="1">
        <f t="shared" si="40"/>
        <v>2</v>
      </c>
      <c r="U54" s="1">
        <f t="shared" si="41"/>
        <v>6</v>
      </c>
      <c r="V54" s="1">
        <f t="shared" si="42"/>
        <v>6</v>
      </c>
      <c r="W54" s="1">
        <f t="shared" si="43"/>
        <v>1</v>
      </c>
      <c r="X54" s="1">
        <f t="shared" si="44"/>
        <v>15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8</v>
      </c>
      <c r="L55" s="1">
        <f t="shared" si="32"/>
        <v>6</v>
      </c>
      <c r="M55" s="1">
        <f t="shared" si="33"/>
        <v>2</v>
      </c>
      <c r="N55" s="1">
        <f t="shared" si="34"/>
        <v>0</v>
      </c>
      <c r="O55" s="1">
        <f t="shared" si="35"/>
        <v>7</v>
      </c>
      <c r="P55" s="1">
        <f t="shared" si="36"/>
        <v>13</v>
      </c>
      <c r="Q55" s="1">
        <f t="shared" si="37"/>
        <v>4</v>
      </c>
      <c r="R55" s="1">
        <f t="shared" si="38"/>
        <v>15</v>
      </c>
      <c r="S55" s="1">
        <f t="shared" si="39"/>
        <v>13</v>
      </c>
      <c r="T55" s="1">
        <f t="shared" si="40"/>
        <v>2</v>
      </c>
      <c r="U55" s="1">
        <f t="shared" si="41"/>
        <v>6</v>
      </c>
      <c r="V55" s="1">
        <f t="shared" si="42"/>
        <v>7</v>
      </c>
      <c r="W55" s="1">
        <f t="shared" si="43"/>
        <v>1</v>
      </c>
      <c r="X55" s="1">
        <f t="shared" si="44"/>
        <v>15</v>
      </c>
      <c r="Y55" s="1">
        <f t="shared" si="45"/>
        <v>12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E56" s="1">
        <v>1</v>
      </c>
      <c r="F56" s="1">
        <v>2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8</v>
      </c>
      <c r="L56" s="1">
        <f t="shared" si="32"/>
        <v>6</v>
      </c>
      <c r="M56" s="1">
        <f t="shared" si="33"/>
        <v>2</v>
      </c>
      <c r="N56" s="1">
        <f t="shared" si="34"/>
        <v>0</v>
      </c>
      <c r="O56" s="1">
        <f t="shared" si="35"/>
        <v>7</v>
      </c>
      <c r="P56" s="1">
        <f t="shared" si="36"/>
        <v>14</v>
      </c>
      <c r="Q56" s="1">
        <f t="shared" si="37"/>
        <v>4</v>
      </c>
      <c r="R56" s="1">
        <f t="shared" si="38"/>
        <v>15</v>
      </c>
      <c r="S56" s="1">
        <f t="shared" si="39"/>
        <v>13</v>
      </c>
      <c r="T56" s="1">
        <f t="shared" si="40"/>
        <v>2</v>
      </c>
      <c r="U56" s="1">
        <f t="shared" si="41"/>
        <v>6</v>
      </c>
      <c r="V56" s="1">
        <f t="shared" si="42"/>
        <v>8</v>
      </c>
      <c r="W56" s="1">
        <f t="shared" si="43"/>
        <v>1</v>
      </c>
      <c r="X56" s="1">
        <f t="shared" si="44"/>
        <v>15</v>
      </c>
      <c r="Y56" s="1">
        <f t="shared" si="45"/>
        <v>13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2</v>
      </c>
      <c r="AE56" s="1">
        <f t="shared" si="49"/>
        <v>8</v>
      </c>
      <c r="AF56" s="1">
        <f t="shared" si="50"/>
        <v>0</v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28</v>
      </c>
      <c r="K57" s="1">
        <f t="shared" si="31"/>
        <v>8</v>
      </c>
      <c r="L57" s="1">
        <f t="shared" si="32"/>
        <v>6</v>
      </c>
      <c r="M57" s="1">
        <f t="shared" si="33"/>
        <v>2</v>
      </c>
      <c r="N57" s="1">
        <f t="shared" si="34"/>
        <v>0</v>
      </c>
      <c r="O57" s="1">
        <f t="shared" si="35"/>
        <v>7</v>
      </c>
      <c r="P57" s="1">
        <f t="shared" si="36"/>
        <v>14</v>
      </c>
      <c r="Q57" s="1">
        <f t="shared" si="37"/>
        <v>4</v>
      </c>
      <c r="R57" s="1">
        <f t="shared" si="38"/>
        <v>15</v>
      </c>
      <c r="S57" s="1">
        <f t="shared" si="39"/>
        <v>14</v>
      </c>
      <c r="T57" s="1">
        <f t="shared" si="40"/>
        <v>2</v>
      </c>
      <c r="U57" s="1">
        <f t="shared" si="41"/>
        <v>6</v>
      </c>
      <c r="V57" s="1">
        <f t="shared" si="42"/>
        <v>9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2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2</v>
      </c>
      <c r="AE57" s="1">
        <f t="shared" si="49"/>
        <v>8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E58" s="1">
        <v>0</v>
      </c>
      <c r="F58" s="1">
        <v>2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29</v>
      </c>
      <c r="K58" s="1">
        <f t="shared" si="31"/>
        <v>8</v>
      </c>
      <c r="L58" s="1">
        <f t="shared" si="32"/>
        <v>6</v>
      </c>
      <c r="M58" s="1">
        <f t="shared" si="33"/>
        <v>2</v>
      </c>
      <c r="N58" s="1">
        <f t="shared" si="34"/>
        <v>0</v>
      </c>
      <c r="O58" s="1">
        <f t="shared" si="35"/>
        <v>7</v>
      </c>
      <c r="P58" s="1">
        <f t="shared" si="36"/>
        <v>15</v>
      </c>
      <c r="Q58" s="1">
        <f t="shared" si="37"/>
        <v>4</v>
      </c>
      <c r="R58" s="1">
        <f t="shared" si="38"/>
        <v>15</v>
      </c>
      <c r="S58" s="1">
        <f t="shared" si="39"/>
        <v>14</v>
      </c>
      <c r="T58" s="1">
        <f t="shared" si="40"/>
        <v>2</v>
      </c>
      <c r="U58" s="1">
        <f t="shared" si="41"/>
        <v>6</v>
      </c>
      <c r="V58" s="1">
        <f t="shared" si="42"/>
        <v>10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2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2</v>
      </c>
      <c r="AE58" s="1">
        <f t="shared" si="49"/>
        <v>8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E59" s="1">
        <v>2</v>
      </c>
      <c r="F59" s="1">
        <v>3</v>
      </c>
      <c r="G59" s="1" t="s">
        <v>84</v>
      </c>
      <c r="H59" s="1" t="s">
        <v>83</v>
      </c>
      <c r="I59" s="1">
        <f t="shared" si="29"/>
        <v>22</v>
      </c>
      <c r="J59" s="1">
        <f t="shared" si="30"/>
        <v>29</v>
      </c>
      <c r="K59" s="1">
        <f t="shared" si="31"/>
        <v>8</v>
      </c>
      <c r="L59" s="1">
        <f t="shared" si="32"/>
        <v>7</v>
      </c>
      <c r="M59" s="1">
        <f t="shared" si="33"/>
        <v>2</v>
      </c>
      <c r="N59" s="1">
        <f t="shared" si="34"/>
        <v>0</v>
      </c>
      <c r="O59" s="1">
        <f t="shared" si="35"/>
        <v>7</v>
      </c>
      <c r="P59" s="1">
        <f t="shared" si="36"/>
        <v>15</v>
      </c>
      <c r="Q59" s="1">
        <f t="shared" si="37"/>
        <v>5</v>
      </c>
      <c r="R59" s="1">
        <f t="shared" si="38"/>
        <v>15</v>
      </c>
      <c r="S59" s="1">
        <f t="shared" si="39"/>
        <v>14</v>
      </c>
      <c r="T59" s="1">
        <f t="shared" si="40"/>
        <v>2</v>
      </c>
      <c r="U59" s="1">
        <f t="shared" si="41"/>
        <v>6</v>
      </c>
      <c r="V59" s="1">
        <f t="shared" si="42"/>
        <v>10</v>
      </c>
      <c r="W59" s="1">
        <f t="shared" si="43"/>
        <v>2</v>
      </c>
      <c r="X59" s="1">
        <f t="shared" si="44"/>
        <v>15</v>
      </c>
      <c r="Y59" s="1">
        <f t="shared" si="45"/>
        <v>15</v>
      </c>
      <c r="Z59" s="1">
        <f t="shared" si="46"/>
        <v>3</v>
      </c>
      <c r="AA59" s="1" t="str">
        <f t="shared" si="27"/>
        <v>L</v>
      </c>
      <c r="AB59" s="1">
        <f t="shared" si="47"/>
        <v>5</v>
      </c>
      <c r="AC59" s="1" t="str">
        <f t="shared" si="28"/>
        <v>OTL</v>
      </c>
      <c r="AD59" s="1">
        <f t="shared" si="48"/>
        <v>2</v>
      </c>
      <c r="AE59" s="1">
        <f t="shared" si="49"/>
        <v>7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E60" s="1">
        <v>3</v>
      </c>
      <c r="F60" s="1">
        <v>2</v>
      </c>
      <c r="G60" s="1" t="s">
        <v>84</v>
      </c>
      <c r="H60" s="1" t="s">
        <v>84</v>
      </c>
      <c r="I60" s="1">
        <f t="shared" si="29"/>
        <v>23</v>
      </c>
      <c r="J60" s="1">
        <f t="shared" si="30"/>
        <v>29</v>
      </c>
      <c r="K60" s="1">
        <f t="shared" si="31"/>
        <v>9</v>
      </c>
      <c r="L60" s="1">
        <f t="shared" si="32"/>
        <v>7</v>
      </c>
      <c r="M60" s="1">
        <f t="shared" si="33"/>
        <v>3</v>
      </c>
      <c r="N60" s="1">
        <f t="shared" si="34"/>
        <v>0</v>
      </c>
      <c r="O60" s="1">
        <f t="shared" si="35"/>
        <v>8</v>
      </c>
      <c r="P60" s="1">
        <f t="shared" si="36"/>
        <v>15</v>
      </c>
      <c r="Q60" s="1">
        <f t="shared" si="37"/>
        <v>5</v>
      </c>
      <c r="R60" s="1">
        <f t="shared" si="38"/>
        <v>15</v>
      </c>
      <c r="S60" s="1">
        <f t="shared" si="39"/>
        <v>14</v>
      </c>
      <c r="T60" s="1">
        <f t="shared" si="40"/>
        <v>2</v>
      </c>
      <c r="U60" s="1">
        <f t="shared" si="41"/>
        <v>7</v>
      </c>
      <c r="V60" s="1">
        <f t="shared" si="42"/>
        <v>10</v>
      </c>
      <c r="W60" s="1">
        <f t="shared" si="43"/>
        <v>2</v>
      </c>
      <c r="X60" s="1">
        <f t="shared" si="44"/>
        <v>16</v>
      </c>
      <c r="Y60" s="1">
        <f t="shared" si="45"/>
        <v>15</v>
      </c>
      <c r="Z60" s="1">
        <f t="shared" si="46"/>
        <v>3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2</v>
      </c>
      <c r="AE60" s="1">
        <f t="shared" si="49"/>
        <v>7</v>
      </c>
      <c r="AF60" s="1">
        <f t="shared" si="50"/>
        <v>1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E61" s="1">
        <v>4</v>
      </c>
      <c r="F61" s="1">
        <v>5</v>
      </c>
      <c r="G61" s="1" t="s">
        <v>84</v>
      </c>
      <c r="H61" s="1" t="s">
        <v>83</v>
      </c>
      <c r="I61" s="1">
        <f t="shared" si="29"/>
        <v>23</v>
      </c>
      <c r="J61" s="1">
        <f t="shared" si="30"/>
        <v>29</v>
      </c>
      <c r="K61" s="1">
        <f t="shared" si="31"/>
        <v>9</v>
      </c>
      <c r="L61" s="1">
        <f t="shared" si="32"/>
        <v>8</v>
      </c>
      <c r="M61" s="1">
        <f t="shared" si="33"/>
        <v>3</v>
      </c>
      <c r="N61" s="1">
        <f t="shared" si="34"/>
        <v>0</v>
      </c>
      <c r="O61" s="1">
        <f t="shared" si="35"/>
        <v>8</v>
      </c>
      <c r="P61" s="1">
        <f t="shared" si="36"/>
        <v>15</v>
      </c>
      <c r="Q61" s="1">
        <f t="shared" si="37"/>
        <v>6</v>
      </c>
      <c r="R61" s="1">
        <f t="shared" si="38"/>
        <v>15</v>
      </c>
      <c r="S61" s="1">
        <f t="shared" si="39"/>
        <v>14</v>
      </c>
      <c r="T61" s="1">
        <f t="shared" si="40"/>
        <v>2</v>
      </c>
      <c r="U61" s="1">
        <f t="shared" si="41"/>
        <v>7</v>
      </c>
      <c r="V61" s="1">
        <f t="shared" si="42"/>
        <v>10</v>
      </c>
      <c r="W61" s="1">
        <f t="shared" si="43"/>
        <v>3</v>
      </c>
      <c r="X61" s="1">
        <f t="shared" si="44"/>
        <v>16</v>
      </c>
      <c r="Y61" s="1">
        <f t="shared" si="45"/>
        <v>15</v>
      </c>
      <c r="Z61" s="1">
        <f t="shared" si="46"/>
        <v>4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2</v>
      </c>
      <c r="AE61" s="1">
        <f t="shared" si="49"/>
        <v>6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E62" s="1">
        <v>6</v>
      </c>
      <c r="F62" s="1">
        <v>2</v>
      </c>
      <c r="G62" s="1" t="s">
        <v>83</v>
      </c>
      <c r="H62" s="1" t="s">
        <v>83</v>
      </c>
      <c r="I62" s="1">
        <f t="shared" si="29"/>
        <v>24</v>
      </c>
      <c r="J62" s="1">
        <f t="shared" si="30"/>
        <v>29</v>
      </c>
      <c r="K62" s="1">
        <f t="shared" si="31"/>
        <v>9</v>
      </c>
      <c r="L62" s="1">
        <f t="shared" si="32"/>
        <v>8</v>
      </c>
      <c r="M62" s="1">
        <f t="shared" si="33"/>
        <v>3</v>
      </c>
      <c r="N62" s="1">
        <f t="shared" si="34"/>
        <v>0</v>
      </c>
      <c r="O62" s="1">
        <f t="shared" si="35"/>
        <v>9</v>
      </c>
      <c r="P62" s="1">
        <f t="shared" si="36"/>
        <v>15</v>
      </c>
      <c r="Q62" s="1">
        <f t="shared" si="37"/>
        <v>6</v>
      </c>
      <c r="R62" s="1">
        <f t="shared" si="38"/>
        <v>15</v>
      </c>
      <c r="S62" s="1">
        <f t="shared" si="39"/>
        <v>14</v>
      </c>
      <c r="T62" s="1">
        <f t="shared" si="40"/>
        <v>2</v>
      </c>
      <c r="U62" s="1">
        <f t="shared" si="41"/>
        <v>7</v>
      </c>
      <c r="V62" s="1">
        <f t="shared" si="42"/>
        <v>10</v>
      </c>
      <c r="W62" s="1">
        <f t="shared" si="43"/>
        <v>3</v>
      </c>
      <c r="X62" s="1">
        <f t="shared" si="44"/>
        <v>17</v>
      </c>
      <c r="Y62" s="1">
        <f t="shared" si="45"/>
        <v>15</v>
      </c>
      <c r="Z62" s="1">
        <f t="shared" si="46"/>
        <v>4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24</v>
      </c>
      <c r="J63" s="1">
        <f t="shared" si="30"/>
        <v>30</v>
      </c>
      <c r="K63" s="1">
        <f t="shared" si="31"/>
        <v>9</v>
      </c>
      <c r="L63" s="1">
        <f t="shared" si="32"/>
        <v>8</v>
      </c>
      <c r="M63" s="1">
        <f t="shared" si="33"/>
        <v>3</v>
      </c>
      <c r="N63" s="1">
        <f t="shared" si="34"/>
        <v>0</v>
      </c>
      <c r="O63" s="1">
        <f t="shared" si="35"/>
        <v>9</v>
      </c>
      <c r="P63" s="1">
        <f t="shared" si="36"/>
        <v>15</v>
      </c>
      <c r="Q63" s="1">
        <f t="shared" si="37"/>
        <v>6</v>
      </c>
      <c r="R63" s="1">
        <f t="shared" si="38"/>
        <v>15</v>
      </c>
      <c r="S63" s="1">
        <f t="shared" si="39"/>
        <v>15</v>
      </c>
      <c r="T63" s="1">
        <f t="shared" si="40"/>
        <v>2</v>
      </c>
      <c r="U63" s="1">
        <f t="shared" si="41"/>
        <v>7</v>
      </c>
      <c r="V63" s="1">
        <f t="shared" si="42"/>
        <v>11</v>
      </c>
      <c r="W63" s="1">
        <f t="shared" si="43"/>
        <v>3</v>
      </c>
      <c r="X63" s="1">
        <f t="shared" si="44"/>
        <v>17</v>
      </c>
      <c r="Y63" s="1">
        <f t="shared" si="45"/>
        <v>16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E64" s="1">
        <v>6</v>
      </c>
      <c r="F64" s="1">
        <v>2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30</v>
      </c>
      <c r="K64" s="1">
        <f t="shared" si="31"/>
        <v>9</v>
      </c>
      <c r="L64" s="1">
        <f t="shared" si="32"/>
        <v>8</v>
      </c>
      <c r="M64" s="1">
        <f t="shared" si="33"/>
        <v>3</v>
      </c>
      <c r="N64" s="1">
        <f t="shared" si="34"/>
        <v>0</v>
      </c>
      <c r="O64" s="1">
        <f t="shared" si="35"/>
        <v>9</v>
      </c>
      <c r="P64" s="1">
        <f t="shared" si="36"/>
        <v>15</v>
      </c>
      <c r="Q64" s="1">
        <f t="shared" si="37"/>
        <v>6</v>
      </c>
      <c r="R64" s="1">
        <f t="shared" si="38"/>
        <v>16</v>
      </c>
      <c r="S64" s="1">
        <f t="shared" si="39"/>
        <v>15</v>
      </c>
      <c r="T64" s="1">
        <f t="shared" si="40"/>
        <v>2</v>
      </c>
      <c r="U64" s="1">
        <f t="shared" si="41"/>
        <v>8</v>
      </c>
      <c r="V64" s="1">
        <f t="shared" si="42"/>
        <v>11</v>
      </c>
      <c r="W64" s="1">
        <f t="shared" si="43"/>
        <v>3</v>
      </c>
      <c r="X64" s="1">
        <f t="shared" si="44"/>
        <v>18</v>
      </c>
      <c r="Y64" s="1">
        <f t="shared" si="45"/>
        <v>16</v>
      </c>
      <c r="Z64" s="1">
        <f t="shared" si="46"/>
        <v>4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E65" s="1">
        <v>4</v>
      </c>
      <c r="F65" s="1">
        <v>0</v>
      </c>
      <c r="G65" s="1" t="s">
        <v>83</v>
      </c>
      <c r="H65" s="1" t="s">
        <v>83</v>
      </c>
      <c r="I65" s="1">
        <f t="shared" si="29"/>
        <v>26</v>
      </c>
      <c r="J65" s="1">
        <f t="shared" si="30"/>
        <v>30</v>
      </c>
      <c r="K65" s="1">
        <f t="shared" si="31"/>
        <v>9</v>
      </c>
      <c r="L65" s="1">
        <f t="shared" si="32"/>
        <v>8</v>
      </c>
      <c r="M65" s="1">
        <f t="shared" si="33"/>
        <v>3</v>
      </c>
      <c r="N65" s="1">
        <f t="shared" si="34"/>
        <v>0</v>
      </c>
      <c r="O65" s="1">
        <f t="shared" si="35"/>
        <v>10</v>
      </c>
      <c r="P65" s="1">
        <f t="shared" si="36"/>
        <v>15</v>
      </c>
      <c r="Q65" s="1">
        <f t="shared" si="37"/>
        <v>6</v>
      </c>
      <c r="R65" s="1">
        <f t="shared" si="38"/>
        <v>16</v>
      </c>
      <c r="S65" s="1">
        <f t="shared" si="39"/>
        <v>15</v>
      </c>
      <c r="T65" s="1">
        <f t="shared" si="40"/>
        <v>2</v>
      </c>
      <c r="U65" s="1">
        <f t="shared" si="41"/>
        <v>8</v>
      </c>
      <c r="V65" s="1">
        <f t="shared" si="42"/>
        <v>11</v>
      </c>
      <c r="W65" s="1">
        <f t="shared" si="43"/>
        <v>3</v>
      </c>
      <c r="X65" s="1">
        <f t="shared" si="44"/>
        <v>18</v>
      </c>
      <c r="Y65" s="1">
        <f t="shared" si="45"/>
        <v>16</v>
      </c>
      <c r="Z65" s="1">
        <f t="shared" si="46"/>
        <v>4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4</v>
      </c>
      <c r="AE65" s="1">
        <f t="shared" si="49"/>
        <v>4</v>
      </c>
      <c r="AF65" s="1">
        <f t="shared" si="50"/>
        <v>2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E66" s="1">
        <v>6</v>
      </c>
      <c r="F66" s="1">
        <v>3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30</v>
      </c>
      <c r="K66" s="1">
        <f t="shared" si="31"/>
        <v>9</v>
      </c>
      <c r="L66" s="1">
        <f t="shared" si="32"/>
        <v>8</v>
      </c>
      <c r="M66" s="1">
        <f t="shared" si="33"/>
        <v>3</v>
      </c>
      <c r="N66" s="1">
        <f t="shared" si="34"/>
        <v>0</v>
      </c>
      <c r="O66" s="1">
        <f t="shared" si="35"/>
        <v>10</v>
      </c>
      <c r="P66" s="1">
        <f t="shared" si="36"/>
        <v>15</v>
      </c>
      <c r="Q66" s="1">
        <f t="shared" si="37"/>
        <v>6</v>
      </c>
      <c r="R66" s="1">
        <f t="shared" si="38"/>
        <v>17</v>
      </c>
      <c r="S66" s="1">
        <f t="shared" si="39"/>
        <v>15</v>
      </c>
      <c r="T66" s="1">
        <f t="shared" si="40"/>
        <v>2</v>
      </c>
      <c r="U66" s="1">
        <f t="shared" si="41"/>
        <v>8</v>
      </c>
      <c r="V66" s="1">
        <f t="shared" si="42"/>
        <v>11</v>
      </c>
      <c r="W66" s="1">
        <f t="shared" si="43"/>
        <v>3</v>
      </c>
      <c r="X66" s="1">
        <f t="shared" si="44"/>
        <v>18</v>
      </c>
      <c r="Y66" s="1">
        <f t="shared" si="45"/>
        <v>16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3</v>
      </c>
      <c r="AC66" s="1" t="str">
        <f t="shared" ref="AC66:AC83" si="52">IF(E66="","",IF(E66&gt;F66,"W",IF(AND(E66&lt;F66,G66=$AK$2,H66=$AK$2),"L","OTL")))</f>
        <v>W</v>
      </c>
      <c r="AD66" s="1">
        <f t="shared" si="48"/>
        <v>5</v>
      </c>
      <c r="AE66" s="1">
        <f t="shared" si="49"/>
        <v>3</v>
      </c>
      <c r="AF66" s="1">
        <f t="shared" si="50"/>
        <v>2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E67" s="1">
        <v>4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28</v>
      </c>
      <c r="J67" s="1">
        <f t="shared" ref="J67:J83" si="54">IF(E67="","",IF(AND(F67&gt;E67,G67=$AK$2,H67=$AK$2),J66+1,J66))</f>
        <v>30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8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10</v>
      </c>
      <c r="P67" s="1">
        <f t="shared" ref="P67:P83" si="60">IF(E67="","",IF(AND(C67=$AL$1,F67&gt;E67,G67=$AK$2,H67=$AK$2), P66+1, P66))</f>
        <v>15</v>
      </c>
      <c r="Q67" s="1">
        <f t="shared" ref="Q67:Q83" si="61">IF(E67="","",IF(AND(C67=$AL$1,F67&gt;E67,OR(G67=$AK$1,H67=$AK$1)),Q66+1, Q66))</f>
        <v>6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15</v>
      </c>
      <c r="T67" s="1">
        <f t="shared" ref="T67:T83" si="64">IF(E67="","",IF(AND(C67=$AL$2,F67&gt;E67,OR(G67=$AK$1,H67=$AK$1)), T66+1, T66))</f>
        <v>2</v>
      </c>
      <c r="U67" s="1">
        <f t="shared" ref="U67:U83" si="65">IF(E67="","",IF(AND(E67&gt;F67,COUNTIF($AO$1:$AO$7,D67)=1),U66+1,U66))</f>
        <v>8</v>
      </c>
      <c r="V67" s="1">
        <f t="shared" ref="V67:V83" si="66">IF(E67="","",IF(AND(E67&lt;F67,G67=$AK$2,H67=$AK$2,COUNTIF($AO$1:$AO$7,D67)=1),V66+1,V66))</f>
        <v>11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W</v>
      </c>
      <c r="AB67" s="1">
        <f t="shared" ref="AB67:AB83" si="71">IF(AA67="","",IF(AA67=AA66,AB66+1,1))</f>
        <v>4</v>
      </c>
      <c r="AC67" s="1" t="str">
        <f t="shared" si="52"/>
        <v>W</v>
      </c>
      <c r="AD67" s="1">
        <f t="shared" si="48"/>
        <v>6</v>
      </c>
      <c r="AE67" s="1">
        <f t="shared" si="49"/>
        <v>2</v>
      </c>
      <c r="AF67" s="1">
        <f t="shared" si="50"/>
        <v>2</v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E68" s="1">
        <v>1</v>
      </c>
      <c r="F68" s="1">
        <v>4</v>
      </c>
      <c r="G68" s="1" t="s">
        <v>83</v>
      </c>
      <c r="H68" s="1" t="s">
        <v>83</v>
      </c>
      <c r="I68" s="1">
        <f t="shared" si="53"/>
        <v>28</v>
      </c>
      <c r="J68" s="1">
        <f t="shared" si="54"/>
        <v>31</v>
      </c>
      <c r="K68" s="1">
        <f t="shared" si="55"/>
        <v>9</v>
      </c>
      <c r="L68" s="1">
        <f t="shared" si="56"/>
        <v>8</v>
      </c>
      <c r="M68" s="1">
        <f t="shared" si="57"/>
        <v>3</v>
      </c>
      <c r="N68" s="1">
        <f t="shared" si="58"/>
        <v>0</v>
      </c>
      <c r="O68" s="1">
        <f t="shared" si="59"/>
        <v>10</v>
      </c>
      <c r="P68" s="1">
        <f t="shared" si="60"/>
        <v>16</v>
      </c>
      <c r="Q68" s="1">
        <f t="shared" si="61"/>
        <v>6</v>
      </c>
      <c r="R68" s="1">
        <f t="shared" si="62"/>
        <v>18</v>
      </c>
      <c r="S68" s="1">
        <f t="shared" si="63"/>
        <v>15</v>
      </c>
      <c r="T68" s="1">
        <f t="shared" si="64"/>
        <v>2</v>
      </c>
      <c r="U68" s="1">
        <f t="shared" si="65"/>
        <v>8</v>
      </c>
      <c r="V68" s="1">
        <f t="shared" si="66"/>
        <v>11</v>
      </c>
      <c r="W68" s="1">
        <f t="shared" si="67"/>
        <v>3</v>
      </c>
      <c r="X68" s="1">
        <f t="shared" si="68"/>
        <v>18</v>
      </c>
      <c r="Y68" s="1">
        <f t="shared" si="69"/>
        <v>16</v>
      </c>
      <c r="Z68" s="1">
        <f t="shared" si="70"/>
        <v>4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6</v>
      </c>
      <c r="AE68" s="1">
        <f t="shared" si="49"/>
        <v>2</v>
      </c>
      <c r="AF68" s="1">
        <f t="shared" si="50"/>
        <v>2</v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E69" s="1">
        <v>3</v>
      </c>
      <c r="F69" s="1">
        <v>6</v>
      </c>
      <c r="G69" s="1" t="s">
        <v>83</v>
      </c>
      <c r="H69" s="1" t="s">
        <v>83</v>
      </c>
      <c r="I69" s="1">
        <f t="shared" si="53"/>
        <v>28</v>
      </c>
      <c r="J69" s="1">
        <f t="shared" si="54"/>
        <v>32</v>
      </c>
      <c r="K69" s="1">
        <f t="shared" si="55"/>
        <v>9</v>
      </c>
      <c r="L69" s="1">
        <f t="shared" si="56"/>
        <v>8</v>
      </c>
      <c r="M69" s="1">
        <f t="shared" si="57"/>
        <v>3</v>
      </c>
      <c r="N69" s="1">
        <f t="shared" si="58"/>
        <v>0</v>
      </c>
      <c r="O69" s="1">
        <f t="shared" si="59"/>
        <v>10</v>
      </c>
      <c r="P69" s="1">
        <f t="shared" si="60"/>
        <v>17</v>
      </c>
      <c r="Q69" s="1">
        <f t="shared" si="61"/>
        <v>6</v>
      </c>
      <c r="R69" s="1">
        <f t="shared" si="62"/>
        <v>18</v>
      </c>
      <c r="S69" s="1">
        <f t="shared" si="63"/>
        <v>15</v>
      </c>
      <c r="T69" s="1">
        <f t="shared" si="64"/>
        <v>2</v>
      </c>
      <c r="U69" s="1">
        <f t="shared" si="65"/>
        <v>8</v>
      </c>
      <c r="V69" s="1">
        <f t="shared" si="66"/>
        <v>12</v>
      </c>
      <c r="W69" s="1">
        <f t="shared" si="67"/>
        <v>3</v>
      </c>
      <c r="X69" s="1">
        <f t="shared" si="68"/>
        <v>18</v>
      </c>
      <c r="Y69" s="1">
        <f t="shared" si="69"/>
        <v>17</v>
      </c>
      <c r="Z69" s="1">
        <f t="shared" si="70"/>
        <v>4</v>
      </c>
      <c r="AA69" s="1" t="str">
        <f t="shared" si="51"/>
        <v>L</v>
      </c>
      <c r="AB69" s="1">
        <f t="shared" si="71"/>
        <v>2</v>
      </c>
      <c r="AC69" s="1" t="str">
        <f t="shared" si="52"/>
        <v>L</v>
      </c>
      <c r="AD69" s="1">
        <f t="shared" si="48"/>
        <v>6</v>
      </c>
      <c r="AE69" s="1">
        <f t="shared" si="49"/>
        <v>3</v>
      </c>
      <c r="AF69" s="1">
        <f t="shared" si="50"/>
        <v>1</v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E70" s="1">
        <v>3</v>
      </c>
      <c r="F70" s="1">
        <v>6</v>
      </c>
      <c r="G70" s="1" t="s">
        <v>83</v>
      </c>
      <c r="H70" s="1" t="s">
        <v>83</v>
      </c>
      <c r="I70" s="1">
        <f t="shared" si="53"/>
        <v>28</v>
      </c>
      <c r="J70" s="1">
        <f t="shared" si="54"/>
        <v>33</v>
      </c>
      <c r="K70" s="1">
        <f t="shared" si="55"/>
        <v>9</v>
      </c>
      <c r="L70" s="1">
        <f t="shared" si="56"/>
        <v>8</v>
      </c>
      <c r="M70" s="1">
        <f t="shared" si="57"/>
        <v>3</v>
      </c>
      <c r="N70" s="1">
        <f t="shared" si="58"/>
        <v>0</v>
      </c>
      <c r="O70" s="1">
        <f t="shared" si="59"/>
        <v>10</v>
      </c>
      <c r="P70" s="1">
        <f t="shared" si="60"/>
        <v>17</v>
      </c>
      <c r="Q70" s="1">
        <f t="shared" si="61"/>
        <v>6</v>
      </c>
      <c r="R70" s="1">
        <f t="shared" si="62"/>
        <v>18</v>
      </c>
      <c r="S70" s="1">
        <f t="shared" si="63"/>
        <v>16</v>
      </c>
      <c r="T70" s="1">
        <f t="shared" si="64"/>
        <v>2</v>
      </c>
      <c r="U70" s="1">
        <f t="shared" si="65"/>
        <v>8</v>
      </c>
      <c r="V70" s="1">
        <f t="shared" si="66"/>
        <v>13</v>
      </c>
      <c r="W70" s="1">
        <f t="shared" si="67"/>
        <v>3</v>
      </c>
      <c r="X70" s="1">
        <f t="shared" si="68"/>
        <v>18</v>
      </c>
      <c r="Y70" s="1">
        <f t="shared" si="69"/>
        <v>18</v>
      </c>
      <c r="Z70" s="1">
        <f t="shared" si="70"/>
        <v>4</v>
      </c>
      <c r="AA70" s="1" t="str">
        <f t="shared" si="51"/>
        <v>L</v>
      </c>
      <c r="AB70" s="1">
        <f t="shared" si="71"/>
        <v>3</v>
      </c>
      <c r="AC70" s="1" t="str">
        <f t="shared" si="52"/>
        <v>L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33</v>
      </c>
      <c r="K84" s="1">
        <f t="shared" si="75"/>
        <v>9</v>
      </c>
      <c r="L84" s="1">
        <f t="shared" si="75"/>
        <v>8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10</v>
      </c>
      <c r="P84" s="1">
        <f t="shared" si="76"/>
        <v>17</v>
      </c>
      <c r="Q84" s="1">
        <f t="shared" si="76"/>
        <v>6</v>
      </c>
      <c r="R84" s="1">
        <f t="shared" si="76"/>
        <v>18</v>
      </c>
      <c r="S84" s="1">
        <f t="shared" si="76"/>
        <v>16</v>
      </c>
      <c r="T84" s="1">
        <f t="shared" si="76"/>
        <v>2</v>
      </c>
      <c r="U84" s="1">
        <f t="shared" si="76"/>
        <v>8</v>
      </c>
      <c r="V84" s="1">
        <f t="shared" si="76"/>
        <v>13</v>
      </c>
      <c r="W84" s="1">
        <f t="shared" si="76"/>
        <v>3</v>
      </c>
      <c r="X84" s="1">
        <f t="shared" si="76"/>
        <v>18</v>
      </c>
      <c r="Y84" s="1">
        <f t="shared" si="76"/>
        <v>18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40</v>
      </c>
      <c r="E85" s="1">
        <f>SUM(E2:E83)</f>
        <v>196</v>
      </c>
      <c r="F85" s="1">
        <f>SUM(F2:F83)</f>
        <v>221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10-17-6</v>
      </c>
      <c r="R85" s="1" t="str">
        <f>IF(R84="","0-0-0",CONCATENATE(R84,"-",S84,"-",T84))</f>
        <v>18-16-2</v>
      </c>
      <c r="U85" s="1" t="str">
        <f>IF(U84="","0-0-0",CONCATENATE(U84,"-",V84,"-",W84))</f>
        <v>8-13-3</v>
      </c>
      <c r="X85" s="1" t="str">
        <f>IF(X84="","0-0-0",CONCATENATE(X84,"-",Y84,"-",Z84))</f>
        <v>18-18-4</v>
      </c>
      <c r="AA85" s="1" t="str">
        <f>IF(AA84="","0-0",CONCATENATE(AA84,AB84))</f>
        <v>L3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E36" s="1">
        <v>6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13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8</v>
      </c>
      <c r="P36" s="1">
        <f t="shared" si="36"/>
        <v>6</v>
      </c>
      <c r="Q36" s="1">
        <f t="shared" si="37"/>
        <v>2</v>
      </c>
      <c r="R36" s="1">
        <f t="shared" si="38"/>
        <v>10</v>
      </c>
      <c r="S36" s="1">
        <f t="shared" si="39"/>
        <v>7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5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13</v>
      </c>
      <c r="K37" s="1">
        <f t="shared" si="31"/>
        <v>5</v>
      </c>
      <c r="L37" s="1">
        <f t="shared" si="32"/>
        <v>5</v>
      </c>
      <c r="M37" s="1">
        <f t="shared" si="33"/>
        <v>3</v>
      </c>
      <c r="N37" s="1">
        <f t="shared" si="34"/>
        <v>0</v>
      </c>
      <c r="O37" s="1">
        <f t="shared" si="35"/>
        <v>8</v>
      </c>
      <c r="P37" s="1">
        <f t="shared" si="36"/>
        <v>6</v>
      </c>
      <c r="Q37" s="1">
        <f t="shared" si="37"/>
        <v>3</v>
      </c>
      <c r="R37" s="1">
        <f t="shared" si="38"/>
        <v>10</v>
      </c>
      <c r="S37" s="1">
        <f t="shared" si="39"/>
        <v>7</v>
      </c>
      <c r="T37" s="1">
        <f t="shared" si="40"/>
        <v>2</v>
      </c>
      <c r="U37" s="1">
        <f t="shared" si="41"/>
        <v>5</v>
      </c>
      <c r="V37" s="1">
        <f t="shared" si="42"/>
        <v>2</v>
      </c>
      <c r="W37" s="1">
        <f t="shared" si="43"/>
        <v>3</v>
      </c>
      <c r="X37" s="1">
        <f t="shared" si="44"/>
        <v>10</v>
      </c>
      <c r="Y37" s="1">
        <f t="shared" si="45"/>
        <v>5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E38" s="1">
        <v>5</v>
      </c>
      <c r="F38" s="1">
        <v>7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14</v>
      </c>
      <c r="K38" s="1">
        <f t="shared" si="31"/>
        <v>5</v>
      </c>
      <c r="L38" s="1">
        <f t="shared" si="32"/>
        <v>5</v>
      </c>
      <c r="M38" s="1">
        <f t="shared" si="33"/>
        <v>3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10</v>
      </c>
      <c r="S38" s="1">
        <f t="shared" si="39"/>
        <v>8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3</v>
      </c>
      <c r="X38" s="1">
        <f t="shared" si="44"/>
        <v>10</v>
      </c>
      <c r="Y38" s="1">
        <f t="shared" si="45"/>
        <v>6</v>
      </c>
      <c r="Z38" s="1">
        <f t="shared" si="46"/>
        <v>3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15</v>
      </c>
      <c r="K39" s="1">
        <f t="shared" si="31"/>
        <v>5</v>
      </c>
      <c r="L39" s="1">
        <f t="shared" si="32"/>
        <v>5</v>
      </c>
      <c r="M39" s="1">
        <f t="shared" si="33"/>
        <v>3</v>
      </c>
      <c r="N39" s="1">
        <f t="shared" si="34"/>
        <v>0</v>
      </c>
      <c r="O39" s="1">
        <f t="shared" si="35"/>
        <v>8</v>
      </c>
      <c r="P39" s="1">
        <f t="shared" si="36"/>
        <v>7</v>
      </c>
      <c r="Q39" s="1">
        <f t="shared" si="37"/>
        <v>3</v>
      </c>
      <c r="R39" s="1">
        <f t="shared" si="38"/>
        <v>10</v>
      </c>
      <c r="S39" s="1">
        <f t="shared" si="39"/>
        <v>8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E40" s="1">
        <v>4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15</v>
      </c>
      <c r="K40" s="1">
        <f t="shared" si="31"/>
        <v>5</v>
      </c>
      <c r="L40" s="1">
        <f t="shared" si="32"/>
        <v>5</v>
      </c>
      <c r="M40" s="1">
        <f t="shared" si="33"/>
        <v>3</v>
      </c>
      <c r="N40" s="1">
        <f t="shared" si="34"/>
        <v>0</v>
      </c>
      <c r="O40" s="1">
        <f t="shared" si="35"/>
        <v>9</v>
      </c>
      <c r="P40" s="1">
        <f t="shared" si="36"/>
        <v>7</v>
      </c>
      <c r="Q40" s="1">
        <f t="shared" si="37"/>
        <v>3</v>
      </c>
      <c r="R40" s="1">
        <f t="shared" si="38"/>
        <v>10</v>
      </c>
      <c r="S40" s="1">
        <f t="shared" si="39"/>
        <v>8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E41" s="1">
        <v>4</v>
      </c>
      <c r="F41" s="1">
        <v>2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15</v>
      </c>
      <c r="K41" s="1">
        <f t="shared" si="31"/>
        <v>5</v>
      </c>
      <c r="L41" s="1">
        <f t="shared" si="32"/>
        <v>5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3</v>
      </c>
      <c r="R41" s="1">
        <f t="shared" si="38"/>
        <v>10</v>
      </c>
      <c r="S41" s="1">
        <f t="shared" si="39"/>
        <v>8</v>
      </c>
      <c r="T41" s="1">
        <f t="shared" si="40"/>
        <v>2</v>
      </c>
      <c r="U41" s="1">
        <f t="shared" si="41"/>
        <v>5</v>
      </c>
      <c r="V41" s="1">
        <f t="shared" si="42"/>
        <v>3</v>
      </c>
      <c r="W41" s="1">
        <f t="shared" si="43"/>
        <v>3</v>
      </c>
      <c r="X41" s="1">
        <f t="shared" si="44"/>
        <v>11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16</v>
      </c>
      <c r="K42" s="1">
        <f t="shared" si="31"/>
        <v>5</v>
      </c>
      <c r="L42" s="1">
        <f t="shared" si="32"/>
        <v>5</v>
      </c>
      <c r="M42" s="1">
        <f t="shared" si="33"/>
        <v>3</v>
      </c>
      <c r="N42" s="1">
        <f t="shared" si="34"/>
        <v>0</v>
      </c>
      <c r="O42" s="1">
        <f t="shared" si="35"/>
        <v>10</v>
      </c>
      <c r="P42" s="1">
        <f t="shared" si="36"/>
        <v>8</v>
      </c>
      <c r="Q42" s="1">
        <f t="shared" si="37"/>
        <v>3</v>
      </c>
      <c r="R42" s="1">
        <f t="shared" si="38"/>
        <v>10</v>
      </c>
      <c r="S42" s="1">
        <f t="shared" si="39"/>
        <v>8</v>
      </c>
      <c r="T42" s="1">
        <f t="shared" si="40"/>
        <v>2</v>
      </c>
      <c r="U42" s="1">
        <f t="shared" si="41"/>
        <v>5</v>
      </c>
      <c r="V42" s="1">
        <f t="shared" si="42"/>
        <v>4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17</v>
      </c>
      <c r="K43" s="1">
        <f t="shared" si="31"/>
        <v>5</v>
      </c>
      <c r="L43" s="1">
        <f t="shared" si="32"/>
        <v>5</v>
      </c>
      <c r="M43" s="1">
        <f t="shared" si="33"/>
        <v>3</v>
      </c>
      <c r="N43" s="1">
        <f t="shared" si="34"/>
        <v>0</v>
      </c>
      <c r="O43" s="1">
        <f t="shared" si="35"/>
        <v>10</v>
      </c>
      <c r="P43" s="1">
        <f t="shared" si="36"/>
        <v>8</v>
      </c>
      <c r="Q43" s="1">
        <f t="shared" si="37"/>
        <v>3</v>
      </c>
      <c r="R43" s="1">
        <f t="shared" si="38"/>
        <v>10</v>
      </c>
      <c r="S43" s="1">
        <f t="shared" si="39"/>
        <v>9</v>
      </c>
      <c r="T43" s="1">
        <f t="shared" si="40"/>
        <v>2</v>
      </c>
      <c r="U43" s="1">
        <f t="shared" si="41"/>
        <v>5</v>
      </c>
      <c r="V43" s="1">
        <f t="shared" si="42"/>
        <v>4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E44" s="1">
        <v>2</v>
      </c>
      <c r="F44" s="1">
        <v>8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5</v>
      </c>
      <c r="L44" s="1">
        <f t="shared" si="32"/>
        <v>5</v>
      </c>
      <c r="M44" s="1">
        <f t="shared" si="33"/>
        <v>3</v>
      </c>
      <c r="N44" s="1">
        <f t="shared" si="34"/>
        <v>0</v>
      </c>
      <c r="O44" s="1">
        <f t="shared" si="35"/>
        <v>10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5</v>
      </c>
      <c r="V44" s="1">
        <f t="shared" si="42"/>
        <v>4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3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E45" s="1">
        <v>2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19</v>
      </c>
      <c r="K45" s="1">
        <f t="shared" si="31"/>
        <v>5</v>
      </c>
      <c r="L45" s="1">
        <f t="shared" si="32"/>
        <v>5</v>
      </c>
      <c r="M45" s="1">
        <f t="shared" si="33"/>
        <v>3</v>
      </c>
      <c r="N45" s="1">
        <f t="shared" si="34"/>
        <v>0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5</v>
      </c>
      <c r="V45" s="1">
        <f t="shared" si="42"/>
        <v>5</v>
      </c>
      <c r="W45" s="1">
        <f t="shared" si="43"/>
        <v>3</v>
      </c>
      <c r="X45" s="1">
        <f t="shared" si="44"/>
        <v>11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19</v>
      </c>
      <c r="K46" s="1">
        <f t="shared" si="31"/>
        <v>5</v>
      </c>
      <c r="L46" s="1">
        <f t="shared" si="32"/>
        <v>5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5</v>
      </c>
      <c r="V46" s="1">
        <f t="shared" si="42"/>
        <v>5</v>
      </c>
      <c r="W46" s="1">
        <f t="shared" si="43"/>
        <v>3</v>
      </c>
      <c r="X46" s="1">
        <f t="shared" si="44"/>
        <v>11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3</v>
      </c>
      <c r="AE46" s="1">
        <f t="shared" si="49"/>
        <v>6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E47" s="1">
        <v>8</v>
      </c>
      <c r="F47" s="1">
        <v>4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19</v>
      </c>
      <c r="K47" s="1">
        <f t="shared" si="31"/>
        <v>5</v>
      </c>
      <c r="L47" s="1">
        <f t="shared" si="32"/>
        <v>5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2</v>
      </c>
      <c r="U47" s="1">
        <f t="shared" si="41"/>
        <v>5</v>
      </c>
      <c r="V47" s="1">
        <f t="shared" si="42"/>
        <v>5</v>
      </c>
      <c r="W47" s="1">
        <f t="shared" si="43"/>
        <v>3</v>
      </c>
      <c r="X47" s="1">
        <f t="shared" si="44"/>
        <v>12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22</v>
      </c>
      <c r="J48" s="1">
        <f t="shared" si="30"/>
        <v>19</v>
      </c>
      <c r="K48" s="1">
        <f t="shared" si="31"/>
        <v>5</v>
      </c>
      <c r="L48" s="1">
        <f t="shared" si="32"/>
        <v>6</v>
      </c>
      <c r="M48" s="1">
        <f t="shared" si="33"/>
        <v>3</v>
      </c>
      <c r="N48" s="1">
        <f t="shared" si="34"/>
        <v>0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11</v>
      </c>
      <c r="S48" s="1">
        <f t="shared" si="39"/>
        <v>10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4</v>
      </c>
      <c r="X48" s="1">
        <f t="shared" si="44"/>
        <v>12</v>
      </c>
      <c r="Y48" s="1">
        <f t="shared" si="45"/>
        <v>9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E49" s="1">
        <v>3</v>
      </c>
      <c r="F49" s="1">
        <v>4</v>
      </c>
      <c r="G49" s="1" t="s">
        <v>84</v>
      </c>
      <c r="H49" s="1" t="s">
        <v>83</v>
      </c>
      <c r="I49" s="1">
        <f t="shared" si="29"/>
        <v>22</v>
      </c>
      <c r="J49" s="1">
        <f t="shared" si="30"/>
        <v>19</v>
      </c>
      <c r="K49" s="1">
        <f t="shared" si="31"/>
        <v>5</v>
      </c>
      <c r="L49" s="1">
        <f t="shared" si="32"/>
        <v>7</v>
      </c>
      <c r="M49" s="1">
        <f t="shared" si="33"/>
        <v>3</v>
      </c>
      <c r="N49" s="1">
        <f t="shared" si="34"/>
        <v>0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11</v>
      </c>
      <c r="S49" s="1">
        <f t="shared" si="39"/>
        <v>10</v>
      </c>
      <c r="T49" s="1">
        <f t="shared" si="40"/>
        <v>3</v>
      </c>
      <c r="U49" s="1">
        <f t="shared" si="41"/>
        <v>5</v>
      </c>
      <c r="V49" s="1">
        <f t="shared" si="42"/>
        <v>5</v>
      </c>
      <c r="W49" s="1">
        <f t="shared" si="43"/>
        <v>5</v>
      </c>
      <c r="X49" s="1">
        <f t="shared" si="44"/>
        <v>12</v>
      </c>
      <c r="Y49" s="1">
        <f t="shared" si="45"/>
        <v>9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OTL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19</v>
      </c>
      <c r="K50" s="1">
        <f t="shared" si="31"/>
        <v>5</v>
      </c>
      <c r="L50" s="1">
        <f t="shared" si="32"/>
        <v>7</v>
      </c>
      <c r="M50" s="1">
        <f t="shared" si="33"/>
        <v>3</v>
      </c>
      <c r="N50" s="1">
        <f t="shared" si="34"/>
        <v>0</v>
      </c>
      <c r="O50" s="1">
        <f t="shared" si="35"/>
        <v>11</v>
      </c>
      <c r="P50" s="1">
        <f t="shared" si="36"/>
        <v>9</v>
      </c>
      <c r="Q50" s="1">
        <f t="shared" si="37"/>
        <v>4</v>
      </c>
      <c r="R50" s="1">
        <f t="shared" si="38"/>
        <v>12</v>
      </c>
      <c r="S50" s="1">
        <f t="shared" si="39"/>
        <v>10</v>
      </c>
      <c r="T50" s="1">
        <f t="shared" si="40"/>
        <v>3</v>
      </c>
      <c r="U50" s="1">
        <f t="shared" si="41"/>
        <v>5</v>
      </c>
      <c r="V50" s="1">
        <f t="shared" si="42"/>
        <v>5</v>
      </c>
      <c r="W50" s="1">
        <f t="shared" si="43"/>
        <v>5</v>
      </c>
      <c r="X50" s="1">
        <f t="shared" si="44"/>
        <v>13</v>
      </c>
      <c r="Y50" s="1">
        <f t="shared" si="45"/>
        <v>9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0</v>
      </c>
      <c r="O51" s="1">
        <f t="shared" si="35"/>
        <v>11</v>
      </c>
      <c r="P51" s="1">
        <f t="shared" si="36"/>
        <v>9</v>
      </c>
      <c r="Q51" s="1">
        <f t="shared" si="37"/>
        <v>4</v>
      </c>
      <c r="R51" s="1">
        <f t="shared" si="38"/>
        <v>12</v>
      </c>
      <c r="S51" s="1">
        <f t="shared" si="39"/>
        <v>11</v>
      </c>
      <c r="T51" s="1">
        <f t="shared" si="40"/>
        <v>3</v>
      </c>
      <c r="U51" s="1">
        <f t="shared" si="41"/>
        <v>5</v>
      </c>
      <c r="V51" s="1">
        <f t="shared" si="42"/>
        <v>5</v>
      </c>
      <c r="W51" s="1">
        <f t="shared" si="43"/>
        <v>5</v>
      </c>
      <c r="X51" s="1">
        <f t="shared" si="44"/>
        <v>13</v>
      </c>
      <c r="Y51" s="1">
        <f t="shared" si="45"/>
        <v>9</v>
      </c>
      <c r="Z51" s="1">
        <f t="shared" si="46"/>
        <v>5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E52" s="1">
        <v>1</v>
      </c>
      <c r="F52" s="1">
        <v>4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21</v>
      </c>
      <c r="K52" s="1">
        <f t="shared" si="31"/>
        <v>5</v>
      </c>
      <c r="L52" s="1">
        <f t="shared" si="32"/>
        <v>7</v>
      </c>
      <c r="M52" s="1">
        <f t="shared" si="33"/>
        <v>3</v>
      </c>
      <c r="N52" s="1">
        <f t="shared" si="34"/>
        <v>0</v>
      </c>
      <c r="O52" s="1">
        <f t="shared" si="35"/>
        <v>11</v>
      </c>
      <c r="P52" s="1">
        <f t="shared" si="36"/>
        <v>10</v>
      </c>
      <c r="Q52" s="1">
        <f t="shared" si="37"/>
        <v>4</v>
      </c>
      <c r="R52" s="1">
        <f t="shared" si="38"/>
        <v>12</v>
      </c>
      <c r="S52" s="1">
        <f t="shared" si="39"/>
        <v>11</v>
      </c>
      <c r="T52" s="1">
        <f t="shared" si="40"/>
        <v>3</v>
      </c>
      <c r="U52" s="1">
        <f t="shared" si="41"/>
        <v>5</v>
      </c>
      <c r="V52" s="1">
        <f t="shared" si="42"/>
        <v>5</v>
      </c>
      <c r="W52" s="1">
        <f t="shared" si="43"/>
        <v>5</v>
      </c>
      <c r="X52" s="1">
        <f t="shared" si="44"/>
        <v>13</v>
      </c>
      <c r="Y52" s="1">
        <f t="shared" si="45"/>
        <v>10</v>
      </c>
      <c r="Z52" s="1">
        <f t="shared" si="46"/>
        <v>5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E53" s="1">
        <v>7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21</v>
      </c>
      <c r="K53" s="1">
        <f t="shared" si="31"/>
        <v>5</v>
      </c>
      <c r="L53" s="1">
        <f t="shared" si="32"/>
        <v>7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10</v>
      </c>
      <c r="Q53" s="1">
        <f t="shared" si="37"/>
        <v>4</v>
      </c>
      <c r="R53" s="1">
        <f t="shared" si="38"/>
        <v>12</v>
      </c>
      <c r="S53" s="1">
        <f t="shared" si="39"/>
        <v>11</v>
      </c>
      <c r="T53" s="1">
        <f t="shared" si="40"/>
        <v>3</v>
      </c>
      <c r="U53" s="1">
        <f t="shared" si="41"/>
        <v>5</v>
      </c>
      <c r="V53" s="1">
        <f t="shared" si="42"/>
        <v>5</v>
      </c>
      <c r="W53" s="1">
        <f t="shared" si="43"/>
        <v>5</v>
      </c>
      <c r="X53" s="1">
        <f t="shared" si="44"/>
        <v>13</v>
      </c>
      <c r="Y53" s="1">
        <f t="shared" si="45"/>
        <v>10</v>
      </c>
      <c r="Z53" s="1">
        <f t="shared" si="46"/>
        <v>5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5</v>
      </c>
      <c r="L54" s="1">
        <f t="shared" si="32"/>
        <v>7</v>
      </c>
      <c r="M54" s="1">
        <f t="shared" si="33"/>
        <v>3</v>
      </c>
      <c r="N54" s="1">
        <f t="shared" si="34"/>
        <v>0</v>
      </c>
      <c r="O54" s="1">
        <f t="shared" si="35"/>
        <v>13</v>
      </c>
      <c r="P54" s="1">
        <f t="shared" si="36"/>
        <v>10</v>
      </c>
      <c r="Q54" s="1">
        <f t="shared" si="37"/>
        <v>4</v>
      </c>
      <c r="R54" s="1">
        <f t="shared" si="38"/>
        <v>12</v>
      </c>
      <c r="S54" s="1">
        <f t="shared" si="39"/>
        <v>11</v>
      </c>
      <c r="T54" s="1">
        <f t="shared" si="40"/>
        <v>3</v>
      </c>
      <c r="U54" s="1">
        <f t="shared" si="41"/>
        <v>5</v>
      </c>
      <c r="V54" s="1">
        <f t="shared" si="42"/>
        <v>5</v>
      </c>
      <c r="W54" s="1">
        <f t="shared" si="43"/>
        <v>5</v>
      </c>
      <c r="X54" s="1">
        <f t="shared" si="44"/>
        <v>13</v>
      </c>
      <c r="Y54" s="1">
        <f t="shared" si="45"/>
        <v>10</v>
      </c>
      <c r="Z54" s="1">
        <f t="shared" si="46"/>
        <v>5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E55" s="1">
        <v>4</v>
      </c>
      <c r="F55" s="1">
        <v>1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21</v>
      </c>
      <c r="K55" s="1">
        <f t="shared" si="31"/>
        <v>5</v>
      </c>
      <c r="L55" s="1">
        <f t="shared" si="32"/>
        <v>7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10</v>
      </c>
      <c r="Q55" s="1">
        <f t="shared" si="37"/>
        <v>4</v>
      </c>
      <c r="R55" s="1">
        <f t="shared" si="38"/>
        <v>12</v>
      </c>
      <c r="S55" s="1">
        <f t="shared" si="39"/>
        <v>11</v>
      </c>
      <c r="T55" s="1">
        <f t="shared" si="40"/>
        <v>3</v>
      </c>
      <c r="U55" s="1">
        <f t="shared" si="41"/>
        <v>5</v>
      </c>
      <c r="V55" s="1">
        <f t="shared" si="42"/>
        <v>5</v>
      </c>
      <c r="W55" s="1">
        <f t="shared" si="43"/>
        <v>5</v>
      </c>
      <c r="X55" s="1">
        <f t="shared" si="44"/>
        <v>14</v>
      </c>
      <c r="Y55" s="1">
        <f t="shared" si="45"/>
        <v>10</v>
      </c>
      <c r="Z55" s="1">
        <f t="shared" si="46"/>
        <v>5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2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21</v>
      </c>
      <c r="K56" s="1">
        <f t="shared" si="31"/>
        <v>5</v>
      </c>
      <c r="L56" s="1">
        <f t="shared" si="32"/>
        <v>7</v>
      </c>
      <c r="M56" s="1">
        <f t="shared" si="33"/>
        <v>3</v>
      </c>
      <c r="N56" s="1">
        <f t="shared" si="34"/>
        <v>0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3</v>
      </c>
      <c r="U56" s="1">
        <f t="shared" si="41"/>
        <v>5</v>
      </c>
      <c r="V56" s="1">
        <f t="shared" si="42"/>
        <v>5</v>
      </c>
      <c r="W56" s="1">
        <f t="shared" si="43"/>
        <v>5</v>
      </c>
      <c r="X56" s="1">
        <f t="shared" si="44"/>
        <v>15</v>
      </c>
      <c r="Y56" s="1">
        <f t="shared" si="45"/>
        <v>10</v>
      </c>
      <c r="Z56" s="1">
        <f t="shared" si="46"/>
        <v>5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E57" s="1">
        <v>3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14</v>
      </c>
      <c r="P57" s="1">
        <f t="shared" si="36"/>
        <v>10</v>
      </c>
      <c r="Q57" s="1">
        <f t="shared" si="37"/>
        <v>4</v>
      </c>
      <c r="R57" s="1">
        <f t="shared" si="38"/>
        <v>13</v>
      </c>
      <c r="S57" s="1">
        <f t="shared" si="39"/>
        <v>12</v>
      </c>
      <c r="T57" s="1">
        <f t="shared" si="40"/>
        <v>3</v>
      </c>
      <c r="U57" s="1">
        <f t="shared" si="41"/>
        <v>5</v>
      </c>
      <c r="V57" s="1">
        <f t="shared" si="42"/>
        <v>5</v>
      </c>
      <c r="W57" s="1">
        <f t="shared" si="43"/>
        <v>5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E58" s="1">
        <v>2</v>
      </c>
      <c r="F58" s="1">
        <v>1</v>
      </c>
      <c r="G58" s="1" t="s">
        <v>84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6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14</v>
      </c>
      <c r="P58" s="1">
        <f t="shared" si="36"/>
        <v>10</v>
      </c>
      <c r="Q58" s="1">
        <f t="shared" si="37"/>
        <v>4</v>
      </c>
      <c r="R58" s="1">
        <f t="shared" si="38"/>
        <v>14</v>
      </c>
      <c r="S58" s="1">
        <f t="shared" si="39"/>
        <v>12</v>
      </c>
      <c r="T58" s="1">
        <f t="shared" si="40"/>
        <v>3</v>
      </c>
      <c r="U58" s="1">
        <f t="shared" si="41"/>
        <v>5</v>
      </c>
      <c r="V58" s="1">
        <f t="shared" si="42"/>
        <v>5</v>
      </c>
      <c r="W58" s="1">
        <f t="shared" si="43"/>
        <v>5</v>
      </c>
      <c r="X58" s="1">
        <f t="shared" si="44"/>
        <v>16</v>
      </c>
      <c r="Y58" s="1">
        <f t="shared" si="45"/>
        <v>11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E59" s="1">
        <v>1</v>
      </c>
      <c r="F59" s="1">
        <v>2</v>
      </c>
      <c r="G59" s="1" t="s">
        <v>84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6</v>
      </c>
      <c r="L59" s="1">
        <f t="shared" si="32"/>
        <v>8</v>
      </c>
      <c r="M59" s="1">
        <f t="shared" si="33"/>
        <v>3</v>
      </c>
      <c r="N59" s="1">
        <f t="shared" si="34"/>
        <v>0</v>
      </c>
      <c r="O59" s="1">
        <f t="shared" si="35"/>
        <v>14</v>
      </c>
      <c r="P59" s="1">
        <f t="shared" si="36"/>
        <v>10</v>
      </c>
      <c r="Q59" s="1">
        <f t="shared" si="37"/>
        <v>5</v>
      </c>
      <c r="R59" s="1">
        <f t="shared" si="38"/>
        <v>14</v>
      </c>
      <c r="S59" s="1">
        <f t="shared" si="39"/>
        <v>12</v>
      </c>
      <c r="T59" s="1">
        <f t="shared" si="40"/>
        <v>3</v>
      </c>
      <c r="U59" s="1">
        <f t="shared" si="41"/>
        <v>5</v>
      </c>
      <c r="V59" s="1">
        <f t="shared" si="42"/>
        <v>5</v>
      </c>
      <c r="W59" s="1">
        <f t="shared" si="43"/>
        <v>6</v>
      </c>
      <c r="X59" s="1">
        <f t="shared" si="44"/>
        <v>16</v>
      </c>
      <c r="Y59" s="1">
        <f t="shared" si="45"/>
        <v>11</v>
      </c>
      <c r="Z59" s="1">
        <f t="shared" si="46"/>
        <v>6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6</v>
      </c>
      <c r="AE59" s="1">
        <f t="shared" si="49"/>
        <v>3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29</v>
      </c>
      <c r="J60" s="1">
        <f t="shared" si="30"/>
        <v>22</v>
      </c>
      <c r="K60" s="1">
        <f t="shared" si="31"/>
        <v>6</v>
      </c>
      <c r="L60" s="1">
        <f t="shared" si="32"/>
        <v>8</v>
      </c>
      <c r="M60" s="1">
        <f t="shared" si="33"/>
        <v>3</v>
      </c>
      <c r="N60" s="1">
        <f t="shared" si="34"/>
        <v>0</v>
      </c>
      <c r="O60" s="1">
        <f t="shared" si="35"/>
        <v>14</v>
      </c>
      <c r="P60" s="1">
        <f t="shared" si="36"/>
        <v>10</v>
      </c>
      <c r="Q60" s="1">
        <f t="shared" si="37"/>
        <v>5</v>
      </c>
      <c r="R60" s="1">
        <f t="shared" si="38"/>
        <v>15</v>
      </c>
      <c r="S60" s="1">
        <f t="shared" si="39"/>
        <v>12</v>
      </c>
      <c r="T60" s="1">
        <f t="shared" si="40"/>
        <v>3</v>
      </c>
      <c r="U60" s="1">
        <f t="shared" si="41"/>
        <v>6</v>
      </c>
      <c r="V60" s="1">
        <f t="shared" si="42"/>
        <v>5</v>
      </c>
      <c r="W60" s="1">
        <f t="shared" si="43"/>
        <v>6</v>
      </c>
      <c r="X60" s="1">
        <f t="shared" si="44"/>
        <v>17</v>
      </c>
      <c r="Y60" s="1">
        <f t="shared" si="45"/>
        <v>11</v>
      </c>
      <c r="Z60" s="1">
        <f t="shared" si="46"/>
        <v>6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3</v>
      </c>
      <c r="AF60" s="1">
        <f t="shared" si="50"/>
        <v>1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E61" s="1">
        <v>4</v>
      </c>
      <c r="F61" s="1">
        <v>5</v>
      </c>
      <c r="G61" s="1" t="s">
        <v>84</v>
      </c>
      <c r="H61" s="1" t="s">
        <v>83</v>
      </c>
      <c r="I61" s="1">
        <f t="shared" si="29"/>
        <v>29</v>
      </c>
      <c r="J61" s="1">
        <f t="shared" si="30"/>
        <v>22</v>
      </c>
      <c r="K61" s="1">
        <f t="shared" si="31"/>
        <v>6</v>
      </c>
      <c r="L61" s="1">
        <f t="shared" si="32"/>
        <v>9</v>
      </c>
      <c r="M61" s="1">
        <f t="shared" si="33"/>
        <v>3</v>
      </c>
      <c r="N61" s="1">
        <f t="shared" si="34"/>
        <v>0</v>
      </c>
      <c r="O61" s="1">
        <f t="shared" si="35"/>
        <v>14</v>
      </c>
      <c r="P61" s="1">
        <f t="shared" si="36"/>
        <v>10</v>
      </c>
      <c r="Q61" s="1">
        <f t="shared" si="37"/>
        <v>5</v>
      </c>
      <c r="R61" s="1">
        <f t="shared" si="38"/>
        <v>15</v>
      </c>
      <c r="S61" s="1">
        <f t="shared" si="39"/>
        <v>12</v>
      </c>
      <c r="T61" s="1">
        <f t="shared" si="40"/>
        <v>4</v>
      </c>
      <c r="U61" s="1">
        <f t="shared" si="41"/>
        <v>6</v>
      </c>
      <c r="V61" s="1">
        <f t="shared" si="42"/>
        <v>5</v>
      </c>
      <c r="W61" s="1">
        <f t="shared" si="43"/>
        <v>6</v>
      </c>
      <c r="X61" s="1">
        <f t="shared" si="44"/>
        <v>17</v>
      </c>
      <c r="Y61" s="1">
        <f t="shared" si="45"/>
        <v>11</v>
      </c>
      <c r="Z61" s="1">
        <f t="shared" si="46"/>
        <v>6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6</v>
      </c>
      <c r="AE61" s="1">
        <f t="shared" si="49"/>
        <v>2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E62" s="1">
        <v>4</v>
      </c>
      <c r="F62" s="1">
        <v>1</v>
      </c>
      <c r="G62" s="1" t="s">
        <v>83</v>
      </c>
      <c r="H62" s="1" t="s">
        <v>83</v>
      </c>
      <c r="I62" s="1">
        <f t="shared" si="29"/>
        <v>30</v>
      </c>
      <c r="J62" s="1">
        <f t="shared" si="30"/>
        <v>22</v>
      </c>
      <c r="K62" s="1">
        <f t="shared" si="31"/>
        <v>6</v>
      </c>
      <c r="L62" s="1">
        <f t="shared" si="32"/>
        <v>9</v>
      </c>
      <c r="M62" s="1">
        <f t="shared" si="33"/>
        <v>3</v>
      </c>
      <c r="N62" s="1">
        <f t="shared" si="34"/>
        <v>0</v>
      </c>
      <c r="O62" s="1">
        <f t="shared" si="35"/>
        <v>14</v>
      </c>
      <c r="P62" s="1">
        <f t="shared" si="36"/>
        <v>10</v>
      </c>
      <c r="Q62" s="1">
        <f t="shared" si="37"/>
        <v>5</v>
      </c>
      <c r="R62" s="1">
        <f t="shared" si="38"/>
        <v>16</v>
      </c>
      <c r="S62" s="1">
        <f t="shared" si="39"/>
        <v>12</v>
      </c>
      <c r="T62" s="1">
        <f t="shared" si="40"/>
        <v>4</v>
      </c>
      <c r="U62" s="1">
        <f t="shared" si="41"/>
        <v>6</v>
      </c>
      <c r="V62" s="1">
        <f t="shared" si="42"/>
        <v>5</v>
      </c>
      <c r="W62" s="1">
        <f t="shared" si="43"/>
        <v>6</v>
      </c>
      <c r="X62" s="1">
        <f t="shared" si="44"/>
        <v>17</v>
      </c>
      <c r="Y62" s="1">
        <f t="shared" si="45"/>
        <v>11</v>
      </c>
      <c r="Z62" s="1">
        <f t="shared" si="46"/>
        <v>6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7</v>
      </c>
      <c r="AE62" s="1">
        <f t="shared" si="49"/>
        <v>1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E63" s="1">
        <v>7</v>
      </c>
      <c r="F63" s="1">
        <v>4</v>
      </c>
      <c r="G63" s="1" t="s">
        <v>83</v>
      </c>
      <c r="H63" s="1" t="s">
        <v>83</v>
      </c>
      <c r="I63" s="1">
        <f t="shared" si="29"/>
        <v>31</v>
      </c>
      <c r="J63" s="1">
        <f t="shared" si="30"/>
        <v>22</v>
      </c>
      <c r="K63" s="1">
        <f t="shared" si="31"/>
        <v>6</v>
      </c>
      <c r="L63" s="1">
        <f t="shared" si="32"/>
        <v>9</v>
      </c>
      <c r="M63" s="1">
        <f t="shared" si="33"/>
        <v>3</v>
      </c>
      <c r="N63" s="1">
        <f t="shared" si="34"/>
        <v>0</v>
      </c>
      <c r="O63" s="1">
        <f t="shared" si="35"/>
        <v>14</v>
      </c>
      <c r="P63" s="1">
        <f t="shared" si="36"/>
        <v>10</v>
      </c>
      <c r="Q63" s="1">
        <f t="shared" si="37"/>
        <v>5</v>
      </c>
      <c r="R63" s="1">
        <f t="shared" si="38"/>
        <v>17</v>
      </c>
      <c r="S63" s="1">
        <f t="shared" si="39"/>
        <v>12</v>
      </c>
      <c r="T63" s="1">
        <f t="shared" si="40"/>
        <v>4</v>
      </c>
      <c r="U63" s="1">
        <f t="shared" si="41"/>
        <v>6</v>
      </c>
      <c r="V63" s="1">
        <f t="shared" si="42"/>
        <v>5</v>
      </c>
      <c r="W63" s="1">
        <f t="shared" si="43"/>
        <v>6</v>
      </c>
      <c r="X63" s="1">
        <f t="shared" si="44"/>
        <v>17</v>
      </c>
      <c r="Y63" s="1">
        <f t="shared" si="45"/>
        <v>11</v>
      </c>
      <c r="Z63" s="1">
        <f t="shared" si="46"/>
        <v>6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7</v>
      </c>
      <c r="AE63" s="1">
        <f t="shared" si="49"/>
        <v>1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E64" s="1">
        <v>2</v>
      </c>
      <c r="F64" s="1">
        <v>0</v>
      </c>
      <c r="G64" s="1" t="s">
        <v>83</v>
      </c>
      <c r="H64" s="1" t="s">
        <v>83</v>
      </c>
      <c r="I64" s="1">
        <f t="shared" si="29"/>
        <v>32</v>
      </c>
      <c r="J64" s="1">
        <f t="shared" si="30"/>
        <v>22</v>
      </c>
      <c r="K64" s="1">
        <f t="shared" si="31"/>
        <v>6</v>
      </c>
      <c r="L64" s="1">
        <f t="shared" si="32"/>
        <v>9</v>
      </c>
      <c r="M64" s="1">
        <f t="shared" si="33"/>
        <v>3</v>
      </c>
      <c r="N64" s="1">
        <f t="shared" si="34"/>
        <v>0</v>
      </c>
      <c r="O64" s="1">
        <f t="shared" si="35"/>
        <v>14</v>
      </c>
      <c r="P64" s="1">
        <f t="shared" si="36"/>
        <v>10</v>
      </c>
      <c r="Q64" s="1">
        <f t="shared" si="37"/>
        <v>5</v>
      </c>
      <c r="R64" s="1">
        <f t="shared" si="38"/>
        <v>18</v>
      </c>
      <c r="S64" s="1">
        <f t="shared" si="39"/>
        <v>12</v>
      </c>
      <c r="T64" s="1">
        <f t="shared" si="40"/>
        <v>4</v>
      </c>
      <c r="U64" s="1">
        <f t="shared" si="41"/>
        <v>6</v>
      </c>
      <c r="V64" s="1">
        <f t="shared" si="42"/>
        <v>5</v>
      </c>
      <c r="W64" s="1">
        <f t="shared" si="43"/>
        <v>6</v>
      </c>
      <c r="X64" s="1">
        <f t="shared" si="44"/>
        <v>17</v>
      </c>
      <c r="Y64" s="1">
        <f t="shared" si="45"/>
        <v>11</v>
      </c>
      <c r="Z64" s="1">
        <f t="shared" si="46"/>
        <v>6</v>
      </c>
      <c r="AA64" s="1" t="str">
        <f t="shared" si="27"/>
        <v>W</v>
      </c>
      <c r="AB64" s="1">
        <f t="shared" si="47"/>
        <v>3</v>
      </c>
      <c r="AC64" s="1" t="str">
        <f t="shared" si="28"/>
        <v>W</v>
      </c>
      <c r="AD64" s="1">
        <f t="shared" si="48"/>
        <v>7</v>
      </c>
      <c r="AE64" s="1">
        <f t="shared" si="49"/>
        <v>1</v>
      </c>
      <c r="AF64" s="1">
        <f t="shared" si="50"/>
        <v>2</v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E65" s="1">
        <v>2</v>
      </c>
      <c r="F65" s="1">
        <v>3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23</v>
      </c>
      <c r="K65" s="1">
        <f t="shared" si="31"/>
        <v>6</v>
      </c>
      <c r="L65" s="1">
        <f t="shared" si="32"/>
        <v>9</v>
      </c>
      <c r="M65" s="1">
        <f t="shared" si="33"/>
        <v>3</v>
      </c>
      <c r="N65" s="1">
        <f t="shared" si="34"/>
        <v>0</v>
      </c>
      <c r="O65" s="1">
        <f t="shared" si="35"/>
        <v>14</v>
      </c>
      <c r="P65" s="1">
        <f t="shared" si="36"/>
        <v>11</v>
      </c>
      <c r="Q65" s="1">
        <f t="shared" si="37"/>
        <v>5</v>
      </c>
      <c r="R65" s="1">
        <f t="shared" si="38"/>
        <v>18</v>
      </c>
      <c r="S65" s="1">
        <f t="shared" si="39"/>
        <v>12</v>
      </c>
      <c r="T65" s="1">
        <f t="shared" si="40"/>
        <v>4</v>
      </c>
      <c r="U65" s="1">
        <f t="shared" si="41"/>
        <v>6</v>
      </c>
      <c r="V65" s="1">
        <f t="shared" si="42"/>
        <v>6</v>
      </c>
      <c r="W65" s="1">
        <f t="shared" si="43"/>
        <v>6</v>
      </c>
      <c r="X65" s="1">
        <f t="shared" si="44"/>
        <v>17</v>
      </c>
      <c r="Y65" s="1">
        <f t="shared" si="45"/>
        <v>12</v>
      </c>
      <c r="Z65" s="1">
        <f t="shared" si="46"/>
        <v>6</v>
      </c>
      <c r="AA65" s="1" t="str">
        <f t="shared" si="27"/>
        <v>L</v>
      </c>
      <c r="AB65" s="1">
        <f t="shared" si="47"/>
        <v>1</v>
      </c>
      <c r="AC65" s="1" t="str">
        <f t="shared" si="28"/>
        <v>L</v>
      </c>
      <c r="AD65" s="1">
        <f t="shared" si="48"/>
        <v>6</v>
      </c>
      <c r="AE65" s="1">
        <f t="shared" si="49"/>
        <v>2</v>
      </c>
      <c r="AF65" s="1">
        <f t="shared" si="50"/>
        <v>2</v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E66" s="1">
        <v>2</v>
      </c>
      <c r="F66" s="1">
        <v>0</v>
      </c>
      <c r="G66" s="1" t="s">
        <v>83</v>
      </c>
      <c r="H66" s="1" t="s">
        <v>83</v>
      </c>
      <c r="I66" s="1">
        <f t="shared" si="29"/>
        <v>33</v>
      </c>
      <c r="J66" s="1">
        <f t="shared" si="30"/>
        <v>23</v>
      </c>
      <c r="K66" s="1">
        <f t="shared" si="31"/>
        <v>6</v>
      </c>
      <c r="L66" s="1">
        <f t="shared" si="32"/>
        <v>9</v>
      </c>
      <c r="M66" s="1">
        <f t="shared" si="33"/>
        <v>3</v>
      </c>
      <c r="N66" s="1">
        <f t="shared" si="34"/>
        <v>0</v>
      </c>
      <c r="O66" s="1">
        <f t="shared" si="35"/>
        <v>15</v>
      </c>
      <c r="P66" s="1">
        <f t="shared" si="36"/>
        <v>11</v>
      </c>
      <c r="Q66" s="1">
        <f t="shared" si="37"/>
        <v>5</v>
      </c>
      <c r="R66" s="1">
        <f t="shared" si="38"/>
        <v>18</v>
      </c>
      <c r="S66" s="1">
        <f t="shared" si="39"/>
        <v>12</v>
      </c>
      <c r="T66" s="1">
        <f t="shared" si="40"/>
        <v>4</v>
      </c>
      <c r="U66" s="1">
        <f t="shared" si="41"/>
        <v>6</v>
      </c>
      <c r="V66" s="1">
        <f t="shared" si="42"/>
        <v>6</v>
      </c>
      <c r="W66" s="1">
        <f t="shared" si="43"/>
        <v>6</v>
      </c>
      <c r="X66" s="1">
        <f t="shared" si="44"/>
        <v>17</v>
      </c>
      <c r="Y66" s="1">
        <f t="shared" si="45"/>
        <v>12</v>
      </c>
      <c r="Z66" s="1">
        <f t="shared" si="46"/>
        <v>6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2</v>
      </c>
      <c r="AF66" s="1">
        <f t="shared" si="50"/>
        <v>2</v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E67" s="1">
        <v>7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34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6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3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18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6</v>
      </c>
      <c r="X67" s="1">
        <f t="shared" ref="X67:X83" si="68">IF(E67="","",IF(AND(E67&gt;F67,COUNTIF($AN$1:$AN$15,D67)=1),X66+1,X66))</f>
        <v>17</v>
      </c>
      <c r="Y67" s="1">
        <f t="shared" ref="Y67:Y83" si="69">IF(E67="","",IF(AND(E67&lt;F67,G67=$AK$2,H67=$AK$2,COUNTIF($AN$1:$AN$15,D67)=1),Y66+1,Y66))</f>
        <v>12</v>
      </c>
      <c r="Z67" s="1">
        <f t="shared" ref="Z67:Z83" si="70">IF(E67="","",IF(AND(E67&lt;F67,COUNTIF($AN$1:$AN$15,D67)=1,OR(G67=$AK$1,H67=$AK$1)), Z66+1, Z66))</f>
        <v>6</v>
      </c>
      <c r="AA67" s="1" t="str">
        <f t="shared" si="51"/>
        <v>W</v>
      </c>
      <c r="AB67" s="1">
        <f t="shared" ref="AB67:AB83" si="71">IF(AA67="","",IF(AA67=AA66,AB66+1,1))</f>
        <v>2</v>
      </c>
      <c r="AC67" s="1" t="str">
        <f t="shared" si="52"/>
        <v>W</v>
      </c>
      <c r="AD67" s="1">
        <f t="shared" si="48"/>
        <v>7</v>
      </c>
      <c r="AE67" s="1">
        <f t="shared" si="49"/>
        <v>1</v>
      </c>
      <c r="AF67" s="1">
        <f t="shared" si="50"/>
        <v>2</v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E68" s="1">
        <v>1</v>
      </c>
      <c r="F68" s="1">
        <v>4</v>
      </c>
      <c r="G68" s="1" t="s">
        <v>83</v>
      </c>
      <c r="H68" s="1" t="s">
        <v>83</v>
      </c>
      <c r="I68" s="1">
        <f t="shared" si="53"/>
        <v>34</v>
      </c>
      <c r="J68" s="1">
        <f t="shared" si="54"/>
        <v>24</v>
      </c>
      <c r="K68" s="1">
        <f t="shared" si="55"/>
        <v>6</v>
      </c>
      <c r="L68" s="1">
        <f t="shared" si="56"/>
        <v>9</v>
      </c>
      <c r="M68" s="1">
        <f t="shared" si="57"/>
        <v>3</v>
      </c>
      <c r="N68" s="1">
        <f t="shared" si="58"/>
        <v>0</v>
      </c>
      <c r="O68" s="1">
        <f t="shared" si="59"/>
        <v>16</v>
      </c>
      <c r="P68" s="1">
        <f t="shared" si="60"/>
        <v>11</v>
      </c>
      <c r="Q68" s="1">
        <f t="shared" si="61"/>
        <v>5</v>
      </c>
      <c r="R68" s="1">
        <f t="shared" si="62"/>
        <v>18</v>
      </c>
      <c r="S68" s="1">
        <f t="shared" si="63"/>
        <v>13</v>
      </c>
      <c r="T68" s="1">
        <f t="shared" si="64"/>
        <v>4</v>
      </c>
      <c r="U68" s="1">
        <f t="shared" si="65"/>
        <v>6</v>
      </c>
      <c r="V68" s="1">
        <f t="shared" si="66"/>
        <v>6</v>
      </c>
      <c r="W68" s="1">
        <f t="shared" si="67"/>
        <v>6</v>
      </c>
      <c r="X68" s="1">
        <f t="shared" si="68"/>
        <v>17</v>
      </c>
      <c r="Y68" s="1">
        <f t="shared" si="69"/>
        <v>13</v>
      </c>
      <c r="Z68" s="1">
        <f t="shared" si="70"/>
        <v>6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6</v>
      </c>
      <c r="AE68" s="1">
        <f t="shared" si="49"/>
        <v>2</v>
      </c>
      <c r="AF68" s="1">
        <f t="shared" si="50"/>
        <v>2</v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E69" s="1">
        <v>3</v>
      </c>
      <c r="F69" s="1">
        <v>2</v>
      </c>
      <c r="G69" s="1" t="s">
        <v>83</v>
      </c>
      <c r="H69" s="1" t="s">
        <v>83</v>
      </c>
      <c r="I69" s="1">
        <f t="shared" si="53"/>
        <v>35</v>
      </c>
      <c r="J69" s="1">
        <f t="shared" si="54"/>
        <v>24</v>
      </c>
      <c r="K69" s="1">
        <f t="shared" si="55"/>
        <v>6</v>
      </c>
      <c r="L69" s="1">
        <f t="shared" si="56"/>
        <v>9</v>
      </c>
      <c r="M69" s="1">
        <f t="shared" si="57"/>
        <v>3</v>
      </c>
      <c r="N69" s="1">
        <f t="shared" si="58"/>
        <v>0</v>
      </c>
      <c r="O69" s="1">
        <f t="shared" si="59"/>
        <v>17</v>
      </c>
      <c r="P69" s="1">
        <f t="shared" si="60"/>
        <v>11</v>
      </c>
      <c r="Q69" s="1">
        <f t="shared" si="61"/>
        <v>5</v>
      </c>
      <c r="R69" s="1">
        <f t="shared" si="62"/>
        <v>18</v>
      </c>
      <c r="S69" s="1">
        <f t="shared" si="63"/>
        <v>13</v>
      </c>
      <c r="T69" s="1">
        <f t="shared" si="64"/>
        <v>4</v>
      </c>
      <c r="U69" s="1">
        <f t="shared" si="65"/>
        <v>6</v>
      </c>
      <c r="V69" s="1">
        <f t="shared" si="66"/>
        <v>6</v>
      </c>
      <c r="W69" s="1">
        <f t="shared" si="67"/>
        <v>6</v>
      </c>
      <c r="X69" s="1">
        <f t="shared" si="68"/>
        <v>18</v>
      </c>
      <c r="Y69" s="1">
        <f t="shared" si="69"/>
        <v>13</v>
      </c>
      <c r="Z69" s="1">
        <f t="shared" si="70"/>
        <v>6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7</v>
      </c>
      <c r="AE69" s="1">
        <f t="shared" si="49"/>
        <v>2</v>
      </c>
      <c r="AF69" s="1">
        <f t="shared" si="50"/>
        <v>1</v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E70" s="1">
        <v>5</v>
      </c>
      <c r="F70" s="1">
        <v>2</v>
      </c>
      <c r="G70" s="1" t="s">
        <v>83</v>
      </c>
      <c r="H70" s="1" t="s">
        <v>83</v>
      </c>
      <c r="I70" s="1">
        <f t="shared" si="53"/>
        <v>36</v>
      </c>
      <c r="J70" s="1">
        <f t="shared" si="54"/>
        <v>24</v>
      </c>
      <c r="K70" s="1">
        <f t="shared" si="55"/>
        <v>6</v>
      </c>
      <c r="L70" s="1">
        <f t="shared" si="56"/>
        <v>9</v>
      </c>
      <c r="M70" s="1">
        <f t="shared" si="57"/>
        <v>3</v>
      </c>
      <c r="N70" s="1">
        <f t="shared" si="58"/>
        <v>0</v>
      </c>
      <c r="O70" s="1">
        <f t="shared" si="59"/>
        <v>18</v>
      </c>
      <c r="P70" s="1">
        <f t="shared" si="60"/>
        <v>11</v>
      </c>
      <c r="Q70" s="1">
        <f t="shared" si="61"/>
        <v>5</v>
      </c>
      <c r="R70" s="1">
        <f t="shared" si="62"/>
        <v>18</v>
      </c>
      <c r="S70" s="1">
        <f t="shared" si="63"/>
        <v>13</v>
      </c>
      <c r="T70" s="1">
        <f t="shared" si="64"/>
        <v>4</v>
      </c>
      <c r="U70" s="1">
        <f t="shared" si="65"/>
        <v>7</v>
      </c>
      <c r="V70" s="1">
        <f t="shared" si="66"/>
        <v>6</v>
      </c>
      <c r="W70" s="1">
        <f t="shared" si="67"/>
        <v>6</v>
      </c>
      <c r="X70" s="1">
        <f t="shared" si="68"/>
        <v>19</v>
      </c>
      <c r="Y70" s="1">
        <f t="shared" si="69"/>
        <v>13</v>
      </c>
      <c r="Z70" s="1">
        <f t="shared" si="70"/>
        <v>6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7</v>
      </c>
      <c r="AE70" s="1">
        <f t="shared" si="49"/>
        <v>2</v>
      </c>
      <c r="AF70" s="1">
        <f t="shared" si="50"/>
        <v>1</v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36</v>
      </c>
      <c r="J84" s="1">
        <f t="shared" si="75"/>
        <v>24</v>
      </c>
      <c r="K84" s="1">
        <f t="shared" si="75"/>
        <v>6</v>
      </c>
      <c r="L84" s="1">
        <f t="shared" si="75"/>
        <v>9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18</v>
      </c>
      <c r="P84" s="1">
        <f t="shared" si="76"/>
        <v>11</v>
      </c>
      <c r="Q84" s="1">
        <f t="shared" si="76"/>
        <v>5</v>
      </c>
      <c r="R84" s="1">
        <f t="shared" si="76"/>
        <v>18</v>
      </c>
      <c r="S84" s="1">
        <f t="shared" si="76"/>
        <v>13</v>
      </c>
      <c r="T84" s="1">
        <f t="shared" si="76"/>
        <v>4</v>
      </c>
      <c r="U84" s="1">
        <f t="shared" si="76"/>
        <v>7</v>
      </c>
      <c r="V84" s="1">
        <f t="shared" si="76"/>
        <v>6</v>
      </c>
      <c r="W84" s="1">
        <f t="shared" si="76"/>
        <v>6</v>
      </c>
      <c r="X84" s="1">
        <f t="shared" si="76"/>
        <v>19</v>
      </c>
      <c r="Y84" s="1">
        <f t="shared" si="76"/>
        <v>13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234</v>
      </c>
      <c r="F85" s="1">
        <f>SUM(F2:F83)</f>
        <v>213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18-11-5</v>
      </c>
      <c r="R85" s="1" t="str">
        <f>IF(R84="","0-0-0",CONCATENATE(R84,"-",S84,"-",T84))</f>
        <v>18-13-4</v>
      </c>
      <c r="U85" s="1" t="str">
        <f>IF(U84="","0-0-0",CONCATENATE(U84,"-",V84,"-",W84))</f>
        <v>7-6-6</v>
      </c>
      <c r="X85" s="1" t="str">
        <f>IF(X84="","0-0-0",CONCATENATE(X84,"-",Y84,"-",Z84))</f>
        <v>19-13-6</v>
      </c>
      <c r="AA85" s="1" t="str">
        <f>IF(AA84="","0-0",CONCATENATE(AA84,AB84))</f>
        <v>W2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10</v>
      </c>
      <c r="K36" s="1">
        <f t="shared" si="31"/>
        <v>7</v>
      </c>
      <c r="L36" s="1">
        <f t="shared" si="32"/>
        <v>7</v>
      </c>
      <c r="M36" s="1">
        <f t="shared" si="33"/>
        <v>5</v>
      </c>
      <c r="N36" s="1">
        <f t="shared" si="34"/>
        <v>3</v>
      </c>
      <c r="O36" s="1">
        <f t="shared" si="35"/>
        <v>11</v>
      </c>
      <c r="P36" s="1">
        <f t="shared" si="36"/>
        <v>5</v>
      </c>
      <c r="Q36" s="1">
        <f t="shared" si="37"/>
        <v>4</v>
      </c>
      <c r="R36" s="1">
        <f t="shared" si="38"/>
        <v>7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4</v>
      </c>
      <c r="X36" s="1">
        <f t="shared" si="44"/>
        <v>10</v>
      </c>
      <c r="Y36" s="1">
        <f t="shared" si="45"/>
        <v>6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4</v>
      </c>
      <c r="AE36" s="1">
        <f t="shared" si="25"/>
        <v>2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19</v>
      </c>
      <c r="J37" s="1">
        <f t="shared" si="30"/>
        <v>10</v>
      </c>
      <c r="K37" s="1">
        <f t="shared" si="31"/>
        <v>7</v>
      </c>
      <c r="L37" s="1">
        <f t="shared" si="32"/>
        <v>7</v>
      </c>
      <c r="M37" s="1">
        <f t="shared" si="33"/>
        <v>5</v>
      </c>
      <c r="N37" s="1">
        <f t="shared" si="34"/>
        <v>3</v>
      </c>
      <c r="O37" s="1">
        <f t="shared" si="35"/>
        <v>11</v>
      </c>
      <c r="P37" s="1">
        <f t="shared" si="36"/>
        <v>5</v>
      </c>
      <c r="Q37" s="1">
        <f t="shared" si="37"/>
        <v>4</v>
      </c>
      <c r="R37" s="1">
        <f t="shared" si="38"/>
        <v>8</v>
      </c>
      <c r="S37" s="1">
        <f t="shared" si="39"/>
        <v>5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4</v>
      </c>
      <c r="X37" s="1">
        <f t="shared" si="44"/>
        <v>10</v>
      </c>
      <c r="Y37" s="1">
        <f t="shared" si="45"/>
        <v>6</v>
      </c>
      <c r="Z37" s="1">
        <f t="shared" si="46"/>
        <v>5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2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E38" s="1">
        <v>1</v>
      </c>
      <c r="F38" s="1">
        <v>4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11</v>
      </c>
      <c r="K38" s="1">
        <f t="shared" si="31"/>
        <v>7</v>
      </c>
      <c r="L38" s="1">
        <f t="shared" si="32"/>
        <v>7</v>
      </c>
      <c r="M38" s="1">
        <f t="shared" si="33"/>
        <v>5</v>
      </c>
      <c r="N38" s="1">
        <f t="shared" si="34"/>
        <v>3</v>
      </c>
      <c r="O38" s="1">
        <f t="shared" si="35"/>
        <v>11</v>
      </c>
      <c r="P38" s="1">
        <f t="shared" si="36"/>
        <v>5</v>
      </c>
      <c r="Q38" s="1">
        <f t="shared" si="37"/>
        <v>4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6</v>
      </c>
      <c r="Z38" s="1">
        <f t="shared" si="46"/>
        <v>5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4</v>
      </c>
      <c r="AE38" s="1">
        <f t="shared" si="25"/>
        <v>2</v>
      </c>
      <c r="AF38" s="1">
        <f t="shared" si="26"/>
        <v>4</v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11</v>
      </c>
      <c r="K39" s="1">
        <f t="shared" si="31"/>
        <v>7</v>
      </c>
      <c r="L39" s="1">
        <f t="shared" si="32"/>
        <v>7</v>
      </c>
      <c r="M39" s="1">
        <f t="shared" si="33"/>
        <v>5</v>
      </c>
      <c r="N39" s="1">
        <f t="shared" si="34"/>
        <v>3</v>
      </c>
      <c r="O39" s="1">
        <f t="shared" si="35"/>
        <v>11</v>
      </c>
      <c r="P39" s="1">
        <f t="shared" si="36"/>
        <v>5</v>
      </c>
      <c r="Q39" s="1">
        <f t="shared" si="37"/>
        <v>4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5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4</v>
      </c>
      <c r="AE39" s="1">
        <f t="shared" si="25"/>
        <v>2</v>
      </c>
      <c r="AF39" s="1">
        <f t="shared" si="26"/>
        <v>4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12</v>
      </c>
      <c r="K40" s="1">
        <f t="shared" si="31"/>
        <v>7</v>
      </c>
      <c r="L40" s="1">
        <f t="shared" si="32"/>
        <v>7</v>
      </c>
      <c r="M40" s="1">
        <f t="shared" si="33"/>
        <v>5</v>
      </c>
      <c r="N40" s="1">
        <f t="shared" si="34"/>
        <v>3</v>
      </c>
      <c r="O40" s="1">
        <f t="shared" si="35"/>
        <v>11</v>
      </c>
      <c r="P40" s="1">
        <f t="shared" si="36"/>
        <v>5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5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3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12</v>
      </c>
      <c r="K41" s="1">
        <f t="shared" si="31"/>
        <v>7</v>
      </c>
      <c r="L41" s="1">
        <f t="shared" si="32"/>
        <v>7</v>
      </c>
      <c r="M41" s="1">
        <f t="shared" si="33"/>
        <v>5</v>
      </c>
      <c r="N41" s="1">
        <f t="shared" si="34"/>
        <v>3</v>
      </c>
      <c r="O41" s="1">
        <f t="shared" si="35"/>
        <v>11</v>
      </c>
      <c r="P41" s="1">
        <f t="shared" si="36"/>
        <v>5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5</v>
      </c>
      <c r="V41" s="1">
        <f t="shared" si="42"/>
        <v>1</v>
      </c>
      <c r="W41" s="1">
        <f t="shared" si="43"/>
        <v>4</v>
      </c>
      <c r="X41" s="1">
        <f t="shared" si="44"/>
        <v>10</v>
      </c>
      <c r="Y41" s="1">
        <f t="shared" si="45"/>
        <v>6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E42" s="1">
        <v>5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12</v>
      </c>
      <c r="K42" s="1">
        <f t="shared" si="31"/>
        <v>7</v>
      </c>
      <c r="L42" s="1">
        <f t="shared" si="32"/>
        <v>7</v>
      </c>
      <c r="M42" s="1">
        <f t="shared" si="33"/>
        <v>5</v>
      </c>
      <c r="N42" s="1">
        <f t="shared" si="34"/>
        <v>3</v>
      </c>
      <c r="O42" s="1">
        <f t="shared" si="35"/>
        <v>12</v>
      </c>
      <c r="P42" s="1">
        <f t="shared" si="36"/>
        <v>5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5</v>
      </c>
      <c r="V42" s="1">
        <f t="shared" si="42"/>
        <v>1</v>
      </c>
      <c r="W42" s="1">
        <f t="shared" si="43"/>
        <v>4</v>
      </c>
      <c r="X42" s="1">
        <f t="shared" si="44"/>
        <v>10</v>
      </c>
      <c r="Y42" s="1">
        <f t="shared" si="45"/>
        <v>6</v>
      </c>
      <c r="Z42" s="1">
        <f t="shared" si="46"/>
        <v>5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E43" s="1">
        <v>1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12</v>
      </c>
      <c r="K43" s="1">
        <f t="shared" si="31"/>
        <v>7</v>
      </c>
      <c r="L43" s="1">
        <f t="shared" si="32"/>
        <v>8</v>
      </c>
      <c r="M43" s="1">
        <f t="shared" si="33"/>
        <v>5</v>
      </c>
      <c r="N43" s="1">
        <f t="shared" si="34"/>
        <v>3</v>
      </c>
      <c r="O43" s="1">
        <f t="shared" si="35"/>
        <v>12</v>
      </c>
      <c r="P43" s="1">
        <f t="shared" si="36"/>
        <v>5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5</v>
      </c>
      <c r="V43" s="1">
        <f t="shared" si="42"/>
        <v>1</v>
      </c>
      <c r="W43" s="1">
        <f t="shared" si="43"/>
        <v>4</v>
      </c>
      <c r="X43" s="1">
        <f t="shared" si="44"/>
        <v>10</v>
      </c>
      <c r="Y43" s="1">
        <f t="shared" si="45"/>
        <v>6</v>
      </c>
      <c r="Z43" s="1">
        <f t="shared" si="46"/>
        <v>6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E44" s="1">
        <v>2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13</v>
      </c>
      <c r="K44" s="1">
        <f t="shared" si="31"/>
        <v>7</v>
      </c>
      <c r="L44" s="1">
        <f t="shared" si="32"/>
        <v>8</v>
      </c>
      <c r="M44" s="1">
        <f t="shared" si="33"/>
        <v>5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5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5</v>
      </c>
      <c r="V44" s="1">
        <f t="shared" si="42"/>
        <v>1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14</v>
      </c>
      <c r="K45" s="1">
        <f t="shared" si="31"/>
        <v>7</v>
      </c>
      <c r="L45" s="1">
        <f t="shared" si="32"/>
        <v>8</v>
      </c>
      <c r="M45" s="1">
        <f t="shared" si="33"/>
        <v>5</v>
      </c>
      <c r="N45" s="1">
        <f t="shared" si="34"/>
        <v>3</v>
      </c>
      <c r="O45" s="1">
        <f t="shared" si="35"/>
        <v>12</v>
      </c>
      <c r="P45" s="1">
        <f t="shared" si="36"/>
        <v>7</v>
      </c>
      <c r="Q45" s="1">
        <f t="shared" si="37"/>
        <v>5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5</v>
      </c>
      <c r="V45" s="1">
        <f t="shared" si="42"/>
        <v>1</v>
      </c>
      <c r="W45" s="1">
        <f t="shared" si="43"/>
        <v>4</v>
      </c>
      <c r="X45" s="1">
        <f t="shared" si="44"/>
        <v>10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15</v>
      </c>
      <c r="K46" s="1">
        <f t="shared" si="31"/>
        <v>7</v>
      </c>
      <c r="L46" s="1">
        <f t="shared" si="32"/>
        <v>8</v>
      </c>
      <c r="M46" s="1">
        <f t="shared" si="33"/>
        <v>5</v>
      </c>
      <c r="N46" s="1">
        <f t="shared" si="34"/>
        <v>3</v>
      </c>
      <c r="O46" s="1">
        <f t="shared" si="35"/>
        <v>12</v>
      </c>
      <c r="P46" s="1">
        <f t="shared" si="36"/>
        <v>7</v>
      </c>
      <c r="Q46" s="1">
        <f t="shared" si="37"/>
        <v>5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5</v>
      </c>
      <c r="V46" s="1">
        <f t="shared" si="42"/>
        <v>1</v>
      </c>
      <c r="W46" s="1">
        <f t="shared" si="43"/>
        <v>4</v>
      </c>
      <c r="X46" s="1">
        <f t="shared" si="44"/>
        <v>10</v>
      </c>
      <c r="Y46" s="1">
        <f t="shared" si="45"/>
        <v>9</v>
      </c>
      <c r="Z46" s="1">
        <f t="shared" si="46"/>
        <v>6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E47" s="1">
        <v>3</v>
      </c>
      <c r="F47" s="1">
        <v>6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16</v>
      </c>
      <c r="K47" s="1">
        <f t="shared" si="31"/>
        <v>7</v>
      </c>
      <c r="L47" s="1">
        <f t="shared" si="32"/>
        <v>8</v>
      </c>
      <c r="M47" s="1">
        <f t="shared" si="33"/>
        <v>5</v>
      </c>
      <c r="N47" s="1">
        <f t="shared" si="34"/>
        <v>3</v>
      </c>
      <c r="O47" s="1">
        <f t="shared" si="35"/>
        <v>12</v>
      </c>
      <c r="P47" s="1">
        <f t="shared" si="36"/>
        <v>7</v>
      </c>
      <c r="Q47" s="1">
        <f t="shared" si="37"/>
        <v>5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4</v>
      </c>
      <c r="X47" s="1">
        <f t="shared" si="44"/>
        <v>10</v>
      </c>
      <c r="Y47" s="1">
        <f t="shared" si="45"/>
        <v>10</v>
      </c>
      <c r="Z47" s="1">
        <f t="shared" si="46"/>
        <v>6</v>
      </c>
      <c r="AA47" s="1" t="str">
        <f t="shared" si="27"/>
        <v>L</v>
      </c>
      <c r="AB47" s="1">
        <f t="shared" si="47"/>
        <v>5</v>
      </c>
      <c r="AC47" s="1" t="str">
        <f t="shared" si="28"/>
        <v>L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22</v>
      </c>
      <c r="J48" s="1">
        <f t="shared" si="30"/>
        <v>17</v>
      </c>
      <c r="K48" s="1">
        <f t="shared" si="31"/>
        <v>7</v>
      </c>
      <c r="L48" s="1">
        <f t="shared" si="32"/>
        <v>8</v>
      </c>
      <c r="M48" s="1">
        <f t="shared" si="33"/>
        <v>5</v>
      </c>
      <c r="N48" s="1">
        <f t="shared" si="34"/>
        <v>3</v>
      </c>
      <c r="O48" s="1">
        <f t="shared" si="35"/>
        <v>12</v>
      </c>
      <c r="P48" s="1">
        <f t="shared" si="36"/>
        <v>8</v>
      </c>
      <c r="Q48" s="1">
        <f t="shared" si="37"/>
        <v>5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5</v>
      </c>
      <c r="V48" s="1">
        <f t="shared" si="42"/>
        <v>3</v>
      </c>
      <c r="W48" s="1">
        <f t="shared" si="43"/>
        <v>4</v>
      </c>
      <c r="X48" s="1">
        <f t="shared" si="44"/>
        <v>10</v>
      </c>
      <c r="Y48" s="1">
        <f t="shared" si="45"/>
        <v>11</v>
      </c>
      <c r="Z48" s="1">
        <f t="shared" si="46"/>
        <v>6</v>
      </c>
      <c r="AA48" s="1" t="str">
        <f t="shared" si="27"/>
        <v>L</v>
      </c>
      <c r="AB48" s="1">
        <f t="shared" si="47"/>
        <v>6</v>
      </c>
      <c r="AC48" s="1" t="str">
        <f t="shared" si="28"/>
        <v>L</v>
      </c>
      <c r="AD48" s="1">
        <f t="shared" si="48"/>
        <v>3</v>
      </c>
      <c r="AE48" s="1">
        <f t="shared" si="49"/>
        <v>6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7</v>
      </c>
      <c r="L49" s="1">
        <f t="shared" si="32"/>
        <v>8</v>
      </c>
      <c r="M49" s="1">
        <f t="shared" si="33"/>
        <v>5</v>
      </c>
      <c r="N49" s="1">
        <f t="shared" si="34"/>
        <v>3</v>
      </c>
      <c r="O49" s="1">
        <f t="shared" si="35"/>
        <v>12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9</v>
      </c>
      <c r="T49" s="1">
        <f t="shared" si="40"/>
        <v>3</v>
      </c>
      <c r="U49" s="1">
        <f t="shared" si="41"/>
        <v>5</v>
      </c>
      <c r="V49" s="1">
        <f t="shared" si="42"/>
        <v>3</v>
      </c>
      <c r="W49" s="1">
        <f t="shared" si="43"/>
        <v>4</v>
      </c>
      <c r="X49" s="1">
        <f t="shared" si="44"/>
        <v>10</v>
      </c>
      <c r="Y49" s="1">
        <f t="shared" si="45"/>
        <v>11</v>
      </c>
      <c r="Z49" s="1">
        <f t="shared" si="46"/>
        <v>6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E50" s="1">
        <v>4</v>
      </c>
      <c r="F50" s="1">
        <v>5</v>
      </c>
      <c r="G50" s="1" t="s">
        <v>84</v>
      </c>
      <c r="H50" s="1" t="s">
        <v>83</v>
      </c>
      <c r="I50" s="1">
        <f t="shared" si="29"/>
        <v>23</v>
      </c>
      <c r="J50" s="1">
        <f t="shared" si="30"/>
        <v>17</v>
      </c>
      <c r="K50" s="1">
        <f t="shared" si="31"/>
        <v>7</v>
      </c>
      <c r="L50" s="1">
        <f t="shared" si="32"/>
        <v>9</v>
      </c>
      <c r="M50" s="1">
        <f t="shared" si="33"/>
        <v>5</v>
      </c>
      <c r="N50" s="1">
        <f t="shared" si="34"/>
        <v>3</v>
      </c>
      <c r="O50" s="1">
        <f t="shared" si="35"/>
        <v>12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9</v>
      </c>
      <c r="T50" s="1">
        <f t="shared" si="40"/>
        <v>4</v>
      </c>
      <c r="U50" s="1">
        <f t="shared" si="41"/>
        <v>5</v>
      </c>
      <c r="V50" s="1">
        <f t="shared" si="42"/>
        <v>3</v>
      </c>
      <c r="W50" s="1">
        <f t="shared" si="43"/>
        <v>4</v>
      </c>
      <c r="X50" s="1">
        <f t="shared" si="44"/>
        <v>10</v>
      </c>
      <c r="Y50" s="1">
        <f t="shared" si="45"/>
        <v>11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3</v>
      </c>
      <c r="AE50" s="1">
        <f t="shared" si="49"/>
        <v>5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E51" s="1">
        <v>7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5</v>
      </c>
      <c r="N51" s="1">
        <f t="shared" si="34"/>
        <v>3</v>
      </c>
      <c r="O51" s="1">
        <f t="shared" si="35"/>
        <v>12</v>
      </c>
      <c r="P51" s="1">
        <f t="shared" si="36"/>
        <v>8</v>
      </c>
      <c r="Q51" s="1">
        <f t="shared" si="37"/>
        <v>5</v>
      </c>
      <c r="R51" s="1">
        <f t="shared" si="38"/>
        <v>12</v>
      </c>
      <c r="S51" s="1">
        <f t="shared" si="39"/>
        <v>9</v>
      </c>
      <c r="T51" s="1">
        <f t="shared" si="40"/>
        <v>4</v>
      </c>
      <c r="U51" s="1">
        <f t="shared" si="41"/>
        <v>5</v>
      </c>
      <c r="V51" s="1">
        <f t="shared" si="42"/>
        <v>3</v>
      </c>
      <c r="W51" s="1">
        <f t="shared" si="43"/>
        <v>4</v>
      </c>
      <c r="X51" s="1">
        <f t="shared" si="44"/>
        <v>10</v>
      </c>
      <c r="Y51" s="1">
        <f t="shared" si="45"/>
        <v>11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E52" s="1">
        <v>0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5</v>
      </c>
      <c r="N52" s="1">
        <f t="shared" si="34"/>
        <v>3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12</v>
      </c>
      <c r="S52" s="1">
        <f t="shared" si="39"/>
        <v>9</v>
      </c>
      <c r="T52" s="1">
        <f t="shared" si="40"/>
        <v>4</v>
      </c>
      <c r="U52" s="1">
        <f t="shared" si="41"/>
        <v>5</v>
      </c>
      <c r="V52" s="1">
        <f t="shared" si="42"/>
        <v>4</v>
      </c>
      <c r="W52" s="1">
        <f t="shared" si="43"/>
        <v>4</v>
      </c>
      <c r="X52" s="1">
        <f t="shared" si="44"/>
        <v>10</v>
      </c>
      <c r="Y52" s="1">
        <f t="shared" si="45"/>
        <v>12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2</v>
      </c>
      <c r="AE52" s="1">
        <f t="shared" si="49"/>
        <v>6</v>
      </c>
      <c r="AF52" s="1">
        <f t="shared" si="50"/>
        <v>2</v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E53" s="1">
        <v>3</v>
      </c>
      <c r="F53" s="1">
        <v>5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5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5</v>
      </c>
      <c r="R53" s="1">
        <f t="shared" si="38"/>
        <v>12</v>
      </c>
      <c r="S53" s="1">
        <f t="shared" si="39"/>
        <v>10</v>
      </c>
      <c r="T53" s="1">
        <f t="shared" si="40"/>
        <v>4</v>
      </c>
      <c r="U53" s="1">
        <f t="shared" si="41"/>
        <v>5</v>
      </c>
      <c r="V53" s="1">
        <f t="shared" si="42"/>
        <v>5</v>
      </c>
      <c r="W53" s="1">
        <f t="shared" si="43"/>
        <v>4</v>
      </c>
      <c r="X53" s="1">
        <f t="shared" si="44"/>
        <v>10</v>
      </c>
      <c r="Y53" s="1">
        <f t="shared" si="45"/>
        <v>13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E54" s="1">
        <v>3</v>
      </c>
      <c r="F54" s="1">
        <v>6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5</v>
      </c>
      <c r="N54" s="1">
        <f t="shared" si="34"/>
        <v>3</v>
      </c>
      <c r="O54" s="1">
        <f t="shared" si="35"/>
        <v>12</v>
      </c>
      <c r="P54" s="1">
        <f t="shared" si="36"/>
        <v>9</v>
      </c>
      <c r="Q54" s="1">
        <f t="shared" si="37"/>
        <v>5</v>
      </c>
      <c r="R54" s="1">
        <f t="shared" si="38"/>
        <v>12</v>
      </c>
      <c r="S54" s="1">
        <f t="shared" si="39"/>
        <v>11</v>
      </c>
      <c r="T54" s="1">
        <f t="shared" si="40"/>
        <v>4</v>
      </c>
      <c r="U54" s="1">
        <f t="shared" si="41"/>
        <v>5</v>
      </c>
      <c r="V54" s="1">
        <f t="shared" si="42"/>
        <v>5</v>
      </c>
      <c r="W54" s="1">
        <f t="shared" si="43"/>
        <v>4</v>
      </c>
      <c r="X54" s="1">
        <f t="shared" si="44"/>
        <v>10</v>
      </c>
      <c r="Y54" s="1">
        <f t="shared" si="45"/>
        <v>14</v>
      </c>
      <c r="Z54" s="1">
        <f t="shared" si="46"/>
        <v>6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24</v>
      </c>
      <c r="J55" s="1">
        <f t="shared" si="30"/>
        <v>20</v>
      </c>
      <c r="K55" s="1">
        <f t="shared" si="31"/>
        <v>7</v>
      </c>
      <c r="L55" s="1">
        <f t="shared" si="32"/>
        <v>10</v>
      </c>
      <c r="M55" s="1">
        <f t="shared" si="33"/>
        <v>5</v>
      </c>
      <c r="N55" s="1">
        <f t="shared" si="34"/>
        <v>3</v>
      </c>
      <c r="O55" s="1">
        <f t="shared" si="35"/>
        <v>12</v>
      </c>
      <c r="P55" s="1">
        <f t="shared" si="36"/>
        <v>9</v>
      </c>
      <c r="Q55" s="1">
        <f t="shared" si="37"/>
        <v>6</v>
      </c>
      <c r="R55" s="1">
        <f t="shared" si="38"/>
        <v>12</v>
      </c>
      <c r="S55" s="1">
        <f t="shared" si="39"/>
        <v>11</v>
      </c>
      <c r="T55" s="1">
        <f t="shared" si="40"/>
        <v>4</v>
      </c>
      <c r="U55" s="1">
        <f t="shared" si="41"/>
        <v>5</v>
      </c>
      <c r="V55" s="1">
        <f t="shared" si="42"/>
        <v>5</v>
      </c>
      <c r="W55" s="1">
        <f t="shared" si="43"/>
        <v>4</v>
      </c>
      <c r="X55" s="1">
        <f t="shared" si="44"/>
        <v>10</v>
      </c>
      <c r="Y55" s="1">
        <f t="shared" si="45"/>
        <v>14</v>
      </c>
      <c r="Z55" s="1">
        <f t="shared" si="46"/>
        <v>6</v>
      </c>
      <c r="AA55" s="1" t="str">
        <f t="shared" si="27"/>
        <v>L</v>
      </c>
      <c r="AB55" s="1">
        <f t="shared" si="47"/>
        <v>4</v>
      </c>
      <c r="AC55" s="1" t="str">
        <f t="shared" si="28"/>
        <v>OTL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20</v>
      </c>
      <c r="K56" s="1">
        <f t="shared" si="31"/>
        <v>7</v>
      </c>
      <c r="L56" s="1">
        <f t="shared" si="32"/>
        <v>10</v>
      </c>
      <c r="M56" s="1">
        <f t="shared" si="33"/>
        <v>5</v>
      </c>
      <c r="N56" s="1">
        <f t="shared" si="34"/>
        <v>3</v>
      </c>
      <c r="O56" s="1">
        <f t="shared" si="35"/>
        <v>13</v>
      </c>
      <c r="P56" s="1">
        <f t="shared" si="36"/>
        <v>9</v>
      </c>
      <c r="Q56" s="1">
        <f t="shared" si="37"/>
        <v>6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6</v>
      </c>
      <c r="V56" s="1">
        <f t="shared" si="42"/>
        <v>5</v>
      </c>
      <c r="W56" s="1">
        <f t="shared" si="43"/>
        <v>4</v>
      </c>
      <c r="X56" s="1">
        <f t="shared" si="44"/>
        <v>11</v>
      </c>
      <c r="Y56" s="1">
        <f t="shared" si="45"/>
        <v>14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E57" s="1">
        <v>1</v>
      </c>
      <c r="F57" s="1">
        <v>2</v>
      </c>
      <c r="G57" s="1" t="s">
        <v>84</v>
      </c>
      <c r="H57" s="1" t="s">
        <v>83</v>
      </c>
      <c r="I57" s="1">
        <f t="shared" si="29"/>
        <v>25</v>
      </c>
      <c r="J57" s="1">
        <f t="shared" si="30"/>
        <v>20</v>
      </c>
      <c r="K57" s="1">
        <f t="shared" si="31"/>
        <v>7</v>
      </c>
      <c r="L57" s="1">
        <f t="shared" si="32"/>
        <v>11</v>
      </c>
      <c r="M57" s="1">
        <f t="shared" si="33"/>
        <v>5</v>
      </c>
      <c r="N57" s="1">
        <f t="shared" si="34"/>
        <v>3</v>
      </c>
      <c r="O57" s="1">
        <f t="shared" si="35"/>
        <v>13</v>
      </c>
      <c r="P57" s="1">
        <f t="shared" si="36"/>
        <v>9</v>
      </c>
      <c r="Q57" s="1">
        <f t="shared" si="37"/>
        <v>7</v>
      </c>
      <c r="R57" s="1">
        <f t="shared" si="38"/>
        <v>12</v>
      </c>
      <c r="S57" s="1">
        <f t="shared" si="39"/>
        <v>11</v>
      </c>
      <c r="T57" s="1">
        <f t="shared" si="40"/>
        <v>4</v>
      </c>
      <c r="U57" s="1">
        <f t="shared" si="41"/>
        <v>6</v>
      </c>
      <c r="V57" s="1">
        <f t="shared" si="42"/>
        <v>5</v>
      </c>
      <c r="W57" s="1">
        <f t="shared" si="43"/>
        <v>4</v>
      </c>
      <c r="X57" s="1">
        <f t="shared" si="44"/>
        <v>11</v>
      </c>
      <c r="Y57" s="1">
        <f t="shared" si="45"/>
        <v>14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3</v>
      </c>
      <c r="AE57" s="1">
        <f t="shared" si="49"/>
        <v>4</v>
      </c>
      <c r="AF57" s="1">
        <f t="shared" si="50"/>
        <v>3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25</v>
      </c>
      <c r="J58" s="1">
        <f t="shared" si="30"/>
        <v>21</v>
      </c>
      <c r="K58" s="1">
        <f t="shared" si="31"/>
        <v>7</v>
      </c>
      <c r="L58" s="1">
        <f t="shared" si="32"/>
        <v>11</v>
      </c>
      <c r="M58" s="1">
        <f t="shared" si="33"/>
        <v>5</v>
      </c>
      <c r="N58" s="1">
        <f t="shared" si="34"/>
        <v>3</v>
      </c>
      <c r="O58" s="1">
        <f t="shared" si="35"/>
        <v>13</v>
      </c>
      <c r="P58" s="1">
        <f t="shared" si="36"/>
        <v>9</v>
      </c>
      <c r="Q58" s="1">
        <f t="shared" si="37"/>
        <v>7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6</v>
      </c>
      <c r="V58" s="1">
        <f t="shared" si="42"/>
        <v>6</v>
      </c>
      <c r="W58" s="1">
        <f t="shared" si="43"/>
        <v>4</v>
      </c>
      <c r="X58" s="1">
        <f t="shared" si="44"/>
        <v>11</v>
      </c>
      <c r="Y58" s="1">
        <f t="shared" si="45"/>
        <v>15</v>
      </c>
      <c r="Z58" s="1">
        <f t="shared" si="46"/>
        <v>7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E59" s="1">
        <v>3</v>
      </c>
      <c r="F59" s="1">
        <v>2</v>
      </c>
      <c r="G59" s="1" t="s">
        <v>84</v>
      </c>
      <c r="H59" s="1" t="s">
        <v>83</v>
      </c>
      <c r="I59" s="1">
        <f t="shared" si="29"/>
        <v>26</v>
      </c>
      <c r="J59" s="1">
        <f t="shared" si="30"/>
        <v>21</v>
      </c>
      <c r="K59" s="1">
        <f t="shared" si="31"/>
        <v>8</v>
      </c>
      <c r="L59" s="1">
        <f t="shared" si="32"/>
        <v>11</v>
      </c>
      <c r="M59" s="1">
        <f t="shared" si="33"/>
        <v>5</v>
      </c>
      <c r="N59" s="1">
        <f t="shared" si="34"/>
        <v>3</v>
      </c>
      <c r="O59" s="1">
        <f t="shared" si="35"/>
        <v>13</v>
      </c>
      <c r="P59" s="1">
        <f t="shared" si="36"/>
        <v>9</v>
      </c>
      <c r="Q59" s="1">
        <f t="shared" si="37"/>
        <v>7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7</v>
      </c>
      <c r="V59" s="1">
        <f t="shared" si="42"/>
        <v>6</v>
      </c>
      <c r="W59" s="1">
        <f t="shared" si="43"/>
        <v>4</v>
      </c>
      <c r="X59" s="1">
        <f t="shared" si="44"/>
        <v>12</v>
      </c>
      <c r="Y59" s="1">
        <f t="shared" si="45"/>
        <v>15</v>
      </c>
      <c r="Z59" s="1">
        <f t="shared" si="46"/>
        <v>7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3</v>
      </c>
      <c r="AE59" s="1">
        <f t="shared" si="49"/>
        <v>4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E60" s="1">
        <v>3</v>
      </c>
      <c r="F60" s="1">
        <v>1</v>
      </c>
      <c r="G60" s="1" t="s">
        <v>83</v>
      </c>
      <c r="H60" s="1" t="s">
        <v>83</v>
      </c>
      <c r="I60" s="1">
        <f t="shared" si="29"/>
        <v>27</v>
      </c>
      <c r="J60" s="1">
        <f t="shared" si="30"/>
        <v>21</v>
      </c>
      <c r="K60" s="1">
        <f t="shared" si="31"/>
        <v>8</v>
      </c>
      <c r="L60" s="1">
        <f t="shared" si="32"/>
        <v>11</v>
      </c>
      <c r="M60" s="1">
        <f t="shared" si="33"/>
        <v>5</v>
      </c>
      <c r="N60" s="1">
        <f t="shared" si="34"/>
        <v>3</v>
      </c>
      <c r="O60" s="1">
        <f t="shared" si="35"/>
        <v>14</v>
      </c>
      <c r="P60" s="1">
        <f t="shared" si="36"/>
        <v>9</v>
      </c>
      <c r="Q60" s="1">
        <f t="shared" si="37"/>
        <v>7</v>
      </c>
      <c r="R60" s="1">
        <f t="shared" si="38"/>
        <v>13</v>
      </c>
      <c r="S60" s="1">
        <f t="shared" si="39"/>
        <v>12</v>
      </c>
      <c r="T60" s="1">
        <f t="shared" si="40"/>
        <v>4</v>
      </c>
      <c r="U60" s="1">
        <f t="shared" si="41"/>
        <v>7</v>
      </c>
      <c r="V60" s="1">
        <f t="shared" si="42"/>
        <v>6</v>
      </c>
      <c r="W60" s="1">
        <f t="shared" si="43"/>
        <v>4</v>
      </c>
      <c r="X60" s="1">
        <f t="shared" si="44"/>
        <v>13</v>
      </c>
      <c r="Y60" s="1">
        <f t="shared" si="45"/>
        <v>15</v>
      </c>
      <c r="Z60" s="1">
        <f t="shared" si="46"/>
        <v>7</v>
      </c>
      <c r="AA60" s="1" t="str">
        <f t="shared" si="27"/>
        <v>W</v>
      </c>
      <c r="AB60" s="1">
        <f t="shared" si="47"/>
        <v>2</v>
      </c>
      <c r="AC60" s="1" t="str">
        <f t="shared" si="28"/>
        <v>W</v>
      </c>
      <c r="AD60" s="1">
        <f t="shared" si="48"/>
        <v>4</v>
      </c>
      <c r="AE60" s="1">
        <f t="shared" si="49"/>
        <v>4</v>
      </c>
      <c r="AF60" s="1">
        <f t="shared" si="50"/>
        <v>2</v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E61" s="1">
        <v>3</v>
      </c>
      <c r="F61" s="1">
        <v>2</v>
      </c>
      <c r="G61" s="1" t="s">
        <v>84</v>
      </c>
      <c r="H61" s="1" t="s">
        <v>84</v>
      </c>
      <c r="I61" s="1">
        <f t="shared" si="29"/>
        <v>28</v>
      </c>
      <c r="J61" s="1">
        <f t="shared" si="30"/>
        <v>21</v>
      </c>
      <c r="K61" s="1">
        <f t="shared" si="31"/>
        <v>9</v>
      </c>
      <c r="L61" s="1">
        <f t="shared" si="32"/>
        <v>11</v>
      </c>
      <c r="M61" s="1">
        <f t="shared" si="33"/>
        <v>6</v>
      </c>
      <c r="N61" s="1">
        <f t="shared" si="34"/>
        <v>3</v>
      </c>
      <c r="O61" s="1">
        <f t="shared" si="35"/>
        <v>14</v>
      </c>
      <c r="P61" s="1">
        <f t="shared" si="36"/>
        <v>9</v>
      </c>
      <c r="Q61" s="1">
        <f t="shared" si="37"/>
        <v>7</v>
      </c>
      <c r="R61" s="1">
        <f t="shared" si="38"/>
        <v>14</v>
      </c>
      <c r="S61" s="1">
        <f t="shared" si="39"/>
        <v>12</v>
      </c>
      <c r="T61" s="1">
        <f t="shared" si="40"/>
        <v>4</v>
      </c>
      <c r="U61" s="1">
        <f t="shared" si="41"/>
        <v>7</v>
      </c>
      <c r="V61" s="1">
        <f t="shared" si="42"/>
        <v>6</v>
      </c>
      <c r="W61" s="1">
        <f t="shared" si="43"/>
        <v>4</v>
      </c>
      <c r="X61" s="1">
        <f t="shared" si="44"/>
        <v>14</v>
      </c>
      <c r="Y61" s="1">
        <f t="shared" si="45"/>
        <v>15</v>
      </c>
      <c r="Z61" s="1">
        <f t="shared" si="46"/>
        <v>7</v>
      </c>
      <c r="AA61" s="1" t="str">
        <f t="shared" si="27"/>
        <v>W</v>
      </c>
      <c r="AB61" s="1">
        <f t="shared" si="47"/>
        <v>3</v>
      </c>
      <c r="AC61" s="1" t="str">
        <f t="shared" si="28"/>
        <v>W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E62" s="1">
        <v>0</v>
      </c>
      <c r="F62" s="1">
        <v>3</v>
      </c>
      <c r="G62" s="1" t="s">
        <v>83</v>
      </c>
      <c r="H62" s="1" t="s">
        <v>83</v>
      </c>
      <c r="I62" s="1">
        <f t="shared" si="29"/>
        <v>28</v>
      </c>
      <c r="J62" s="1">
        <f t="shared" si="30"/>
        <v>22</v>
      </c>
      <c r="K62" s="1">
        <f t="shared" si="31"/>
        <v>9</v>
      </c>
      <c r="L62" s="1">
        <f t="shared" si="32"/>
        <v>11</v>
      </c>
      <c r="M62" s="1">
        <f t="shared" si="33"/>
        <v>6</v>
      </c>
      <c r="N62" s="1">
        <f t="shared" si="34"/>
        <v>3</v>
      </c>
      <c r="O62" s="1">
        <f t="shared" si="35"/>
        <v>14</v>
      </c>
      <c r="P62" s="1">
        <f t="shared" si="36"/>
        <v>10</v>
      </c>
      <c r="Q62" s="1">
        <f t="shared" si="37"/>
        <v>7</v>
      </c>
      <c r="R62" s="1">
        <f t="shared" si="38"/>
        <v>14</v>
      </c>
      <c r="S62" s="1">
        <f t="shared" si="39"/>
        <v>12</v>
      </c>
      <c r="T62" s="1">
        <f t="shared" si="40"/>
        <v>4</v>
      </c>
      <c r="U62" s="1">
        <f t="shared" si="41"/>
        <v>7</v>
      </c>
      <c r="V62" s="1">
        <f t="shared" si="42"/>
        <v>6</v>
      </c>
      <c r="W62" s="1">
        <f t="shared" si="43"/>
        <v>4</v>
      </c>
      <c r="X62" s="1">
        <f t="shared" si="44"/>
        <v>14</v>
      </c>
      <c r="Y62" s="1">
        <f t="shared" si="45"/>
        <v>15</v>
      </c>
      <c r="Z62" s="1">
        <f t="shared" si="46"/>
        <v>7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4</v>
      </c>
      <c r="AE62" s="1">
        <f t="shared" si="49"/>
        <v>4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E63" s="1">
        <v>4</v>
      </c>
      <c r="F63" s="1">
        <v>3</v>
      </c>
      <c r="G63" s="1" t="s">
        <v>84</v>
      </c>
      <c r="H63" s="1" t="s">
        <v>84</v>
      </c>
      <c r="I63" s="1">
        <f t="shared" si="29"/>
        <v>29</v>
      </c>
      <c r="J63" s="1">
        <f t="shared" si="30"/>
        <v>22</v>
      </c>
      <c r="K63" s="1">
        <f t="shared" si="31"/>
        <v>10</v>
      </c>
      <c r="L63" s="1">
        <f t="shared" si="32"/>
        <v>11</v>
      </c>
      <c r="M63" s="1">
        <f t="shared" si="33"/>
        <v>7</v>
      </c>
      <c r="N63" s="1">
        <f t="shared" si="34"/>
        <v>3</v>
      </c>
      <c r="O63" s="1">
        <f t="shared" si="35"/>
        <v>14</v>
      </c>
      <c r="P63" s="1">
        <f t="shared" si="36"/>
        <v>10</v>
      </c>
      <c r="Q63" s="1">
        <f t="shared" si="37"/>
        <v>7</v>
      </c>
      <c r="R63" s="1">
        <f t="shared" si="38"/>
        <v>15</v>
      </c>
      <c r="S63" s="1">
        <f t="shared" si="39"/>
        <v>12</v>
      </c>
      <c r="T63" s="1">
        <f t="shared" si="40"/>
        <v>4</v>
      </c>
      <c r="U63" s="1">
        <f t="shared" si="41"/>
        <v>8</v>
      </c>
      <c r="V63" s="1">
        <f t="shared" si="42"/>
        <v>6</v>
      </c>
      <c r="W63" s="1">
        <f t="shared" si="43"/>
        <v>4</v>
      </c>
      <c r="X63" s="1">
        <f t="shared" si="44"/>
        <v>15</v>
      </c>
      <c r="Y63" s="1">
        <f t="shared" si="45"/>
        <v>15</v>
      </c>
      <c r="Z63" s="1">
        <f t="shared" si="46"/>
        <v>7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5</v>
      </c>
      <c r="AE63" s="1">
        <f t="shared" si="49"/>
        <v>3</v>
      </c>
      <c r="AF63" s="1">
        <f t="shared" si="50"/>
        <v>2</v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E64" s="1">
        <v>2</v>
      </c>
      <c r="F64" s="1">
        <v>6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23</v>
      </c>
      <c r="K64" s="1">
        <f t="shared" si="31"/>
        <v>10</v>
      </c>
      <c r="L64" s="1">
        <f t="shared" si="32"/>
        <v>11</v>
      </c>
      <c r="M64" s="1">
        <f t="shared" si="33"/>
        <v>7</v>
      </c>
      <c r="N64" s="1">
        <f t="shared" si="34"/>
        <v>3</v>
      </c>
      <c r="O64" s="1">
        <f t="shared" si="35"/>
        <v>14</v>
      </c>
      <c r="P64" s="1">
        <f t="shared" si="36"/>
        <v>11</v>
      </c>
      <c r="Q64" s="1">
        <f t="shared" si="37"/>
        <v>7</v>
      </c>
      <c r="R64" s="1">
        <f t="shared" si="38"/>
        <v>15</v>
      </c>
      <c r="S64" s="1">
        <f t="shared" si="39"/>
        <v>12</v>
      </c>
      <c r="T64" s="1">
        <f t="shared" si="40"/>
        <v>4</v>
      </c>
      <c r="U64" s="1">
        <f t="shared" si="41"/>
        <v>8</v>
      </c>
      <c r="V64" s="1">
        <f t="shared" si="42"/>
        <v>7</v>
      </c>
      <c r="W64" s="1">
        <f t="shared" si="43"/>
        <v>4</v>
      </c>
      <c r="X64" s="1">
        <f t="shared" si="44"/>
        <v>15</v>
      </c>
      <c r="Y64" s="1">
        <f t="shared" si="45"/>
        <v>16</v>
      </c>
      <c r="Z64" s="1">
        <f t="shared" si="46"/>
        <v>7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5</v>
      </c>
      <c r="AE64" s="1">
        <f t="shared" si="49"/>
        <v>3</v>
      </c>
      <c r="AF64" s="1">
        <f t="shared" si="50"/>
        <v>2</v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30</v>
      </c>
      <c r="J65" s="1">
        <f t="shared" si="30"/>
        <v>23</v>
      </c>
      <c r="K65" s="1">
        <f t="shared" si="31"/>
        <v>10</v>
      </c>
      <c r="L65" s="1">
        <f t="shared" si="32"/>
        <v>11</v>
      </c>
      <c r="M65" s="1">
        <f t="shared" si="33"/>
        <v>7</v>
      </c>
      <c r="N65" s="1">
        <f t="shared" si="34"/>
        <v>3</v>
      </c>
      <c r="O65" s="1">
        <f t="shared" si="35"/>
        <v>15</v>
      </c>
      <c r="P65" s="1">
        <f t="shared" si="36"/>
        <v>11</v>
      </c>
      <c r="Q65" s="1">
        <f t="shared" si="37"/>
        <v>7</v>
      </c>
      <c r="R65" s="1">
        <f t="shared" si="38"/>
        <v>15</v>
      </c>
      <c r="S65" s="1">
        <f t="shared" si="39"/>
        <v>12</v>
      </c>
      <c r="T65" s="1">
        <f t="shared" si="40"/>
        <v>4</v>
      </c>
      <c r="U65" s="1">
        <f t="shared" si="41"/>
        <v>9</v>
      </c>
      <c r="V65" s="1">
        <f t="shared" si="42"/>
        <v>7</v>
      </c>
      <c r="W65" s="1">
        <f t="shared" si="43"/>
        <v>4</v>
      </c>
      <c r="X65" s="1">
        <f t="shared" si="44"/>
        <v>16</v>
      </c>
      <c r="Y65" s="1">
        <f t="shared" si="45"/>
        <v>16</v>
      </c>
      <c r="Z65" s="1">
        <f t="shared" si="46"/>
        <v>7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6</v>
      </c>
      <c r="AE65" s="1">
        <f t="shared" si="49"/>
        <v>3</v>
      </c>
      <c r="AF65" s="1">
        <f t="shared" si="50"/>
        <v>1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E66" s="1">
        <v>3</v>
      </c>
      <c r="F66" s="1">
        <v>2</v>
      </c>
      <c r="G66" s="1" t="s">
        <v>84</v>
      </c>
      <c r="H66" s="1" t="s">
        <v>84</v>
      </c>
      <c r="I66" s="1">
        <f t="shared" si="29"/>
        <v>31</v>
      </c>
      <c r="J66" s="1">
        <f t="shared" si="30"/>
        <v>23</v>
      </c>
      <c r="K66" s="1">
        <f t="shared" si="31"/>
        <v>11</v>
      </c>
      <c r="L66" s="1">
        <f t="shared" si="32"/>
        <v>11</v>
      </c>
      <c r="M66" s="1">
        <f t="shared" si="33"/>
        <v>8</v>
      </c>
      <c r="N66" s="1">
        <f t="shared" si="34"/>
        <v>3</v>
      </c>
      <c r="O66" s="1">
        <f t="shared" si="35"/>
        <v>15</v>
      </c>
      <c r="P66" s="1">
        <f t="shared" si="36"/>
        <v>11</v>
      </c>
      <c r="Q66" s="1">
        <f t="shared" si="37"/>
        <v>7</v>
      </c>
      <c r="R66" s="1">
        <f t="shared" si="38"/>
        <v>16</v>
      </c>
      <c r="S66" s="1">
        <f t="shared" si="39"/>
        <v>12</v>
      </c>
      <c r="T66" s="1">
        <f t="shared" si="40"/>
        <v>4</v>
      </c>
      <c r="U66" s="1">
        <f t="shared" si="41"/>
        <v>9</v>
      </c>
      <c r="V66" s="1">
        <f t="shared" si="42"/>
        <v>7</v>
      </c>
      <c r="W66" s="1">
        <f t="shared" si="43"/>
        <v>4</v>
      </c>
      <c r="X66" s="1">
        <f t="shared" si="44"/>
        <v>16</v>
      </c>
      <c r="Y66" s="1">
        <f t="shared" si="45"/>
        <v>16</v>
      </c>
      <c r="Z66" s="1">
        <f t="shared" si="46"/>
        <v>7</v>
      </c>
      <c r="AA66" s="1" t="str">
        <f t="shared" ref="AA66:AA83" si="51">IF(E66="","",IF(E66&gt;F66,"W","L"))</f>
        <v>W</v>
      </c>
      <c r="AB66" s="1">
        <f t="shared" si="47"/>
        <v>2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3</v>
      </c>
      <c r="AF66" s="1">
        <f t="shared" si="50"/>
        <v>1</v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E67" s="1">
        <v>1</v>
      </c>
      <c r="F67" s="1">
        <v>2</v>
      </c>
      <c r="G67" s="1" t="s">
        <v>84</v>
      </c>
      <c r="H67" s="1" t="s">
        <v>84</v>
      </c>
      <c r="I67" s="1">
        <f t="shared" ref="I67:I83" si="53">IF(E67="","",IF(E67&gt;F67,I66+1,I66))</f>
        <v>31</v>
      </c>
      <c r="J67" s="1">
        <f t="shared" ref="J67:J83" si="54">IF(E67="","",IF(AND(F67&gt;E67,G67=$AK$2,H67=$AK$2),J66+1,J66))</f>
        <v>23</v>
      </c>
      <c r="K67" s="1">
        <f t="shared" ref="K67:K83" si="55">IF(E67="","",IF(AND(G67=$AK$1,E67&gt;F67),K66+1,K66))</f>
        <v>11</v>
      </c>
      <c r="L67" s="1">
        <f t="shared" ref="L67:L83" si="56">IF(E67="","",IF(AND(OR(G67=$AK$1,H67=$AK$1),E67&lt;F67),L66+1,L66))</f>
        <v>12</v>
      </c>
      <c r="M67" s="1">
        <f t="shared" ref="M67:M83" si="57">IF(E67="","",IF(AND(H67=$AK$1,E67&gt;F67),M66+1,M66))</f>
        <v>8</v>
      </c>
      <c r="N67" s="1">
        <f t="shared" ref="N67:N83" si="58">IF(E67="","",IF(AND(H67=$AK$1,E67&lt;F67),N66+1,N66))</f>
        <v>4</v>
      </c>
      <c r="O67" s="1">
        <f t="shared" ref="O67:O83" si="59">IF(E67="","",IF(AND(C67=$AL$1,E67&gt;F67),O66+1,O66))</f>
        <v>15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8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7</v>
      </c>
      <c r="W67" s="1">
        <f t="shared" ref="W67:W83" si="67">IF(E67="","",IF(AND(E67&lt;F67,COUNTIF($AO$1:$AO$7,D67)=1,OR(G67=$AK$1,H67=$AK$1)), W66+1, W66))</f>
        <v>5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OTL</v>
      </c>
      <c r="AD67" s="1">
        <f t="shared" si="48"/>
        <v>6</v>
      </c>
      <c r="AE67" s="1">
        <f t="shared" si="49"/>
        <v>3</v>
      </c>
      <c r="AF67" s="1">
        <f t="shared" si="50"/>
        <v>1</v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E68" s="1">
        <v>3</v>
      </c>
      <c r="F68" s="1">
        <v>2</v>
      </c>
      <c r="G68" s="1" t="s">
        <v>84</v>
      </c>
      <c r="H68" s="1" t="s">
        <v>83</v>
      </c>
      <c r="I68" s="1">
        <f t="shared" si="53"/>
        <v>32</v>
      </c>
      <c r="J68" s="1">
        <f t="shared" si="54"/>
        <v>23</v>
      </c>
      <c r="K68" s="1">
        <f t="shared" si="55"/>
        <v>12</v>
      </c>
      <c r="L68" s="1">
        <f t="shared" si="56"/>
        <v>12</v>
      </c>
      <c r="M68" s="1">
        <f t="shared" si="57"/>
        <v>8</v>
      </c>
      <c r="N68" s="1">
        <f t="shared" si="58"/>
        <v>4</v>
      </c>
      <c r="O68" s="1">
        <f t="shared" si="59"/>
        <v>15</v>
      </c>
      <c r="P68" s="1">
        <f t="shared" si="60"/>
        <v>11</v>
      </c>
      <c r="Q68" s="1">
        <f t="shared" si="61"/>
        <v>8</v>
      </c>
      <c r="R68" s="1">
        <f t="shared" si="62"/>
        <v>17</v>
      </c>
      <c r="S68" s="1">
        <f t="shared" si="63"/>
        <v>12</v>
      </c>
      <c r="T68" s="1">
        <f t="shared" si="64"/>
        <v>4</v>
      </c>
      <c r="U68" s="1">
        <f t="shared" si="65"/>
        <v>9</v>
      </c>
      <c r="V68" s="1">
        <f t="shared" si="66"/>
        <v>7</v>
      </c>
      <c r="W68" s="1">
        <f t="shared" si="67"/>
        <v>5</v>
      </c>
      <c r="X68" s="1">
        <f t="shared" si="68"/>
        <v>16</v>
      </c>
      <c r="Y68" s="1">
        <f t="shared" si="69"/>
        <v>16</v>
      </c>
      <c r="Z68" s="1">
        <f t="shared" si="70"/>
        <v>8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7</v>
      </c>
      <c r="AE68" s="1">
        <f t="shared" si="49"/>
        <v>2</v>
      </c>
      <c r="AF68" s="1">
        <f t="shared" si="50"/>
        <v>1</v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E69" s="1">
        <v>4</v>
      </c>
      <c r="F69" s="1">
        <v>3</v>
      </c>
      <c r="G69" s="1" t="s">
        <v>84</v>
      </c>
      <c r="H69" s="1" t="s">
        <v>84</v>
      </c>
      <c r="I69" s="1">
        <f t="shared" si="53"/>
        <v>33</v>
      </c>
      <c r="J69" s="1">
        <f t="shared" si="54"/>
        <v>23</v>
      </c>
      <c r="K69" s="1">
        <f t="shared" si="55"/>
        <v>13</v>
      </c>
      <c r="L69" s="1">
        <f t="shared" si="56"/>
        <v>12</v>
      </c>
      <c r="M69" s="1">
        <f t="shared" si="57"/>
        <v>9</v>
      </c>
      <c r="N69" s="1">
        <f t="shared" si="58"/>
        <v>4</v>
      </c>
      <c r="O69" s="1">
        <f t="shared" si="59"/>
        <v>15</v>
      </c>
      <c r="P69" s="1">
        <f t="shared" si="60"/>
        <v>11</v>
      </c>
      <c r="Q69" s="1">
        <f t="shared" si="61"/>
        <v>8</v>
      </c>
      <c r="R69" s="1">
        <f t="shared" si="62"/>
        <v>18</v>
      </c>
      <c r="S69" s="1">
        <f t="shared" si="63"/>
        <v>12</v>
      </c>
      <c r="T69" s="1">
        <f t="shared" si="64"/>
        <v>4</v>
      </c>
      <c r="U69" s="1">
        <f t="shared" si="65"/>
        <v>9</v>
      </c>
      <c r="V69" s="1">
        <f t="shared" si="66"/>
        <v>7</v>
      </c>
      <c r="W69" s="1">
        <f t="shared" si="67"/>
        <v>5</v>
      </c>
      <c r="X69" s="1">
        <f t="shared" si="68"/>
        <v>16</v>
      </c>
      <c r="Y69" s="1">
        <f t="shared" si="69"/>
        <v>16</v>
      </c>
      <c r="Z69" s="1">
        <f t="shared" si="70"/>
        <v>8</v>
      </c>
      <c r="AA69" s="1" t="str">
        <f t="shared" si="51"/>
        <v>W</v>
      </c>
      <c r="AB69" s="1">
        <f t="shared" si="71"/>
        <v>2</v>
      </c>
      <c r="AC69" s="1" t="str">
        <f t="shared" si="52"/>
        <v>W</v>
      </c>
      <c r="AD69" s="1">
        <f t="shared" si="48"/>
        <v>7</v>
      </c>
      <c r="AE69" s="1">
        <f t="shared" si="49"/>
        <v>2</v>
      </c>
      <c r="AF69" s="1">
        <f t="shared" si="50"/>
        <v>1</v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23</v>
      </c>
      <c r="K70" s="1">
        <f t="shared" si="55"/>
        <v>13</v>
      </c>
      <c r="L70" s="1">
        <f t="shared" si="56"/>
        <v>12</v>
      </c>
      <c r="M70" s="1">
        <f t="shared" si="57"/>
        <v>9</v>
      </c>
      <c r="N70" s="1">
        <f t="shared" si="58"/>
        <v>4</v>
      </c>
      <c r="O70" s="1">
        <f t="shared" si="59"/>
        <v>15</v>
      </c>
      <c r="P70" s="1">
        <f t="shared" si="60"/>
        <v>11</v>
      </c>
      <c r="Q70" s="1">
        <f t="shared" si="61"/>
        <v>8</v>
      </c>
      <c r="R70" s="1">
        <f t="shared" si="62"/>
        <v>19</v>
      </c>
      <c r="S70" s="1">
        <f t="shared" si="63"/>
        <v>12</v>
      </c>
      <c r="T70" s="1">
        <f t="shared" si="64"/>
        <v>4</v>
      </c>
      <c r="U70" s="1">
        <f t="shared" si="65"/>
        <v>9</v>
      </c>
      <c r="V70" s="1">
        <f t="shared" si="66"/>
        <v>7</v>
      </c>
      <c r="W70" s="1">
        <f t="shared" si="67"/>
        <v>5</v>
      </c>
      <c r="X70" s="1">
        <f t="shared" si="68"/>
        <v>16</v>
      </c>
      <c r="Y70" s="1">
        <f t="shared" si="69"/>
        <v>16</v>
      </c>
      <c r="Z70" s="1">
        <f t="shared" si="70"/>
        <v>8</v>
      </c>
      <c r="AA70" s="1" t="str">
        <f t="shared" si="51"/>
        <v>W</v>
      </c>
      <c r="AB70" s="1">
        <f t="shared" si="71"/>
        <v>3</v>
      </c>
      <c r="AC70" s="1" t="str">
        <f t="shared" si="52"/>
        <v>W</v>
      </c>
      <c r="AD70" s="1">
        <f t="shared" si="48"/>
        <v>7</v>
      </c>
      <c r="AE70" s="1">
        <f t="shared" si="49"/>
        <v>2</v>
      </c>
      <c r="AF70" s="1">
        <f t="shared" si="50"/>
        <v>1</v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23</v>
      </c>
      <c r="K84" s="1">
        <f t="shared" si="75"/>
        <v>13</v>
      </c>
      <c r="L84" s="1">
        <f t="shared" si="75"/>
        <v>12</v>
      </c>
      <c r="M84" s="1">
        <f t="shared" si="75"/>
        <v>9</v>
      </c>
      <c r="N84" s="1">
        <f t="shared" si="75"/>
        <v>4</v>
      </c>
      <c r="O84" s="1">
        <f t="shared" ref="O84:Z84" si="76">IF(O2="","",MAX(O2:O83))</f>
        <v>15</v>
      </c>
      <c r="P84" s="1">
        <f t="shared" si="76"/>
        <v>11</v>
      </c>
      <c r="Q84" s="1">
        <f t="shared" si="76"/>
        <v>8</v>
      </c>
      <c r="R84" s="1">
        <f t="shared" si="76"/>
        <v>19</v>
      </c>
      <c r="S84" s="1">
        <f t="shared" si="76"/>
        <v>12</v>
      </c>
      <c r="T84" s="1">
        <f t="shared" si="76"/>
        <v>4</v>
      </c>
      <c r="U84" s="1">
        <f t="shared" si="76"/>
        <v>9</v>
      </c>
      <c r="V84" s="1">
        <f t="shared" si="76"/>
        <v>7</v>
      </c>
      <c r="W84" s="1">
        <f t="shared" si="76"/>
        <v>5</v>
      </c>
      <c r="X84" s="1">
        <f t="shared" si="76"/>
        <v>16</v>
      </c>
      <c r="Y84" s="1">
        <f t="shared" si="76"/>
        <v>16</v>
      </c>
      <c r="Z84" s="1">
        <f t="shared" si="76"/>
        <v>8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202</v>
      </c>
      <c r="F85" s="1">
        <f>SUM(F2:F83)</f>
        <v>211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15-11-8</v>
      </c>
      <c r="R85" s="1" t="str">
        <f>IF(R84="","0-0-0",CONCATENATE(R84,"-",S84,"-",T84))</f>
        <v>19-12-4</v>
      </c>
      <c r="U85" s="1" t="str">
        <f>IF(U84="","0-0-0",CONCATENATE(U84,"-",V84,"-",W84))</f>
        <v>9-7-5</v>
      </c>
      <c r="X85" s="1" t="str">
        <f>IF(X84="","0-0-0",CONCATENATE(X84,"-",Y84,"-",Z84))</f>
        <v>16-16-8</v>
      </c>
      <c r="AA85" s="1" t="str">
        <f>IF(AA84="","0-0",CONCATENATE(AA84,AB84))</f>
        <v>W3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E36" s="1">
        <v>4</v>
      </c>
      <c r="F36" s="1">
        <v>3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11</v>
      </c>
      <c r="K36" s="1">
        <f t="shared" si="31"/>
        <v>2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7</v>
      </c>
      <c r="P36" s="1">
        <f t="shared" si="36"/>
        <v>6</v>
      </c>
      <c r="Q36" s="1">
        <f t="shared" si="37"/>
        <v>6</v>
      </c>
      <c r="R36" s="1">
        <f t="shared" si="38"/>
        <v>8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3</v>
      </c>
      <c r="X36" s="1">
        <f t="shared" si="44"/>
        <v>9</v>
      </c>
      <c r="Y36" s="1">
        <f t="shared" si="45"/>
        <v>6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2</v>
      </c>
      <c r="AE36" s="1">
        <f t="shared" si="25"/>
        <v>4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E37" s="1">
        <v>3</v>
      </c>
      <c r="F37" s="1">
        <v>6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2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7</v>
      </c>
      <c r="P37" s="1">
        <f t="shared" si="36"/>
        <v>6</v>
      </c>
      <c r="Q37" s="1">
        <f t="shared" si="37"/>
        <v>6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3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1</v>
      </c>
      <c r="AE37" s="1">
        <f t="shared" si="25"/>
        <v>5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E38" s="1">
        <v>7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2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7</v>
      </c>
      <c r="P38" s="1">
        <f t="shared" si="36"/>
        <v>6</v>
      </c>
      <c r="Q38" s="1">
        <f t="shared" si="37"/>
        <v>6</v>
      </c>
      <c r="R38" s="1">
        <f t="shared" si="38"/>
        <v>9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3</v>
      </c>
      <c r="X38" s="1">
        <f t="shared" si="44"/>
        <v>9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5</v>
      </c>
      <c r="AF38" s="1">
        <f t="shared" si="26"/>
        <v>3</v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12</v>
      </c>
      <c r="K39" s="1">
        <f t="shared" si="31"/>
        <v>2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6</v>
      </c>
      <c r="V39" s="1">
        <f t="shared" si="42"/>
        <v>1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18</v>
      </c>
      <c r="J40" s="1">
        <f t="shared" si="30"/>
        <v>12</v>
      </c>
      <c r="K40" s="1">
        <f t="shared" si="31"/>
        <v>3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9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6</v>
      </c>
      <c r="T40" s="1">
        <f t="shared" si="40"/>
        <v>3</v>
      </c>
      <c r="U40" s="1">
        <f t="shared" si="41"/>
        <v>6</v>
      </c>
      <c r="V40" s="1">
        <f t="shared" si="42"/>
        <v>1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3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E41" s="1">
        <v>4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12</v>
      </c>
      <c r="K41" s="1">
        <f t="shared" si="31"/>
        <v>3</v>
      </c>
      <c r="L41" s="1">
        <f t="shared" si="32"/>
        <v>9</v>
      </c>
      <c r="M41" s="1">
        <f t="shared" si="33"/>
        <v>1</v>
      </c>
      <c r="N41" s="1">
        <f t="shared" si="34"/>
        <v>5</v>
      </c>
      <c r="O41" s="1">
        <f t="shared" si="35"/>
        <v>9</v>
      </c>
      <c r="P41" s="1">
        <f t="shared" si="36"/>
        <v>6</v>
      </c>
      <c r="Q41" s="1">
        <f t="shared" si="37"/>
        <v>6</v>
      </c>
      <c r="R41" s="1">
        <f t="shared" si="38"/>
        <v>10</v>
      </c>
      <c r="S41" s="1">
        <f t="shared" si="39"/>
        <v>6</v>
      </c>
      <c r="T41" s="1">
        <f t="shared" si="40"/>
        <v>3</v>
      </c>
      <c r="U41" s="1">
        <f t="shared" si="41"/>
        <v>6</v>
      </c>
      <c r="V41" s="1">
        <f t="shared" si="42"/>
        <v>1</v>
      </c>
      <c r="W41" s="1">
        <f t="shared" si="43"/>
        <v>3</v>
      </c>
      <c r="X41" s="1">
        <f t="shared" si="44"/>
        <v>12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4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E42" s="1">
        <v>5</v>
      </c>
      <c r="F42" s="1">
        <v>4</v>
      </c>
      <c r="G42" s="1" t="s">
        <v>84</v>
      </c>
      <c r="H42" s="1" t="s">
        <v>83</v>
      </c>
      <c r="I42" s="1">
        <f t="shared" si="29"/>
        <v>20</v>
      </c>
      <c r="J42" s="1">
        <f t="shared" si="30"/>
        <v>12</v>
      </c>
      <c r="K42" s="1">
        <f t="shared" si="31"/>
        <v>4</v>
      </c>
      <c r="L42" s="1">
        <f t="shared" si="32"/>
        <v>9</v>
      </c>
      <c r="M42" s="1">
        <f t="shared" si="33"/>
        <v>1</v>
      </c>
      <c r="N42" s="1">
        <f t="shared" si="34"/>
        <v>5</v>
      </c>
      <c r="O42" s="1">
        <f t="shared" si="35"/>
        <v>9</v>
      </c>
      <c r="P42" s="1">
        <f t="shared" si="36"/>
        <v>6</v>
      </c>
      <c r="Q42" s="1">
        <f t="shared" si="37"/>
        <v>6</v>
      </c>
      <c r="R42" s="1">
        <f t="shared" si="38"/>
        <v>11</v>
      </c>
      <c r="S42" s="1">
        <f t="shared" si="39"/>
        <v>6</v>
      </c>
      <c r="T42" s="1">
        <f t="shared" si="40"/>
        <v>3</v>
      </c>
      <c r="U42" s="1">
        <f t="shared" si="41"/>
        <v>7</v>
      </c>
      <c r="V42" s="1">
        <f t="shared" si="42"/>
        <v>1</v>
      </c>
      <c r="W42" s="1">
        <f t="shared" si="43"/>
        <v>3</v>
      </c>
      <c r="X42" s="1">
        <f t="shared" si="44"/>
        <v>13</v>
      </c>
      <c r="Y42" s="1">
        <f t="shared" si="45"/>
        <v>7</v>
      </c>
      <c r="Z42" s="1">
        <f t="shared" si="46"/>
        <v>3</v>
      </c>
      <c r="AA42" s="1" t="str">
        <f t="shared" si="27"/>
        <v>W</v>
      </c>
      <c r="AB42" s="1">
        <f t="shared" si="47"/>
        <v>5</v>
      </c>
      <c r="AC42" s="1" t="str">
        <f t="shared" si="28"/>
        <v>W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12</v>
      </c>
      <c r="K43" s="1">
        <f t="shared" si="31"/>
        <v>4</v>
      </c>
      <c r="L43" s="1">
        <f t="shared" si="32"/>
        <v>9</v>
      </c>
      <c r="M43" s="1">
        <f t="shared" si="33"/>
        <v>1</v>
      </c>
      <c r="N43" s="1">
        <f t="shared" si="34"/>
        <v>5</v>
      </c>
      <c r="O43" s="1">
        <f t="shared" si="35"/>
        <v>10</v>
      </c>
      <c r="P43" s="1">
        <f t="shared" si="36"/>
        <v>6</v>
      </c>
      <c r="Q43" s="1">
        <f t="shared" si="37"/>
        <v>6</v>
      </c>
      <c r="R43" s="1">
        <f t="shared" si="38"/>
        <v>11</v>
      </c>
      <c r="S43" s="1">
        <f t="shared" si="39"/>
        <v>6</v>
      </c>
      <c r="T43" s="1">
        <f t="shared" si="40"/>
        <v>3</v>
      </c>
      <c r="U43" s="1">
        <f t="shared" si="41"/>
        <v>8</v>
      </c>
      <c r="V43" s="1">
        <f t="shared" si="42"/>
        <v>1</v>
      </c>
      <c r="W43" s="1">
        <f t="shared" si="43"/>
        <v>3</v>
      </c>
      <c r="X43" s="1">
        <f t="shared" si="44"/>
        <v>14</v>
      </c>
      <c r="Y43" s="1">
        <f t="shared" si="45"/>
        <v>7</v>
      </c>
      <c r="Z43" s="1">
        <f t="shared" si="46"/>
        <v>3</v>
      </c>
      <c r="AA43" s="1" t="str">
        <f t="shared" si="27"/>
        <v>W</v>
      </c>
      <c r="AB43" s="1">
        <f t="shared" si="47"/>
        <v>6</v>
      </c>
      <c r="AC43" s="1" t="str">
        <f t="shared" si="28"/>
        <v>W</v>
      </c>
      <c r="AD43" s="1">
        <f t="shared" si="24"/>
        <v>7</v>
      </c>
      <c r="AE43" s="1">
        <f t="shared" si="25"/>
        <v>3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E44" s="1">
        <v>1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13</v>
      </c>
      <c r="K44" s="1">
        <f t="shared" si="31"/>
        <v>4</v>
      </c>
      <c r="L44" s="1">
        <f t="shared" si="32"/>
        <v>9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7</v>
      </c>
      <c r="Q44" s="1">
        <f t="shared" si="37"/>
        <v>6</v>
      </c>
      <c r="R44" s="1">
        <f t="shared" si="38"/>
        <v>11</v>
      </c>
      <c r="S44" s="1">
        <f t="shared" si="39"/>
        <v>6</v>
      </c>
      <c r="T44" s="1">
        <f t="shared" si="40"/>
        <v>3</v>
      </c>
      <c r="U44" s="1">
        <f t="shared" si="41"/>
        <v>8</v>
      </c>
      <c r="V44" s="1">
        <f t="shared" si="42"/>
        <v>1</v>
      </c>
      <c r="W44" s="1">
        <f t="shared" si="43"/>
        <v>3</v>
      </c>
      <c r="X44" s="1">
        <f t="shared" si="44"/>
        <v>14</v>
      </c>
      <c r="Y44" s="1">
        <f t="shared" si="45"/>
        <v>7</v>
      </c>
      <c r="Z44" s="1">
        <f t="shared" si="46"/>
        <v>3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E45" s="1">
        <v>0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14</v>
      </c>
      <c r="K45" s="1">
        <f t="shared" si="31"/>
        <v>4</v>
      </c>
      <c r="L45" s="1">
        <f t="shared" si="32"/>
        <v>9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7</v>
      </c>
      <c r="Q45" s="1">
        <f t="shared" si="37"/>
        <v>6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8</v>
      </c>
      <c r="V45" s="1">
        <f t="shared" si="42"/>
        <v>1</v>
      </c>
      <c r="W45" s="1">
        <f t="shared" si="43"/>
        <v>3</v>
      </c>
      <c r="X45" s="1">
        <f t="shared" si="44"/>
        <v>14</v>
      </c>
      <c r="Y45" s="1">
        <f t="shared" si="45"/>
        <v>8</v>
      </c>
      <c r="Z45" s="1">
        <f t="shared" si="46"/>
        <v>3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7</v>
      </c>
      <c r="AE45" s="1">
        <f t="shared" si="49"/>
        <v>3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E46" s="1">
        <v>1</v>
      </c>
      <c r="F46" s="1">
        <v>2</v>
      </c>
      <c r="G46" s="1" t="s">
        <v>84</v>
      </c>
      <c r="H46" s="1" t="s">
        <v>84</v>
      </c>
      <c r="I46" s="1">
        <f t="shared" si="29"/>
        <v>21</v>
      </c>
      <c r="J46" s="1">
        <f t="shared" si="30"/>
        <v>14</v>
      </c>
      <c r="K46" s="1">
        <f t="shared" si="31"/>
        <v>4</v>
      </c>
      <c r="L46" s="1">
        <f t="shared" si="32"/>
        <v>10</v>
      </c>
      <c r="M46" s="1">
        <f t="shared" si="33"/>
        <v>1</v>
      </c>
      <c r="N46" s="1">
        <f t="shared" si="34"/>
        <v>6</v>
      </c>
      <c r="O46" s="1">
        <f t="shared" si="35"/>
        <v>10</v>
      </c>
      <c r="P46" s="1">
        <f t="shared" si="36"/>
        <v>7</v>
      </c>
      <c r="Q46" s="1">
        <f t="shared" si="37"/>
        <v>7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8</v>
      </c>
      <c r="V46" s="1">
        <f t="shared" si="42"/>
        <v>1</v>
      </c>
      <c r="W46" s="1">
        <f t="shared" si="43"/>
        <v>3</v>
      </c>
      <c r="X46" s="1">
        <f t="shared" si="44"/>
        <v>14</v>
      </c>
      <c r="Y46" s="1">
        <f t="shared" si="45"/>
        <v>8</v>
      </c>
      <c r="Z46" s="1">
        <f t="shared" si="46"/>
        <v>4</v>
      </c>
      <c r="AA46" s="1" t="str">
        <f t="shared" si="27"/>
        <v>L</v>
      </c>
      <c r="AB46" s="1">
        <f t="shared" si="47"/>
        <v>3</v>
      </c>
      <c r="AC46" s="1" t="str">
        <f t="shared" si="28"/>
        <v>OTL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14</v>
      </c>
      <c r="K47" s="1">
        <f t="shared" si="31"/>
        <v>4</v>
      </c>
      <c r="L47" s="1">
        <f t="shared" si="32"/>
        <v>10</v>
      </c>
      <c r="M47" s="1">
        <f t="shared" si="33"/>
        <v>1</v>
      </c>
      <c r="N47" s="1">
        <f t="shared" si="34"/>
        <v>6</v>
      </c>
      <c r="O47" s="1">
        <f t="shared" si="35"/>
        <v>11</v>
      </c>
      <c r="P47" s="1">
        <f t="shared" si="36"/>
        <v>7</v>
      </c>
      <c r="Q47" s="1">
        <f t="shared" si="37"/>
        <v>7</v>
      </c>
      <c r="R47" s="1">
        <f t="shared" si="38"/>
        <v>11</v>
      </c>
      <c r="S47" s="1">
        <f t="shared" si="39"/>
        <v>7</v>
      </c>
      <c r="T47" s="1">
        <f t="shared" si="40"/>
        <v>3</v>
      </c>
      <c r="U47" s="1">
        <f t="shared" si="41"/>
        <v>9</v>
      </c>
      <c r="V47" s="1">
        <f t="shared" si="42"/>
        <v>1</v>
      </c>
      <c r="W47" s="1">
        <f t="shared" si="43"/>
        <v>3</v>
      </c>
      <c r="X47" s="1">
        <f t="shared" si="44"/>
        <v>15</v>
      </c>
      <c r="Y47" s="1">
        <f t="shared" si="45"/>
        <v>8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E48" s="1">
        <v>3</v>
      </c>
      <c r="F48" s="1">
        <v>4</v>
      </c>
      <c r="G48" s="1" t="s">
        <v>84</v>
      </c>
      <c r="H48" s="1" t="s">
        <v>84</v>
      </c>
      <c r="I48" s="1">
        <f t="shared" si="29"/>
        <v>22</v>
      </c>
      <c r="J48" s="1">
        <f t="shared" si="30"/>
        <v>14</v>
      </c>
      <c r="K48" s="1">
        <f t="shared" si="31"/>
        <v>4</v>
      </c>
      <c r="L48" s="1">
        <f t="shared" si="32"/>
        <v>11</v>
      </c>
      <c r="M48" s="1">
        <f t="shared" si="33"/>
        <v>1</v>
      </c>
      <c r="N48" s="1">
        <f t="shared" si="34"/>
        <v>7</v>
      </c>
      <c r="O48" s="1">
        <f t="shared" si="35"/>
        <v>11</v>
      </c>
      <c r="P48" s="1">
        <f t="shared" si="36"/>
        <v>7</v>
      </c>
      <c r="Q48" s="1">
        <f t="shared" si="37"/>
        <v>8</v>
      </c>
      <c r="R48" s="1">
        <f t="shared" si="38"/>
        <v>11</v>
      </c>
      <c r="S48" s="1">
        <f t="shared" si="39"/>
        <v>7</v>
      </c>
      <c r="T48" s="1">
        <f t="shared" si="40"/>
        <v>3</v>
      </c>
      <c r="U48" s="1">
        <f t="shared" si="41"/>
        <v>9</v>
      </c>
      <c r="V48" s="1">
        <f t="shared" si="42"/>
        <v>1</v>
      </c>
      <c r="W48" s="1">
        <f t="shared" si="43"/>
        <v>4</v>
      </c>
      <c r="X48" s="1">
        <f t="shared" si="44"/>
        <v>15</v>
      </c>
      <c r="Y48" s="1">
        <f t="shared" si="45"/>
        <v>8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E49" s="1">
        <v>6</v>
      </c>
      <c r="F49" s="1">
        <v>3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14</v>
      </c>
      <c r="K49" s="1">
        <f t="shared" si="31"/>
        <v>4</v>
      </c>
      <c r="L49" s="1">
        <f t="shared" si="32"/>
        <v>11</v>
      </c>
      <c r="M49" s="1">
        <f t="shared" si="33"/>
        <v>1</v>
      </c>
      <c r="N49" s="1">
        <f t="shared" si="34"/>
        <v>7</v>
      </c>
      <c r="O49" s="1">
        <f t="shared" si="35"/>
        <v>11</v>
      </c>
      <c r="P49" s="1">
        <f t="shared" si="36"/>
        <v>7</v>
      </c>
      <c r="Q49" s="1">
        <f t="shared" si="37"/>
        <v>8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9</v>
      </c>
      <c r="V49" s="1">
        <f t="shared" si="42"/>
        <v>1</v>
      </c>
      <c r="W49" s="1">
        <f t="shared" si="43"/>
        <v>4</v>
      </c>
      <c r="X49" s="1">
        <f t="shared" si="44"/>
        <v>15</v>
      </c>
      <c r="Y49" s="1">
        <f t="shared" si="45"/>
        <v>8</v>
      </c>
      <c r="Z49" s="1">
        <f t="shared" si="46"/>
        <v>5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6</v>
      </c>
      <c r="AE49" s="1">
        <f t="shared" si="49"/>
        <v>2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14</v>
      </c>
      <c r="K50" s="1">
        <f t="shared" si="31"/>
        <v>4</v>
      </c>
      <c r="L50" s="1">
        <f t="shared" si="32"/>
        <v>11</v>
      </c>
      <c r="M50" s="1">
        <f t="shared" si="33"/>
        <v>1</v>
      </c>
      <c r="N50" s="1">
        <f t="shared" si="34"/>
        <v>7</v>
      </c>
      <c r="O50" s="1">
        <f t="shared" si="35"/>
        <v>11</v>
      </c>
      <c r="P50" s="1">
        <f t="shared" si="36"/>
        <v>7</v>
      </c>
      <c r="Q50" s="1">
        <f t="shared" si="37"/>
        <v>8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9</v>
      </c>
      <c r="V50" s="1">
        <f t="shared" si="42"/>
        <v>1</v>
      </c>
      <c r="W50" s="1">
        <f t="shared" si="43"/>
        <v>4</v>
      </c>
      <c r="X50" s="1">
        <f t="shared" si="44"/>
        <v>15</v>
      </c>
      <c r="Y50" s="1">
        <f t="shared" si="45"/>
        <v>8</v>
      </c>
      <c r="Z50" s="1">
        <f t="shared" si="46"/>
        <v>5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14</v>
      </c>
      <c r="K51" s="1">
        <f t="shared" si="31"/>
        <v>4</v>
      </c>
      <c r="L51" s="1">
        <f t="shared" si="32"/>
        <v>11</v>
      </c>
      <c r="M51" s="1">
        <f t="shared" si="33"/>
        <v>1</v>
      </c>
      <c r="N51" s="1">
        <f t="shared" si="34"/>
        <v>7</v>
      </c>
      <c r="O51" s="1">
        <f t="shared" si="35"/>
        <v>11</v>
      </c>
      <c r="P51" s="1">
        <f t="shared" si="36"/>
        <v>7</v>
      </c>
      <c r="Q51" s="1">
        <f t="shared" si="37"/>
        <v>8</v>
      </c>
      <c r="R51" s="1">
        <f t="shared" si="38"/>
        <v>14</v>
      </c>
      <c r="S51" s="1">
        <f t="shared" si="39"/>
        <v>7</v>
      </c>
      <c r="T51" s="1">
        <f t="shared" si="40"/>
        <v>3</v>
      </c>
      <c r="U51" s="1">
        <f t="shared" si="41"/>
        <v>9</v>
      </c>
      <c r="V51" s="1">
        <f t="shared" si="42"/>
        <v>1</v>
      </c>
      <c r="W51" s="1">
        <f t="shared" si="43"/>
        <v>4</v>
      </c>
      <c r="X51" s="1">
        <f t="shared" si="44"/>
        <v>15</v>
      </c>
      <c r="Y51" s="1">
        <f t="shared" si="45"/>
        <v>8</v>
      </c>
      <c r="Z51" s="1">
        <f t="shared" si="46"/>
        <v>5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6</v>
      </c>
      <c r="AE51" s="1">
        <f t="shared" si="49"/>
        <v>2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E52" s="1">
        <v>3</v>
      </c>
      <c r="F52" s="1">
        <v>2</v>
      </c>
      <c r="G52" s="1" t="s">
        <v>83</v>
      </c>
      <c r="H52" s="1" t="s">
        <v>83</v>
      </c>
      <c r="I52" s="1">
        <f t="shared" si="29"/>
        <v>26</v>
      </c>
      <c r="J52" s="1">
        <f t="shared" si="30"/>
        <v>14</v>
      </c>
      <c r="K52" s="1">
        <f t="shared" si="31"/>
        <v>4</v>
      </c>
      <c r="L52" s="1">
        <f t="shared" si="32"/>
        <v>11</v>
      </c>
      <c r="M52" s="1">
        <f t="shared" si="33"/>
        <v>1</v>
      </c>
      <c r="N52" s="1">
        <f t="shared" si="34"/>
        <v>7</v>
      </c>
      <c r="O52" s="1">
        <f t="shared" si="35"/>
        <v>11</v>
      </c>
      <c r="P52" s="1">
        <f t="shared" si="36"/>
        <v>7</v>
      </c>
      <c r="Q52" s="1">
        <f t="shared" si="37"/>
        <v>8</v>
      </c>
      <c r="R52" s="1">
        <f t="shared" si="38"/>
        <v>15</v>
      </c>
      <c r="S52" s="1">
        <f t="shared" si="39"/>
        <v>7</v>
      </c>
      <c r="T52" s="1">
        <f t="shared" si="40"/>
        <v>3</v>
      </c>
      <c r="U52" s="1">
        <f t="shared" si="41"/>
        <v>9</v>
      </c>
      <c r="V52" s="1">
        <f t="shared" si="42"/>
        <v>1</v>
      </c>
      <c r="W52" s="1">
        <f t="shared" si="43"/>
        <v>4</v>
      </c>
      <c r="X52" s="1">
        <f t="shared" si="44"/>
        <v>15</v>
      </c>
      <c r="Y52" s="1">
        <f t="shared" si="45"/>
        <v>8</v>
      </c>
      <c r="Z52" s="1">
        <f t="shared" si="46"/>
        <v>5</v>
      </c>
      <c r="AA52" s="1" t="str">
        <f t="shared" si="27"/>
        <v>W</v>
      </c>
      <c r="AB52" s="1">
        <f t="shared" si="47"/>
        <v>4</v>
      </c>
      <c r="AC52" s="1" t="str">
        <f t="shared" si="28"/>
        <v>W</v>
      </c>
      <c r="AD52" s="1">
        <f t="shared" si="48"/>
        <v>6</v>
      </c>
      <c r="AE52" s="1">
        <f t="shared" si="49"/>
        <v>2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E53" s="1">
        <v>6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14</v>
      </c>
      <c r="K53" s="1">
        <f t="shared" si="31"/>
        <v>4</v>
      </c>
      <c r="L53" s="1">
        <f t="shared" si="32"/>
        <v>11</v>
      </c>
      <c r="M53" s="1">
        <f t="shared" si="33"/>
        <v>1</v>
      </c>
      <c r="N53" s="1">
        <f t="shared" si="34"/>
        <v>7</v>
      </c>
      <c r="O53" s="1">
        <f t="shared" si="35"/>
        <v>12</v>
      </c>
      <c r="P53" s="1">
        <f t="shared" si="36"/>
        <v>7</v>
      </c>
      <c r="Q53" s="1">
        <f t="shared" si="37"/>
        <v>8</v>
      </c>
      <c r="R53" s="1">
        <f t="shared" si="38"/>
        <v>15</v>
      </c>
      <c r="S53" s="1">
        <f t="shared" si="39"/>
        <v>7</v>
      </c>
      <c r="T53" s="1">
        <f t="shared" si="40"/>
        <v>3</v>
      </c>
      <c r="U53" s="1">
        <f t="shared" si="41"/>
        <v>9</v>
      </c>
      <c r="V53" s="1">
        <f t="shared" si="42"/>
        <v>1</v>
      </c>
      <c r="W53" s="1">
        <f t="shared" si="43"/>
        <v>4</v>
      </c>
      <c r="X53" s="1">
        <f t="shared" si="44"/>
        <v>15</v>
      </c>
      <c r="Y53" s="1">
        <f t="shared" si="45"/>
        <v>8</v>
      </c>
      <c r="Z53" s="1">
        <f t="shared" si="46"/>
        <v>5</v>
      </c>
      <c r="AA53" s="1" t="str">
        <f t="shared" si="27"/>
        <v>W</v>
      </c>
      <c r="AB53" s="1">
        <f t="shared" si="47"/>
        <v>5</v>
      </c>
      <c r="AC53" s="1" t="str">
        <f t="shared" si="28"/>
        <v>W</v>
      </c>
      <c r="AD53" s="1">
        <f t="shared" si="48"/>
        <v>6</v>
      </c>
      <c r="AE53" s="1">
        <f t="shared" si="49"/>
        <v>2</v>
      </c>
      <c r="AF53" s="1">
        <f t="shared" si="50"/>
        <v>2</v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E54" s="1">
        <v>6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14</v>
      </c>
      <c r="K54" s="1">
        <f t="shared" si="31"/>
        <v>4</v>
      </c>
      <c r="L54" s="1">
        <f t="shared" si="32"/>
        <v>11</v>
      </c>
      <c r="M54" s="1">
        <f t="shared" si="33"/>
        <v>1</v>
      </c>
      <c r="N54" s="1">
        <f t="shared" si="34"/>
        <v>7</v>
      </c>
      <c r="O54" s="1">
        <f t="shared" si="35"/>
        <v>13</v>
      </c>
      <c r="P54" s="1">
        <f t="shared" si="36"/>
        <v>7</v>
      </c>
      <c r="Q54" s="1">
        <f t="shared" si="37"/>
        <v>8</v>
      </c>
      <c r="R54" s="1">
        <f t="shared" si="38"/>
        <v>15</v>
      </c>
      <c r="S54" s="1">
        <f t="shared" si="39"/>
        <v>7</v>
      </c>
      <c r="T54" s="1">
        <f t="shared" si="40"/>
        <v>3</v>
      </c>
      <c r="U54" s="1">
        <f t="shared" si="41"/>
        <v>10</v>
      </c>
      <c r="V54" s="1">
        <f t="shared" si="42"/>
        <v>1</v>
      </c>
      <c r="W54" s="1">
        <f t="shared" si="43"/>
        <v>4</v>
      </c>
      <c r="X54" s="1">
        <f t="shared" si="44"/>
        <v>16</v>
      </c>
      <c r="Y54" s="1">
        <f t="shared" si="45"/>
        <v>8</v>
      </c>
      <c r="Z54" s="1">
        <f t="shared" si="46"/>
        <v>5</v>
      </c>
      <c r="AA54" s="1" t="str">
        <f t="shared" si="27"/>
        <v>W</v>
      </c>
      <c r="AB54" s="1">
        <f t="shared" si="47"/>
        <v>6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15</v>
      </c>
      <c r="K55" s="1">
        <f t="shared" si="31"/>
        <v>4</v>
      </c>
      <c r="L55" s="1">
        <f t="shared" si="32"/>
        <v>11</v>
      </c>
      <c r="M55" s="1">
        <f t="shared" si="33"/>
        <v>1</v>
      </c>
      <c r="N55" s="1">
        <f t="shared" si="34"/>
        <v>7</v>
      </c>
      <c r="O55" s="1">
        <f t="shared" si="35"/>
        <v>13</v>
      </c>
      <c r="P55" s="1">
        <f t="shared" si="36"/>
        <v>8</v>
      </c>
      <c r="Q55" s="1">
        <f t="shared" si="37"/>
        <v>8</v>
      </c>
      <c r="R55" s="1">
        <f t="shared" si="38"/>
        <v>15</v>
      </c>
      <c r="S55" s="1">
        <f t="shared" si="39"/>
        <v>7</v>
      </c>
      <c r="T55" s="1">
        <f t="shared" si="40"/>
        <v>3</v>
      </c>
      <c r="U55" s="1">
        <f t="shared" si="41"/>
        <v>10</v>
      </c>
      <c r="V55" s="1">
        <f t="shared" si="42"/>
        <v>1</v>
      </c>
      <c r="W55" s="1">
        <f t="shared" si="43"/>
        <v>4</v>
      </c>
      <c r="X55" s="1">
        <f t="shared" si="44"/>
        <v>16</v>
      </c>
      <c r="Y55" s="1">
        <f t="shared" si="45"/>
        <v>9</v>
      </c>
      <c r="Z55" s="1">
        <f t="shared" si="46"/>
        <v>5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1</v>
      </c>
      <c r="AF55" s="1">
        <f t="shared" si="50"/>
        <v>2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E56" s="1">
        <v>4</v>
      </c>
      <c r="F56" s="1">
        <v>5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15</v>
      </c>
      <c r="K56" s="1">
        <f t="shared" si="31"/>
        <v>4</v>
      </c>
      <c r="L56" s="1">
        <f t="shared" si="32"/>
        <v>12</v>
      </c>
      <c r="M56" s="1">
        <f t="shared" si="33"/>
        <v>1</v>
      </c>
      <c r="N56" s="1">
        <f t="shared" si="34"/>
        <v>7</v>
      </c>
      <c r="O56" s="1">
        <f t="shared" si="35"/>
        <v>13</v>
      </c>
      <c r="P56" s="1">
        <f t="shared" si="36"/>
        <v>8</v>
      </c>
      <c r="Q56" s="1">
        <f t="shared" si="37"/>
        <v>8</v>
      </c>
      <c r="R56" s="1">
        <f t="shared" si="38"/>
        <v>15</v>
      </c>
      <c r="S56" s="1">
        <f t="shared" si="39"/>
        <v>7</v>
      </c>
      <c r="T56" s="1">
        <f t="shared" si="40"/>
        <v>4</v>
      </c>
      <c r="U56" s="1">
        <f t="shared" si="41"/>
        <v>10</v>
      </c>
      <c r="V56" s="1">
        <f t="shared" si="42"/>
        <v>1</v>
      </c>
      <c r="W56" s="1">
        <f t="shared" si="43"/>
        <v>5</v>
      </c>
      <c r="X56" s="1">
        <f t="shared" si="44"/>
        <v>16</v>
      </c>
      <c r="Y56" s="1">
        <f t="shared" si="45"/>
        <v>9</v>
      </c>
      <c r="Z56" s="1">
        <f t="shared" si="46"/>
        <v>6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7</v>
      </c>
      <c r="AE56" s="1">
        <f t="shared" si="49"/>
        <v>1</v>
      </c>
      <c r="AF56" s="1">
        <f t="shared" si="50"/>
        <v>2</v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15</v>
      </c>
      <c r="K57" s="1">
        <f t="shared" si="31"/>
        <v>4</v>
      </c>
      <c r="L57" s="1">
        <f t="shared" si="32"/>
        <v>12</v>
      </c>
      <c r="M57" s="1">
        <f t="shared" si="33"/>
        <v>1</v>
      </c>
      <c r="N57" s="1">
        <f t="shared" si="34"/>
        <v>7</v>
      </c>
      <c r="O57" s="1">
        <f t="shared" si="35"/>
        <v>13</v>
      </c>
      <c r="P57" s="1">
        <f t="shared" si="36"/>
        <v>8</v>
      </c>
      <c r="Q57" s="1">
        <f t="shared" si="37"/>
        <v>8</v>
      </c>
      <c r="R57" s="1">
        <f t="shared" si="38"/>
        <v>16</v>
      </c>
      <c r="S57" s="1">
        <f t="shared" si="39"/>
        <v>7</v>
      </c>
      <c r="T57" s="1">
        <f t="shared" si="40"/>
        <v>4</v>
      </c>
      <c r="U57" s="1">
        <f t="shared" si="41"/>
        <v>10</v>
      </c>
      <c r="V57" s="1">
        <f t="shared" si="42"/>
        <v>1</v>
      </c>
      <c r="W57" s="1">
        <f t="shared" si="43"/>
        <v>5</v>
      </c>
      <c r="X57" s="1">
        <f t="shared" si="44"/>
        <v>17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15</v>
      </c>
      <c r="K58" s="1">
        <f t="shared" si="31"/>
        <v>4</v>
      </c>
      <c r="L58" s="1">
        <f t="shared" si="32"/>
        <v>12</v>
      </c>
      <c r="M58" s="1">
        <f t="shared" si="33"/>
        <v>1</v>
      </c>
      <c r="N58" s="1">
        <f t="shared" si="34"/>
        <v>7</v>
      </c>
      <c r="O58" s="1">
        <f t="shared" si="35"/>
        <v>14</v>
      </c>
      <c r="P58" s="1">
        <f t="shared" si="36"/>
        <v>8</v>
      </c>
      <c r="Q58" s="1">
        <f t="shared" si="37"/>
        <v>8</v>
      </c>
      <c r="R58" s="1">
        <f t="shared" si="38"/>
        <v>16</v>
      </c>
      <c r="S58" s="1">
        <f t="shared" si="39"/>
        <v>7</v>
      </c>
      <c r="T58" s="1">
        <f t="shared" si="40"/>
        <v>4</v>
      </c>
      <c r="U58" s="1">
        <f t="shared" si="41"/>
        <v>11</v>
      </c>
      <c r="V58" s="1">
        <f t="shared" si="42"/>
        <v>1</v>
      </c>
      <c r="W58" s="1">
        <f t="shared" si="43"/>
        <v>5</v>
      </c>
      <c r="X58" s="1">
        <f t="shared" si="44"/>
        <v>18</v>
      </c>
      <c r="Y58" s="1">
        <f t="shared" si="45"/>
        <v>9</v>
      </c>
      <c r="Z58" s="1">
        <f t="shared" si="46"/>
        <v>6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8</v>
      </c>
      <c r="AE58" s="1">
        <f t="shared" si="49"/>
        <v>1</v>
      </c>
      <c r="AF58" s="1">
        <f t="shared" si="50"/>
        <v>1</v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E59" s="1">
        <v>2</v>
      </c>
      <c r="F59" s="1">
        <v>3</v>
      </c>
      <c r="G59" s="1" t="s">
        <v>84</v>
      </c>
      <c r="H59" s="1" t="s">
        <v>84</v>
      </c>
      <c r="I59" s="1">
        <f t="shared" si="29"/>
        <v>30</v>
      </c>
      <c r="J59" s="1">
        <f t="shared" si="30"/>
        <v>15</v>
      </c>
      <c r="K59" s="1">
        <f t="shared" si="31"/>
        <v>4</v>
      </c>
      <c r="L59" s="1">
        <f t="shared" si="32"/>
        <v>13</v>
      </c>
      <c r="M59" s="1">
        <f t="shared" si="33"/>
        <v>1</v>
      </c>
      <c r="N59" s="1">
        <f t="shared" si="34"/>
        <v>8</v>
      </c>
      <c r="O59" s="1">
        <f t="shared" si="35"/>
        <v>14</v>
      </c>
      <c r="P59" s="1">
        <f t="shared" si="36"/>
        <v>8</v>
      </c>
      <c r="Q59" s="1">
        <f t="shared" si="37"/>
        <v>8</v>
      </c>
      <c r="R59" s="1">
        <f t="shared" si="38"/>
        <v>16</v>
      </c>
      <c r="S59" s="1">
        <f t="shared" si="39"/>
        <v>7</v>
      </c>
      <c r="T59" s="1">
        <f t="shared" si="40"/>
        <v>5</v>
      </c>
      <c r="U59" s="1">
        <f t="shared" si="41"/>
        <v>11</v>
      </c>
      <c r="V59" s="1">
        <f t="shared" si="42"/>
        <v>1</v>
      </c>
      <c r="W59" s="1">
        <f t="shared" si="43"/>
        <v>6</v>
      </c>
      <c r="X59" s="1">
        <f t="shared" si="44"/>
        <v>18</v>
      </c>
      <c r="Y59" s="1">
        <f t="shared" si="45"/>
        <v>9</v>
      </c>
      <c r="Z59" s="1">
        <f t="shared" si="46"/>
        <v>7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7</v>
      </c>
      <c r="AE59" s="1">
        <f t="shared" si="49"/>
        <v>1</v>
      </c>
      <c r="AF59" s="1">
        <f t="shared" si="50"/>
        <v>2</v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E60" s="1">
        <v>5</v>
      </c>
      <c r="F60" s="1">
        <v>0</v>
      </c>
      <c r="G60" s="1" t="s">
        <v>83</v>
      </c>
      <c r="H60" s="1" t="s">
        <v>83</v>
      </c>
      <c r="I60" s="1">
        <f t="shared" si="29"/>
        <v>31</v>
      </c>
      <c r="J60" s="1">
        <f t="shared" si="30"/>
        <v>15</v>
      </c>
      <c r="K60" s="1">
        <f t="shared" si="31"/>
        <v>4</v>
      </c>
      <c r="L60" s="1">
        <f t="shared" si="32"/>
        <v>13</v>
      </c>
      <c r="M60" s="1">
        <f t="shared" si="33"/>
        <v>1</v>
      </c>
      <c r="N60" s="1">
        <f t="shared" si="34"/>
        <v>8</v>
      </c>
      <c r="O60" s="1">
        <f t="shared" si="35"/>
        <v>15</v>
      </c>
      <c r="P60" s="1">
        <f t="shared" si="36"/>
        <v>8</v>
      </c>
      <c r="Q60" s="1">
        <f t="shared" si="37"/>
        <v>8</v>
      </c>
      <c r="R60" s="1">
        <f t="shared" si="38"/>
        <v>16</v>
      </c>
      <c r="S60" s="1">
        <f t="shared" si="39"/>
        <v>7</v>
      </c>
      <c r="T60" s="1">
        <f t="shared" si="40"/>
        <v>5</v>
      </c>
      <c r="U60" s="1">
        <f t="shared" si="41"/>
        <v>11</v>
      </c>
      <c r="V60" s="1">
        <f t="shared" si="42"/>
        <v>1</v>
      </c>
      <c r="W60" s="1">
        <f t="shared" si="43"/>
        <v>6</v>
      </c>
      <c r="X60" s="1">
        <f t="shared" si="44"/>
        <v>18</v>
      </c>
      <c r="Y60" s="1">
        <f t="shared" si="45"/>
        <v>9</v>
      </c>
      <c r="Z60" s="1">
        <f t="shared" si="46"/>
        <v>7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7</v>
      </c>
      <c r="AE60" s="1">
        <f t="shared" si="49"/>
        <v>1</v>
      </c>
      <c r="AF60" s="1">
        <f t="shared" si="50"/>
        <v>2</v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E61" s="1">
        <v>1</v>
      </c>
      <c r="F61" s="1">
        <v>2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16</v>
      </c>
      <c r="K61" s="1">
        <f t="shared" si="31"/>
        <v>4</v>
      </c>
      <c r="L61" s="1">
        <f t="shared" si="32"/>
        <v>13</v>
      </c>
      <c r="M61" s="1">
        <f t="shared" si="33"/>
        <v>1</v>
      </c>
      <c r="N61" s="1">
        <f t="shared" si="34"/>
        <v>8</v>
      </c>
      <c r="O61" s="1">
        <f t="shared" si="35"/>
        <v>15</v>
      </c>
      <c r="P61" s="1">
        <f t="shared" si="36"/>
        <v>8</v>
      </c>
      <c r="Q61" s="1">
        <f t="shared" si="37"/>
        <v>8</v>
      </c>
      <c r="R61" s="1">
        <f t="shared" si="38"/>
        <v>16</v>
      </c>
      <c r="S61" s="1">
        <f t="shared" si="39"/>
        <v>8</v>
      </c>
      <c r="T61" s="1">
        <f t="shared" si="40"/>
        <v>5</v>
      </c>
      <c r="U61" s="1">
        <f t="shared" si="41"/>
        <v>11</v>
      </c>
      <c r="V61" s="1">
        <f t="shared" si="42"/>
        <v>1</v>
      </c>
      <c r="W61" s="1">
        <f t="shared" si="43"/>
        <v>6</v>
      </c>
      <c r="X61" s="1">
        <f t="shared" si="44"/>
        <v>18</v>
      </c>
      <c r="Y61" s="1">
        <f t="shared" si="45"/>
        <v>10</v>
      </c>
      <c r="Z61" s="1">
        <f t="shared" si="46"/>
        <v>7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6</v>
      </c>
      <c r="AE61" s="1">
        <f t="shared" si="49"/>
        <v>2</v>
      </c>
      <c r="AF61" s="1">
        <f t="shared" si="50"/>
        <v>2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E62" s="1">
        <v>1</v>
      </c>
      <c r="F62" s="1">
        <v>5</v>
      </c>
      <c r="G62" s="1" t="s">
        <v>83</v>
      </c>
      <c r="H62" s="1" t="s">
        <v>83</v>
      </c>
      <c r="I62" s="1">
        <f t="shared" si="29"/>
        <v>31</v>
      </c>
      <c r="J62" s="1">
        <f t="shared" si="30"/>
        <v>17</v>
      </c>
      <c r="K62" s="1">
        <f t="shared" si="31"/>
        <v>4</v>
      </c>
      <c r="L62" s="1">
        <f t="shared" si="32"/>
        <v>13</v>
      </c>
      <c r="M62" s="1">
        <f t="shared" si="33"/>
        <v>1</v>
      </c>
      <c r="N62" s="1">
        <f t="shared" si="34"/>
        <v>8</v>
      </c>
      <c r="O62" s="1">
        <f t="shared" si="35"/>
        <v>15</v>
      </c>
      <c r="P62" s="1">
        <f t="shared" si="36"/>
        <v>9</v>
      </c>
      <c r="Q62" s="1">
        <f t="shared" si="37"/>
        <v>8</v>
      </c>
      <c r="R62" s="1">
        <f t="shared" si="38"/>
        <v>16</v>
      </c>
      <c r="S62" s="1">
        <f t="shared" si="39"/>
        <v>8</v>
      </c>
      <c r="T62" s="1">
        <f t="shared" si="40"/>
        <v>5</v>
      </c>
      <c r="U62" s="1">
        <f t="shared" si="41"/>
        <v>11</v>
      </c>
      <c r="V62" s="1">
        <f t="shared" si="42"/>
        <v>1</v>
      </c>
      <c r="W62" s="1">
        <f t="shared" si="43"/>
        <v>6</v>
      </c>
      <c r="X62" s="1">
        <f t="shared" si="44"/>
        <v>18</v>
      </c>
      <c r="Y62" s="1">
        <f t="shared" si="45"/>
        <v>11</v>
      </c>
      <c r="Z62" s="1">
        <f t="shared" si="46"/>
        <v>7</v>
      </c>
      <c r="AA62" s="1" t="str">
        <f t="shared" si="27"/>
        <v>L</v>
      </c>
      <c r="AB62" s="1">
        <f t="shared" si="47"/>
        <v>2</v>
      </c>
      <c r="AC62" s="1" t="str">
        <f t="shared" si="28"/>
        <v>L</v>
      </c>
      <c r="AD62" s="1">
        <f t="shared" si="48"/>
        <v>5</v>
      </c>
      <c r="AE62" s="1">
        <f t="shared" si="49"/>
        <v>3</v>
      </c>
      <c r="AF62" s="1">
        <f t="shared" si="50"/>
        <v>2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E63" s="1">
        <v>3</v>
      </c>
      <c r="F63" s="1">
        <v>4</v>
      </c>
      <c r="G63" s="1" t="s">
        <v>84</v>
      </c>
      <c r="H63" s="1" t="s">
        <v>84</v>
      </c>
      <c r="I63" s="1">
        <f t="shared" si="29"/>
        <v>31</v>
      </c>
      <c r="J63" s="1">
        <f t="shared" si="30"/>
        <v>17</v>
      </c>
      <c r="K63" s="1">
        <f t="shared" si="31"/>
        <v>4</v>
      </c>
      <c r="L63" s="1">
        <f t="shared" si="32"/>
        <v>14</v>
      </c>
      <c r="M63" s="1">
        <f t="shared" si="33"/>
        <v>1</v>
      </c>
      <c r="N63" s="1">
        <f t="shared" si="34"/>
        <v>9</v>
      </c>
      <c r="O63" s="1">
        <f t="shared" si="35"/>
        <v>15</v>
      </c>
      <c r="P63" s="1">
        <f t="shared" si="36"/>
        <v>9</v>
      </c>
      <c r="Q63" s="1">
        <f t="shared" si="37"/>
        <v>9</v>
      </c>
      <c r="R63" s="1">
        <f t="shared" si="38"/>
        <v>16</v>
      </c>
      <c r="S63" s="1">
        <f t="shared" si="39"/>
        <v>8</v>
      </c>
      <c r="T63" s="1">
        <f t="shared" si="40"/>
        <v>5</v>
      </c>
      <c r="U63" s="1">
        <f t="shared" si="41"/>
        <v>11</v>
      </c>
      <c r="V63" s="1">
        <f t="shared" si="42"/>
        <v>1</v>
      </c>
      <c r="W63" s="1">
        <f t="shared" si="43"/>
        <v>7</v>
      </c>
      <c r="X63" s="1">
        <f t="shared" si="44"/>
        <v>18</v>
      </c>
      <c r="Y63" s="1">
        <f t="shared" si="45"/>
        <v>11</v>
      </c>
      <c r="Z63" s="1">
        <f t="shared" si="46"/>
        <v>8</v>
      </c>
      <c r="AA63" s="1" t="str">
        <f t="shared" si="27"/>
        <v>L</v>
      </c>
      <c r="AB63" s="1">
        <f t="shared" si="47"/>
        <v>3</v>
      </c>
      <c r="AC63" s="1" t="str">
        <f t="shared" si="28"/>
        <v>OTL</v>
      </c>
      <c r="AD63" s="1">
        <f t="shared" si="48"/>
        <v>4</v>
      </c>
      <c r="AE63" s="1">
        <f t="shared" si="49"/>
        <v>3</v>
      </c>
      <c r="AF63" s="1">
        <f t="shared" si="50"/>
        <v>3</v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32</v>
      </c>
      <c r="J64" s="1">
        <f t="shared" si="30"/>
        <v>17</v>
      </c>
      <c r="K64" s="1">
        <f t="shared" si="31"/>
        <v>5</v>
      </c>
      <c r="L64" s="1">
        <f t="shared" si="32"/>
        <v>14</v>
      </c>
      <c r="M64" s="1">
        <f t="shared" si="33"/>
        <v>1</v>
      </c>
      <c r="N64" s="1">
        <f t="shared" si="34"/>
        <v>9</v>
      </c>
      <c r="O64" s="1">
        <f t="shared" si="35"/>
        <v>16</v>
      </c>
      <c r="P64" s="1">
        <f t="shared" si="36"/>
        <v>9</v>
      </c>
      <c r="Q64" s="1">
        <f t="shared" si="37"/>
        <v>9</v>
      </c>
      <c r="R64" s="1">
        <f t="shared" si="38"/>
        <v>16</v>
      </c>
      <c r="S64" s="1">
        <f t="shared" si="39"/>
        <v>8</v>
      </c>
      <c r="T64" s="1">
        <f t="shared" si="40"/>
        <v>5</v>
      </c>
      <c r="U64" s="1">
        <f t="shared" si="41"/>
        <v>11</v>
      </c>
      <c r="V64" s="1">
        <f t="shared" si="42"/>
        <v>1</v>
      </c>
      <c r="W64" s="1">
        <f t="shared" si="43"/>
        <v>7</v>
      </c>
      <c r="X64" s="1">
        <f t="shared" si="44"/>
        <v>19</v>
      </c>
      <c r="Y64" s="1">
        <f t="shared" si="45"/>
        <v>11</v>
      </c>
      <c r="Z64" s="1">
        <f t="shared" si="46"/>
        <v>8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4</v>
      </c>
      <c r="AE64" s="1">
        <f t="shared" si="49"/>
        <v>3</v>
      </c>
      <c r="AF64" s="1">
        <f t="shared" si="50"/>
        <v>3</v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E65" s="1">
        <v>4</v>
      </c>
      <c r="F65" s="1">
        <v>5</v>
      </c>
      <c r="G65" s="1" t="s">
        <v>84</v>
      </c>
      <c r="H65" s="1" t="s">
        <v>84</v>
      </c>
      <c r="I65" s="1">
        <f t="shared" si="29"/>
        <v>32</v>
      </c>
      <c r="J65" s="1">
        <f t="shared" si="30"/>
        <v>17</v>
      </c>
      <c r="K65" s="1">
        <f t="shared" si="31"/>
        <v>5</v>
      </c>
      <c r="L65" s="1">
        <f t="shared" si="32"/>
        <v>15</v>
      </c>
      <c r="M65" s="1">
        <f t="shared" si="33"/>
        <v>1</v>
      </c>
      <c r="N65" s="1">
        <f t="shared" si="34"/>
        <v>10</v>
      </c>
      <c r="O65" s="1">
        <f t="shared" si="35"/>
        <v>16</v>
      </c>
      <c r="P65" s="1">
        <f t="shared" si="36"/>
        <v>9</v>
      </c>
      <c r="Q65" s="1">
        <f t="shared" si="37"/>
        <v>9</v>
      </c>
      <c r="R65" s="1">
        <f t="shared" si="38"/>
        <v>16</v>
      </c>
      <c r="S65" s="1">
        <f t="shared" si="39"/>
        <v>8</v>
      </c>
      <c r="T65" s="1">
        <f t="shared" si="40"/>
        <v>6</v>
      </c>
      <c r="U65" s="1">
        <f t="shared" si="41"/>
        <v>11</v>
      </c>
      <c r="V65" s="1">
        <f t="shared" si="42"/>
        <v>1</v>
      </c>
      <c r="W65" s="1">
        <f t="shared" si="43"/>
        <v>8</v>
      </c>
      <c r="X65" s="1">
        <f t="shared" si="44"/>
        <v>19</v>
      </c>
      <c r="Y65" s="1">
        <f t="shared" si="45"/>
        <v>11</v>
      </c>
      <c r="Z65" s="1">
        <f t="shared" si="46"/>
        <v>9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4</v>
      </c>
      <c r="AE65" s="1">
        <f t="shared" si="49"/>
        <v>2</v>
      </c>
      <c r="AF65" s="1">
        <f t="shared" si="50"/>
        <v>4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E66" s="1">
        <v>2</v>
      </c>
      <c r="F66" s="1">
        <v>6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18</v>
      </c>
      <c r="K66" s="1">
        <f t="shared" si="31"/>
        <v>5</v>
      </c>
      <c r="L66" s="1">
        <f t="shared" si="32"/>
        <v>15</v>
      </c>
      <c r="M66" s="1">
        <f t="shared" si="33"/>
        <v>1</v>
      </c>
      <c r="N66" s="1">
        <f t="shared" si="34"/>
        <v>10</v>
      </c>
      <c r="O66" s="1">
        <f t="shared" si="35"/>
        <v>16</v>
      </c>
      <c r="P66" s="1">
        <f t="shared" si="36"/>
        <v>9</v>
      </c>
      <c r="Q66" s="1">
        <f t="shared" si="37"/>
        <v>9</v>
      </c>
      <c r="R66" s="1">
        <f t="shared" si="38"/>
        <v>16</v>
      </c>
      <c r="S66" s="1">
        <f t="shared" si="39"/>
        <v>9</v>
      </c>
      <c r="T66" s="1">
        <f t="shared" si="40"/>
        <v>6</v>
      </c>
      <c r="U66" s="1">
        <f t="shared" si="41"/>
        <v>11</v>
      </c>
      <c r="V66" s="1">
        <f t="shared" si="42"/>
        <v>1</v>
      </c>
      <c r="W66" s="1">
        <f t="shared" si="43"/>
        <v>8</v>
      </c>
      <c r="X66" s="1">
        <f t="shared" si="44"/>
        <v>19</v>
      </c>
      <c r="Y66" s="1">
        <f t="shared" si="45"/>
        <v>11</v>
      </c>
      <c r="Z66" s="1">
        <f t="shared" si="46"/>
        <v>9</v>
      </c>
      <c r="AA66" s="1" t="str">
        <f t="shared" ref="AA66:AA83" si="51">IF(E66="","",IF(E66&gt;F66,"W","L"))</f>
        <v>L</v>
      </c>
      <c r="AB66" s="1">
        <f t="shared" si="47"/>
        <v>2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3</v>
      </c>
      <c r="AF66" s="1">
        <f t="shared" si="50"/>
        <v>3</v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E67" s="1">
        <v>4</v>
      </c>
      <c r="F67" s="1">
        <v>3</v>
      </c>
      <c r="G67" s="1" t="s">
        <v>83</v>
      </c>
      <c r="H67" s="1" t="s">
        <v>83</v>
      </c>
      <c r="I67" s="1">
        <f t="shared" ref="I67:I83" si="53">IF(E67="","",IF(E67&gt;F67,I66+1,I66))</f>
        <v>33</v>
      </c>
      <c r="J67" s="1">
        <f t="shared" ref="J67:J83" si="54">IF(E67="","",IF(AND(F67&gt;E67,G67=$AK$2,H67=$AK$2),J66+1,J66))</f>
        <v>18</v>
      </c>
      <c r="K67" s="1">
        <f t="shared" ref="K67:K83" si="55">IF(E67="","",IF(AND(G67=$AK$1,E67&gt;F67),K66+1,K66))</f>
        <v>5</v>
      </c>
      <c r="L67" s="1">
        <f t="shared" ref="L67:L83" si="56">IF(E67="","",IF(AND(OR(G67=$AK$1,H67=$AK$1),E67&lt;F67),L66+1,L66))</f>
        <v>15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10</v>
      </c>
      <c r="O67" s="1">
        <f t="shared" ref="O67:O83" si="59">IF(E67="","",IF(AND(C67=$AL$1,E67&gt;F67),O66+1,O66))</f>
        <v>16</v>
      </c>
      <c r="P67" s="1">
        <f t="shared" ref="P67:P83" si="60">IF(E67="","",IF(AND(C67=$AL$1,F67&gt;E67,G67=$AK$2,H67=$AK$2), P66+1, P66))</f>
        <v>9</v>
      </c>
      <c r="Q67" s="1">
        <f t="shared" ref="Q67:Q83" si="61">IF(E67="","",IF(AND(C67=$AL$1,F67&gt;E67,OR(G67=$AK$1,H67=$AK$1)),Q66+1, Q66))</f>
        <v>9</v>
      </c>
      <c r="R67" s="1">
        <f t="shared" ref="R67:R83" si="62">IF(E67="","",IF(AND(C67=$AL$2,E67&gt;F67),R66+1,R66))</f>
        <v>17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6</v>
      </c>
      <c r="U67" s="1">
        <f t="shared" ref="U67:U83" si="65">IF(E67="","",IF(AND(E67&gt;F67,COUNTIF($AO$1:$AO$7,D67)=1),U66+1,U66))</f>
        <v>11</v>
      </c>
      <c r="V67" s="1">
        <f t="shared" ref="V67:V83" si="66">IF(E67="","",IF(AND(E67&lt;F67,G67=$AK$2,H67=$AK$2,COUNTIF($AO$1:$AO$7,D67)=1),V66+1,V66))</f>
        <v>1</v>
      </c>
      <c r="W67" s="1">
        <f t="shared" ref="W67:W83" si="67">IF(E67="","",IF(AND(E67&lt;F67,COUNTIF($AO$1:$AO$7,D67)=1,OR(G67=$AK$1,H67=$AK$1)), W66+1, W66))</f>
        <v>8</v>
      </c>
      <c r="X67" s="1">
        <f t="shared" ref="X67:X83" si="68">IF(E67="","",IF(AND(E67&gt;F67,COUNTIF($AN$1:$AN$15,D67)=1),X66+1,X66))</f>
        <v>19</v>
      </c>
      <c r="Y67" s="1">
        <f t="shared" ref="Y67:Y83" si="69">IF(E67="","",IF(AND(E67&lt;F67,G67=$AK$2,H67=$AK$2,COUNTIF($AN$1:$AN$15,D67)=1),Y66+1,Y66))</f>
        <v>11</v>
      </c>
      <c r="Z67" s="1">
        <f t="shared" ref="Z67:Z83" si="70">IF(E67="","",IF(AND(E67&lt;F67,COUNTIF($AN$1:$AN$15,D67)=1,OR(G67=$AK$1,H67=$AK$1)), Z66+1, Z66))</f>
        <v>9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4</v>
      </c>
      <c r="AE67" s="1">
        <f t="shared" si="49"/>
        <v>3</v>
      </c>
      <c r="AF67" s="1">
        <f t="shared" si="50"/>
        <v>3</v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E68" s="1">
        <v>7</v>
      </c>
      <c r="F68" s="1">
        <v>2</v>
      </c>
      <c r="G68" s="1" t="s">
        <v>83</v>
      </c>
      <c r="H68" s="1" t="s">
        <v>83</v>
      </c>
      <c r="I68" s="1">
        <f t="shared" si="53"/>
        <v>34</v>
      </c>
      <c r="J68" s="1">
        <f t="shared" si="54"/>
        <v>18</v>
      </c>
      <c r="K68" s="1">
        <f t="shared" si="55"/>
        <v>5</v>
      </c>
      <c r="L68" s="1">
        <f t="shared" si="56"/>
        <v>15</v>
      </c>
      <c r="M68" s="1">
        <f t="shared" si="57"/>
        <v>1</v>
      </c>
      <c r="N68" s="1">
        <f t="shared" si="58"/>
        <v>10</v>
      </c>
      <c r="O68" s="1">
        <f t="shared" si="59"/>
        <v>16</v>
      </c>
      <c r="P68" s="1">
        <f t="shared" si="60"/>
        <v>9</v>
      </c>
      <c r="Q68" s="1">
        <f t="shared" si="61"/>
        <v>9</v>
      </c>
      <c r="R68" s="1">
        <f t="shared" si="62"/>
        <v>18</v>
      </c>
      <c r="S68" s="1">
        <f t="shared" si="63"/>
        <v>9</v>
      </c>
      <c r="T68" s="1">
        <f t="shared" si="64"/>
        <v>6</v>
      </c>
      <c r="U68" s="1">
        <f t="shared" si="65"/>
        <v>11</v>
      </c>
      <c r="V68" s="1">
        <f t="shared" si="66"/>
        <v>1</v>
      </c>
      <c r="W68" s="1">
        <f t="shared" si="67"/>
        <v>8</v>
      </c>
      <c r="X68" s="1">
        <f t="shared" si="68"/>
        <v>19</v>
      </c>
      <c r="Y68" s="1">
        <f t="shared" si="69"/>
        <v>11</v>
      </c>
      <c r="Z68" s="1">
        <f t="shared" si="70"/>
        <v>9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4</v>
      </c>
      <c r="AE68" s="1">
        <f t="shared" si="49"/>
        <v>3</v>
      </c>
      <c r="AF68" s="1">
        <f t="shared" si="50"/>
        <v>3</v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E69" s="1">
        <v>5</v>
      </c>
      <c r="F69" s="1">
        <v>6</v>
      </c>
      <c r="G69" s="1" t="s">
        <v>84</v>
      </c>
      <c r="H69" s="1" t="s">
        <v>83</v>
      </c>
      <c r="I69" s="1">
        <f t="shared" si="53"/>
        <v>34</v>
      </c>
      <c r="J69" s="1">
        <f t="shared" si="54"/>
        <v>18</v>
      </c>
      <c r="K69" s="1">
        <f t="shared" si="55"/>
        <v>5</v>
      </c>
      <c r="L69" s="1">
        <f t="shared" si="56"/>
        <v>16</v>
      </c>
      <c r="M69" s="1">
        <f t="shared" si="57"/>
        <v>1</v>
      </c>
      <c r="N69" s="1">
        <f t="shared" si="58"/>
        <v>10</v>
      </c>
      <c r="O69" s="1">
        <f t="shared" si="59"/>
        <v>16</v>
      </c>
      <c r="P69" s="1">
        <f t="shared" si="60"/>
        <v>9</v>
      </c>
      <c r="Q69" s="1">
        <f t="shared" si="61"/>
        <v>9</v>
      </c>
      <c r="R69" s="1">
        <f t="shared" si="62"/>
        <v>18</v>
      </c>
      <c r="S69" s="1">
        <f t="shared" si="63"/>
        <v>9</v>
      </c>
      <c r="T69" s="1">
        <f t="shared" si="64"/>
        <v>7</v>
      </c>
      <c r="U69" s="1">
        <f t="shared" si="65"/>
        <v>11</v>
      </c>
      <c r="V69" s="1">
        <f t="shared" si="66"/>
        <v>1</v>
      </c>
      <c r="W69" s="1">
        <f t="shared" si="67"/>
        <v>9</v>
      </c>
      <c r="X69" s="1">
        <f t="shared" si="68"/>
        <v>19</v>
      </c>
      <c r="Y69" s="1">
        <f t="shared" si="69"/>
        <v>11</v>
      </c>
      <c r="Z69" s="1">
        <f t="shared" si="70"/>
        <v>10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4</v>
      </c>
      <c r="AE69" s="1">
        <f t="shared" si="49"/>
        <v>3</v>
      </c>
      <c r="AF69" s="1">
        <f t="shared" si="50"/>
        <v>3</v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E70" s="1">
        <v>5</v>
      </c>
      <c r="F70" s="1">
        <v>4</v>
      </c>
      <c r="G70" s="1" t="s">
        <v>84</v>
      </c>
      <c r="H70" s="1" t="s">
        <v>84</v>
      </c>
      <c r="I70" s="1">
        <f t="shared" si="53"/>
        <v>35</v>
      </c>
      <c r="J70" s="1">
        <f t="shared" si="54"/>
        <v>18</v>
      </c>
      <c r="K70" s="1">
        <f t="shared" si="55"/>
        <v>6</v>
      </c>
      <c r="L70" s="1">
        <f t="shared" si="56"/>
        <v>16</v>
      </c>
      <c r="M70" s="1">
        <f t="shared" si="57"/>
        <v>2</v>
      </c>
      <c r="N70" s="1">
        <f t="shared" si="58"/>
        <v>10</v>
      </c>
      <c r="O70" s="1">
        <f t="shared" si="59"/>
        <v>17</v>
      </c>
      <c r="P70" s="1">
        <f t="shared" si="60"/>
        <v>9</v>
      </c>
      <c r="Q70" s="1">
        <f t="shared" si="61"/>
        <v>9</v>
      </c>
      <c r="R70" s="1">
        <f t="shared" si="62"/>
        <v>18</v>
      </c>
      <c r="S70" s="1">
        <f t="shared" si="63"/>
        <v>9</v>
      </c>
      <c r="T70" s="1">
        <f t="shared" si="64"/>
        <v>7</v>
      </c>
      <c r="U70" s="1">
        <f t="shared" si="65"/>
        <v>11</v>
      </c>
      <c r="V70" s="1">
        <f t="shared" si="66"/>
        <v>1</v>
      </c>
      <c r="W70" s="1">
        <f t="shared" si="67"/>
        <v>9</v>
      </c>
      <c r="X70" s="1">
        <f t="shared" si="68"/>
        <v>19</v>
      </c>
      <c r="Y70" s="1">
        <f t="shared" si="69"/>
        <v>11</v>
      </c>
      <c r="Z70" s="1">
        <f t="shared" si="70"/>
        <v>10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4</v>
      </c>
      <c r="AE70" s="1">
        <f t="shared" si="49"/>
        <v>3</v>
      </c>
      <c r="AF70" s="1">
        <f t="shared" si="50"/>
        <v>3</v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35</v>
      </c>
      <c r="J84" s="1">
        <f t="shared" si="75"/>
        <v>18</v>
      </c>
      <c r="K84" s="1">
        <f t="shared" si="75"/>
        <v>6</v>
      </c>
      <c r="L84" s="1">
        <f t="shared" si="75"/>
        <v>16</v>
      </c>
      <c r="M84" s="1">
        <f t="shared" si="75"/>
        <v>2</v>
      </c>
      <c r="N84" s="1">
        <f t="shared" si="75"/>
        <v>10</v>
      </c>
      <c r="O84" s="1">
        <f t="shared" ref="O84:Z84" si="76">IF(O2="","",MAX(O2:O83))</f>
        <v>17</v>
      </c>
      <c r="P84" s="1">
        <f t="shared" si="76"/>
        <v>9</v>
      </c>
      <c r="Q84" s="1">
        <f t="shared" si="76"/>
        <v>9</v>
      </c>
      <c r="R84" s="1">
        <f t="shared" si="76"/>
        <v>18</v>
      </c>
      <c r="S84" s="1">
        <f t="shared" si="76"/>
        <v>9</v>
      </c>
      <c r="T84" s="1">
        <f t="shared" si="76"/>
        <v>7</v>
      </c>
      <c r="U84" s="1">
        <f t="shared" si="76"/>
        <v>11</v>
      </c>
      <c r="V84" s="1">
        <f t="shared" si="76"/>
        <v>1</v>
      </c>
      <c r="W84" s="1">
        <f t="shared" si="76"/>
        <v>9</v>
      </c>
      <c r="X84" s="1">
        <f t="shared" si="76"/>
        <v>19</v>
      </c>
      <c r="Y84" s="1">
        <f t="shared" si="76"/>
        <v>11</v>
      </c>
      <c r="Z84" s="1">
        <f t="shared" si="76"/>
        <v>10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240</v>
      </c>
      <c r="F85" s="1">
        <f>SUM(F2:F83)</f>
        <v>214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17-9-9</v>
      </c>
      <c r="R85" s="1" t="str">
        <f>IF(R84="","0-0-0",CONCATENATE(R84,"-",S84,"-",T84))</f>
        <v>18-9-7</v>
      </c>
      <c r="U85" s="1" t="str">
        <f>IF(U84="","0-0-0",CONCATENATE(U84,"-",V84,"-",W84))</f>
        <v>11-1-9</v>
      </c>
      <c r="X85" s="1" t="str">
        <f>IF(X84="","0-0-0",CONCATENATE(X84,"-",Y84,"-",Z84))</f>
        <v>19-11-10</v>
      </c>
      <c r="AA85" s="1" t="str">
        <f>IF(AA84="","0-0",CONCATENATE(AA84,AB84))</f>
        <v>W1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E38" s="1">
        <v>2</v>
      </c>
      <c r="F38" s="1">
        <v>7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8</v>
      </c>
      <c r="L38" s="1">
        <f t="shared" si="32"/>
        <v>3</v>
      </c>
      <c r="M38" s="1">
        <f t="shared" si="33"/>
        <v>1</v>
      </c>
      <c r="N38" s="1">
        <f t="shared" si="34"/>
        <v>1</v>
      </c>
      <c r="O38" s="1">
        <f t="shared" si="35"/>
        <v>10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0</v>
      </c>
      <c r="U38" s="1">
        <f t="shared" si="41"/>
        <v>4</v>
      </c>
      <c r="V38" s="1">
        <f t="shared" si="42"/>
        <v>6</v>
      </c>
      <c r="W38" s="1">
        <f t="shared" si="43"/>
        <v>2</v>
      </c>
      <c r="X38" s="1">
        <f t="shared" si="44"/>
        <v>10</v>
      </c>
      <c r="Y38" s="1">
        <f t="shared" si="45"/>
        <v>10</v>
      </c>
      <c r="Z38" s="1">
        <f t="shared" si="46"/>
        <v>2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8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10</v>
      </c>
      <c r="P39" s="1">
        <f t="shared" si="36"/>
        <v>7</v>
      </c>
      <c r="Q39" s="1">
        <f t="shared" si="37"/>
        <v>3</v>
      </c>
      <c r="R39" s="1">
        <f t="shared" si="38"/>
        <v>8</v>
      </c>
      <c r="S39" s="1">
        <f t="shared" si="39"/>
        <v>10</v>
      </c>
      <c r="T39" s="1">
        <f t="shared" si="40"/>
        <v>0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11</v>
      </c>
      <c r="Y39" s="1">
        <f t="shared" si="45"/>
        <v>10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E40" s="1">
        <v>5</v>
      </c>
      <c r="F40" s="1">
        <v>4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17</v>
      </c>
      <c r="K40" s="1">
        <f t="shared" si="31"/>
        <v>8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10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10</v>
      </c>
      <c r="T40" s="1">
        <f t="shared" si="40"/>
        <v>0</v>
      </c>
      <c r="U40" s="1">
        <f t="shared" si="41"/>
        <v>6</v>
      </c>
      <c r="V40" s="1">
        <f t="shared" si="42"/>
        <v>6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4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E41" s="1">
        <v>4</v>
      </c>
      <c r="F41" s="1">
        <v>3</v>
      </c>
      <c r="G41" s="1" t="s">
        <v>84</v>
      </c>
      <c r="H41" s="1" t="s">
        <v>84</v>
      </c>
      <c r="I41" s="1">
        <f t="shared" si="29"/>
        <v>20</v>
      </c>
      <c r="J41" s="1">
        <f t="shared" si="30"/>
        <v>17</v>
      </c>
      <c r="K41" s="1">
        <f t="shared" si="31"/>
        <v>9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11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10</v>
      </c>
      <c r="T41" s="1">
        <f t="shared" si="40"/>
        <v>0</v>
      </c>
      <c r="U41" s="1">
        <f t="shared" si="41"/>
        <v>6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2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E42" s="1">
        <v>3</v>
      </c>
      <c r="F42" s="1">
        <v>7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18</v>
      </c>
      <c r="K42" s="1">
        <f t="shared" si="31"/>
        <v>9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11</v>
      </c>
      <c r="P42" s="1">
        <f t="shared" si="36"/>
        <v>8</v>
      </c>
      <c r="Q42" s="1">
        <f t="shared" si="37"/>
        <v>3</v>
      </c>
      <c r="R42" s="1">
        <f t="shared" si="38"/>
        <v>9</v>
      </c>
      <c r="S42" s="1">
        <f t="shared" si="39"/>
        <v>10</v>
      </c>
      <c r="T42" s="1">
        <f t="shared" si="40"/>
        <v>0</v>
      </c>
      <c r="U42" s="1">
        <f t="shared" si="41"/>
        <v>6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10</v>
      </c>
      <c r="Z42" s="1">
        <f t="shared" si="46"/>
        <v>2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9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3</v>
      </c>
      <c r="R43" s="1">
        <f t="shared" si="38"/>
        <v>9</v>
      </c>
      <c r="S43" s="1">
        <f t="shared" si="39"/>
        <v>10</v>
      </c>
      <c r="T43" s="1">
        <f t="shared" si="40"/>
        <v>0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13</v>
      </c>
      <c r="Y43" s="1">
        <f t="shared" si="45"/>
        <v>10</v>
      </c>
      <c r="Z43" s="1">
        <f t="shared" si="46"/>
        <v>2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E44" s="1">
        <v>4</v>
      </c>
      <c r="F44" s="1">
        <v>3</v>
      </c>
      <c r="G44" s="1" t="s">
        <v>84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10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0</v>
      </c>
      <c r="U44" s="1">
        <f t="shared" si="41"/>
        <v>7</v>
      </c>
      <c r="V44" s="1">
        <f t="shared" si="42"/>
        <v>6</v>
      </c>
      <c r="W44" s="1">
        <f t="shared" si="43"/>
        <v>2</v>
      </c>
      <c r="X44" s="1">
        <f t="shared" si="44"/>
        <v>14</v>
      </c>
      <c r="Y44" s="1">
        <f t="shared" si="45"/>
        <v>10</v>
      </c>
      <c r="Z44" s="1">
        <f t="shared" si="46"/>
        <v>2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E45" s="1">
        <v>5</v>
      </c>
      <c r="F45" s="1">
        <v>4</v>
      </c>
      <c r="G45" s="1" t="s">
        <v>84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11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0</v>
      </c>
      <c r="U45" s="1">
        <f t="shared" si="41"/>
        <v>7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10</v>
      </c>
      <c r="Z45" s="1">
        <f t="shared" si="46"/>
        <v>2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E46" s="1">
        <v>2</v>
      </c>
      <c r="F46" s="1">
        <v>7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19</v>
      </c>
      <c r="K46" s="1">
        <f t="shared" si="31"/>
        <v>11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13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0</v>
      </c>
      <c r="U46" s="1">
        <f t="shared" si="41"/>
        <v>7</v>
      </c>
      <c r="V46" s="1">
        <f t="shared" si="42"/>
        <v>7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E47" s="1">
        <v>3</v>
      </c>
      <c r="F47" s="1">
        <v>2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11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13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0</v>
      </c>
      <c r="U47" s="1">
        <f t="shared" si="41"/>
        <v>7</v>
      </c>
      <c r="V47" s="1">
        <f t="shared" si="42"/>
        <v>7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3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20</v>
      </c>
      <c r="K48" s="1">
        <f t="shared" si="31"/>
        <v>11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13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11</v>
      </c>
      <c r="T48" s="1">
        <f t="shared" si="40"/>
        <v>0</v>
      </c>
      <c r="U48" s="1">
        <f t="shared" si="41"/>
        <v>7</v>
      </c>
      <c r="V48" s="1">
        <f t="shared" si="42"/>
        <v>7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2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11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13</v>
      </c>
      <c r="P49" s="1">
        <f t="shared" si="36"/>
        <v>9</v>
      </c>
      <c r="Q49" s="1">
        <f t="shared" si="37"/>
        <v>3</v>
      </c>
      <c r="R49" s="1">
        <f t="shared" si="38"/>
        <v>12</v>
      </c>
      <c r="S49" s="1">
        <f t="shared" si="39"/>
        <v>11</v>
      </c>
      <c r="T49" s="1">
        <f t="shared" si="40"/>
        <v>0</v>
      </c>
      <c r="U49" s="1">
        <f t="shared" si="41"/>
        <v>7</v>
      </c>
      <c r="V49" s="1">
        <f t="shared" si="42"/>
        <v>7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3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11</v>
      </c>
      <c r="L50" s="1">
        <f t="shared" si="32"/>
        <v>3</v>
      </c>
      <c r="M50" s="1">
        <f t="shared" si="33"/>
        <v>2</v>
      </c>
      <c r="N50" s="1">
        <f t="shared" si="34"/>
        <v>1</v>
      </c>
      <c r="O50" s="1">
        <f t="shared" si="35"/>
        <v>13</v>
      </c>
      <c r="P50" s="1">
        <f t="shared" si="36"/>
        <v>9</v>
      </c>
      <c r="Q50" s="1">
        <f t="shared" si="37"/>
        <v>3</v>
      </c>
      <c r="R50" s="1">
        <f t="shared" si="38"/>
        <v>12</v>
      </c>
      <c r="S50" s="1">
        <f t="shared" si="39"/>
        <v>12</v>
      </c>
      <c r="T50" s="1">
        <f t="shared" si="40"/>
        <v>0</v>
      </c>
      <c r="U50" s="1">
        <f t="shared" si="41"/>
        <v>7</v>
      </c>
      <c r="V50" s="1">
        <f t="shared" si="42"/>
        <v>7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E51" s="1">
        <v>3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2</v>
      </c>
      <c r="N51" s="1">
        <f t="shared" si="34"/>
        <v>1</v>
      </c>
      <c r="O51" s="1">
        <f t="shared" si="35"/>
        <v>14</v>
      </c>
      <c r="P51" s="1">
        <f t="shared" si="36"/>
        <v>9</v>
      </c>
      <c r="Q51" s="1">
        <f t="shared" si="37"/>
        <v>3</v>
      </c>
      <c r="R51" s="1">
        <f t="shared" si="38"/>
        <v>12</v>
      </c>
      <c r="S51" s="1">
        <f t="shared" si="39"/>
        <v>12</v>
      </c>
      <c r="T51" s="1">
        <f t="shared" si="40"/>
        <v>0</v>
      </c>
      <c r="U51" s="1">
        <f t="shared" si="41"/>
        <v>7</v>
      </c>
      <c r="V51" s="1">
        <f t="shared" si="42"/>
        <v>7</v>
      </c>
      <c r="W51" s="1">
        <f t="shared" si="43"/>
        <v>2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2</v>
      </c>
      <c r="N52" s="1">
        <f t="shared" si="34"/>
        <v>1</v>
      </c>
      <c r="O52" s="1">
        <f t="shared" si="35"/>
        <v>14</v>
      </c>
      <c r="P52" s="1">
        <f t="shared" si="36"/>
        <v>9</v>
      </c>
      <c r="Q52" s="1">
        <f t="shared" si="37"/>
        <v>3</v>
      </c>
      <c r="R52" s="1">
        <f t="shared" si="38"/>
        <v>13</v>
      </c>
      <c r="S52" s="1">
        <f t="shared" si="39"/>
        <v>12</v>
      </c>
      <c r="T52" s="1">
        <f t="shared" si="40"/>
        <v>0</v>
      </c>
      <c r="U52" s="1">
        <f t="shared" si="41"/>
        <v>8</v>
      </c>
      <c r="V52" s="1">
        <f t="shared" si="42"/>
        <v>7</v>
      </c>
      <c r="W52" s="1">
        <f t="shared" si="43"/>
        <v>2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11</v>
      </c>
      <c r="L53" s="1">
        <f t="shared" si="32"/>
        <v>4</v>
      </c>
      <c r="M53" s="1">
        <f t="shared" si="33"/>
        <v>2</v>
      </c>
      <c r="N53" s="1">
        <f t="shared" si="34"/>
        <v>1</v>
      </c>
      <c r="O53" s="1">
        <f t="shared" si="35"/>
        <v>14</v>
      </c>
      <c r="P53" s="1">
        <f t="shared" si="36"/>
        <v>9</v>
      </c>
      <c r="Q53" s="1">
        <f t="shared" si="37"/>
        <v>3</v>
      </c>
      <c r="R53" s="1">
        <f t="shared" si="38"/>
        <v>13</v>
      </c>
      <c r="S53" s="1">
        <f t="shared" si="39"/>
        <v>12</v>
      </c>
      <c r="T53" s="1">
        <f t="shared" si="40"/>
        <v>1</v>
      </c>
      <c r="U53" s="1">
        <f t="shared" si="41"/>
        <v>8</v>
      </c>
      <c r="V53" s="1">
        <f t="shared" si="42"/>
        <v>7</v>
      </c>
      <c r="W53" s="1">
        <f t="shared" si="43"/>
        <v>3</v>
      </c>
      <c r="X53" s="1">
        <f t="shared" si="44"/>
        <v>16</v>
      </c>
      <c r="Y53" s="1">
        <f t="shared" si="45"/>
        <v>11</v>
      </c>
      <c r="Z53" s="1">
        <f t="shared" si="46"/>
        <v>3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E54" s="1">
        <v>2</v>
      </c>
      <c r="F54" s="1">
        <v>3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22</v>
      </c>
      <c r="K54" s="1">
        <f t="shared" si="31"/>
        <v>11</v>
      </c>
      <c r="L54" s="1">
        <f t="shared" si="32"/>
        <v>4</v>
      </c>
      <c r="M54" s="1">
        <f t="shared" si="33"/>
        <v>2</v>
      </c>
      <c r="N54" s="1">
        <f t="shared" si="34"/>
        <v>1</v>
      </c>
      <c r="O54" s="1">
        <f t="shared" si="35"/>
        <v>14</v>
      </c>
      <c r="P54" s="1">
        <f t="shared" si="36"/>
        <v>9</v>
      </c>
      <c r="Q54" s="1">
        <f t="shared" si="37"/>
        <v>3</v>
      </c>
      <c r="R54" s="1">
        <f t="shared" si="38"/>
        <v>13</v>
      </c>
      <c r="S54" s="1">
        <f t="shared" si="39"/>
        <v>13</v>
      </c>
      <c r="T54" s="1">
        <f t="shared" si="40"/>
        <v>1</v>
      </c>
      <c r="U54" s="1">
        <f t="shared" si="41"/>
        <v>8</v>
      </c>
      <c r="V54" s="1">
        <f t="shared" si="42"/>
        <v>8</v>
      </c>
      <c r="W54" s="1">
        <f t="shared" si="43"/>
        <v>3</v>
      </c>
      <c r="X54" s="1">
        <f t="shared" si="44"/>
        <v>16</v>
      </c>
      <c r="Y54" s="1">
        <f t="shared" si="45"/>
        <v>12</v>
      </c>
      <c r="Z54" s="1">
        <f t="shared" si="46"/>
        <v>3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E55" s="1">
        <v>3</v>
      </c>
      <c r="F55" s="1">
        <v>6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23</v>
      </c>
      <c r="K55" s="1">
        <f t="shared" si="31"/>
        <v>11</v>
      </c>
      <c r="L55" s="1">
        <f t="shared" si="32"/>
        <v>4</v>
      </c>
      <c r="M55" s="1">
        <f t="shared" si="33"/>
        <v>2</v>
      </c>
      <c r="N55" s="1">
        <f t="shared" si="34"/>
        <v>1</v>
      </c>
      <c r="O55" s="1">
        <f t="shared" si="35"/>
        <v>14</v>
      </c>
      <c r="P55" s="1">
        <f t="shared" si="36"/>
        <v>9</v>
      </c>
      <c r="Q55" s="1">
        <f t="shared" si="37"/>
        <v>3</v>
      </c>
      <c r="R55" s="1">
        <f t="shared" si="38"/>
        <v>13</v>
      </c>
      <c r="S55" s="1">
        <f t="shared" si="39"/>
        <v>14</v>
      </c>
      <c r="T55" s="1">
        <f t="shared" si="40"/>
        <v>1</v>
      </c>
      <c r="U55" s="1">
        <f t="shared" si="41"/>
        <v>8</v>
      </c>
      <c r="V55" s="1">
        <f t="shared" si="42"/>
        <v>8</v>
      </c>
      <c r="W55" s="1">
        <f t="shared" si="43"/>
        <v>3</v>
      </c>
      <c r="X55" s="1">
        <f t="shared" si="44"/>
        <v>16</v>
      </c>
      <c r="Y55" s="1">
        <f t="shared" si="45"/>
        <v>13</v>
      </c>
      <c r="Z55" s="1">
        <f t="shared" si="46"/>
        <v>3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4</v>
      </c>
      <c r="AE55" s="1">
        <f t="shared" si="49"/>
        <v>5</v>
      </c>
      <c r="AF55" s="1">
        <f t="shared" si="50"/>
        <v>1</v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24</v>
      </c>
      <c r="K56" s="1">
        <f t="shared" si="31"/>
        <v>11</v>
      </c>
      <c r="L56" s="1">
        <f t="shared" si="32"/>
        <v>4</v>
      </c>
      <c r="M56" s="1">
        <f t="shared" si="33"/>
        <v>2</v>
      </c>
      <c r="N56" s="1">
        <f t="shared" si="34"/>
        <v>1</v>
      </c>
      <c r="O56" s="1">
        <f t="shared" si="35"/>
        <v>14</v>
      </c>
      <c r="P56" s="1">
        <f t="shared" si="36"/>
        <v>9</v>
      </c>
      <c r="Q56" s="1">
        <f t="shared" si="37"/>
        <v>3</v>
      </c>
      <c r="R56" s="1">
        <f t="shared" si="38"/>
        <v>13</v>
      </c>
      <c r="S56" s="1">
        <f t="shared" si="39"/>
        <v>15</v>
      </c>
      <c r="T56" s="1">
        <f t="shared" si="40"/>
        <v>1</v>
      </c>
      <c r="U56" s="1">
        <f t="shared" si="41"/>
        <v>8</v>
      </c>
      <c r="V56" s="1">
        <f t="shared" si="42"/>
        <v>8</v>
      </c>
      <c r="W56" s="1">
        <f t="shared" si="43"/>
        <v>3</v>
      </c>
      <c r="X56" s="1">
        <f t="shared" si="44"/>
        <v>16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25</v>
      </c>
      <c r="K57" s="1">
        <f t="shared" si="31"/>
        <v>11</v>
      </c>
      <c r="L57" s="1">
        <f t="shared" si="32"/>
        <v>4</v>
      </c>
      <c r="M57" s="1">
        <f t="shared" si="33"/>
        <v>2</v>
      </c>
      <c r="N57" s="1">
        <f t="shared" si="34"/>
        <v>1</v>
      </c>
      <c r="O57" s="1">
        <f t="shared" si="35"/>
        <v>14</v>
      </c>
      <c r="P57" s="1">
        <f t="shared" si="36"/>
        <v>10</v>
      </c>
      <c r="Q57" s="1">
        <f t="shared" si="37"/>
        <v>3</v>
      </c>
      <c r="R57" s="1">
        <f t="shared" si="38"/>
        <v>13</v>
      </c>
      <c r="S57" s="1">
        <f t="shared" si="39"/>
        <v>15</v>
      </c>
      <c r="T57" s="1">
        <f t="shared" si="40"/>
        <v>1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16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5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E58" s="1">
        <v>5</v>
      </c>
      <c r="F58" s="1">
        <v>4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25</v>
      </c>
      <c r="K58" s="1">
        <f t="shared" si="31"/>
        <v>11</v>
      </c>
      <c r="L58" s="1">
        <f t="shared" si="32"/>
        <v>4</v>
      </c>
      <c r="M58" s="1">
        <f t="shared" si="33"/>
        <v>2</v>
      </c>
      <c r="N58" s="1">
        <f t="shared" si="34"/>
        <v>1</v>
      </c>
      <c r="O58" s="1">
        <f t="shared" si="35"/>
        <v>15</v>
      </c>
      <c r="P58" s="1">
        <f t="shared" si="36"/>
        <v>10</v>
      </c>
      <c r="Q58" s="1">
        <f t="shared" si="37"/>
        <v>3</v>
      </c>
      <c r="R58" s="1">
        <f t="shared" si="38"/>
        <v>13</v>
      </c>
      <c r="S58" s="1">
        <f t="shared" si="39"/>
        <v>15</v>
      </c>
      <c r="T58" s="1">
        <f t="shared" si="40"/>
        <v>1</v>
      </c>
      <c r="U58" s="1">
        <f t="shared" si="41"/>
        <v>9</v>
      </c>
      <c r="V58" s="1">
        <f t="shared" si="42"/>
        <v>9</v>
      </c>
      <c r="W58" s="1">
        <f t="shared" si="43"/>
        <v>3</v>
      </c>
      <c r="X58" s="1">
        <f t="shared" si="44"/>
        <v>17</v>
      </c>
      <c r="Y58" s="1">
        <f t="shared" si="45"/>
        <v>15</v>
      </c>
      <c r="Z58" s="1">
        <f t="shared" si="46"/>
        <v>3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E59" s="1">
        <v>2</v>
      </c>
      <c r="F59" s="1">
        <v>1</v>
      </c>
      <c r="G59" s="1" t="s">
        <v>84</v>
      </c>
      <c r="H59" s="1" t="s">
        <v>83</v>
      </c>
      <c r="I59" s="1">
        <f t="shared" si="29"/>
        <v>29</v>
      </c>
      <c r="J59" s="1">
        <f t="shared" si="30"/>
        <v>25</v>
      </c>
      <c r="K59" s="1">
        <f t="shared" si="31"/>
        <v>12</v>
      </c>
      <c r="L59" s="1">
        <f t="shared" si="32"/>
        <v>4</v>
      </c>
      <c r="M59" s="1">
        <f t="shared" si="33"/>
        <v>2</v>
      </c>
      <c r="N59" s="1">
        <f t="shared" si="34"/>
        <v>1</v>
      </c>
      <c r="O59" s="1">
        <f t="shared" si="35"/>
        <v>16</v>
      </c>
      <c r="P59" s="1">
        <f t="shared" si="36"/>
        <v>10</v>
      </c>
      <c r="Q59" s="1">
        <f t="shared" si="37"/>
        <v>3</v>
      </c>
      <c r="R59" s="1">
        <f t="shared" si="38"/>
        <v>13</v>
      </c>
      <c r="S59" s="1">
        <f t="shared" si="39"/>
        <v>15</v>
      </c>
      <c r="T59" s="1">
        <f t="shared" si="40"/>
        <v>1</v>
      </c>
      <c r="U59" s="1">
        <f t="shared" si="41"/>
        <v>9</v>
      </c>
      <c r="V59" s="1">
        <f t="shared" si="42"/>
        <v>9</v>
      </c>
      <c r="W59" s="1">
        <f t="shared" si="43"/>
        <v>3</v>
      </c>
      <c r="X59" s="1">
        <f t="shared" si="44"/>
        <v>18</v>
      </c>
      <c r="Y59" s="1">
        <f t="shared" si="45"/>
        <v>15</v>
      </c>
      <c r="Z59" s="1">
        <f t="shared" si="46"/>
        <v>3</v>
      </c>
      <c r="AA59" s="1" t="str">
        <f t="shared" si="27"/>
        <v>W</v>
      </c>
      <c r="AB59" s="1">
        <f t="shared" si="47"/>
        <v>2</v>
      </c>
      <c r="AC59" s="1" t="str">
        <f t="shared" si="28"/>
        <v>W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E60" s="1">
        <v>7</v>
      </c>
      <c r="F60" s="1">
        <v>5</v>
      </c>
      <c r="G60" s="1" t="s">
        <v>83</v>
      </c>
      <c r="H60" s="1" t="s">
        <v>83</v>
      </c>
      <c r="I60" s="1">
        <f t="shared" si="29"/>
        <v>30</v>
      </c>
      <c r="J60" s="1">
        <f t="shared" si="30"/>
        <v>25</v>
      </c>
      <c r="K60" s="1">
        <f t="shared" si="31"/>
        <v>12</v>
      </c>
      <c r="L60" s="1">
        <f t="shared" si="32"/>
        <v>4</v>
      </c>
      <c r="M60" s="1">
        <f t="shared" si="33"/>
        <v>2</v>
      </c>
      <c r="N60" s="1">
        <f t="shared" si="34"/>
        <v>1</v>
      </c>
      <c r="O60" s="1">
        <f t="shared" si="35"/>
        <v>17</v>
      </c>
      <c r="P60" s="1">
        <f t="shared" si="36"/>
        <v>10</v>
      </c>
      <c r="Q60" s="1">
        <f t="shared" si="37"/>
        <v>3</v>
      </c>
      <c r="R60" s="1">
        <f t="shared" si="38"/>
        <v>13</v>
      </c>
      <c r="S60" s="1">
        <f t="shared" si="39"/>
        <v>15</v>
      </c>
      <c r="T60" s="1">
        <f t="shared" si="40"/>
        <v>1</v>
      </c>
      <c r="U60" s="1">
        <f t="shared" si="41"/>
        <v>9</v>
      </c>
      <c r="V60" s="1">
        <f t="shared" si="42"/>
        <v>9</v>
      </c>
      <c r="W60" s="1">
        <f t="shared" si="43"/>
        <v>3</v>
      </c>
      <c r="X60" s="1">
        <f t="shared" si="44"/>
        <v>18</v>
      </c>
      <c r="Y60" s="1">
        <f t="shared" si="45"/>
        <v>15</v>
      </c>
      <c r="Z60" s="1">
        <f t="shared" si="46"/>
        <v>3</v>
      </c>
      <c r="AA60" s="1" t="str">
        <f t="shared" si="27"/>
        <v>W</v>
      </c>
      <c r="AB60" s="1">
        <f t="shared" si="47"/>
        <v>3</v>
      </c>
      <c r="AC60" s="1" t="str">
        <f t="shared" si="28"/>
        <v>W</v>
      </c>
      <c r="AD60" s="1">
        <f t="shared" si="48"/>
        <v>5</v>
      </c>
      <c r="AE60" s="1">
        <f t="shared" si="49"/>
        <v>4</v>
      </c>
      <c r="AF60" s="1">
        <f t="shared" si="50"/>
        <v>1</v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E61" s="1">
        <v>2</v>
      </c>
      <c r="F61" s="1">
        <v>3</v>
      </c>
      <c r="G61" s="1" t="s">
        <v>84</v>
      </c>
      <c r="H61" s="1" t="s">
        <v>83</v>
      </c>
      <c r="I61" s="1">
        <f t="shared" si="29"/>
        <v>30</v>
      </c>
      <c r="J61" s="1">
        <f t="shared" si="30"/>
        <v>25</v>
      </c>
      <c r="K61" s="1">
        <f t="shared" si="31"/>
        <v>12</v>
      </c>
      <c r="L61" s="1">
        <f t="shared" si="32"/>
        <v>5</v>
      </c>
      <c r="M61" s="1">
        <f t="shared" si="33"/>
        <v>2</v>
      </c>
      <c r="N61" s="1">
        <f t="shared" si="34"/>
        <v>1</v>
      </c>
      <c r="O61" s="1">
        <f t="shared" si="35"/>
        <v>17</v>
      </c>
      <c r="P61" s="1">
        <f t="shared" si="36"/>
        <v>10</v>
      </c>
      <c r="Q61" s="1">
        <f t="shared" si="37"/>
        <v>4</v>
      </c>
      <c r="R61" s="1">
        <f t="shared" si="38"/>
        <v>13</v>
      </c>
      <c r="S61" s="1">
        <f t="shared" si="39"/>
        <v>15</v>
      </c>
      <c r="T61" s="1">
        <f t="shared" si="40"/>
        <v>1</v>
      </c>
      <c r="U61" s="1">
        <f t="shared" si="41"/>
        <v>9</v>
      </c>
      <c r="V61" s="1">
        <f t="shared" si="42"/>
        <v>9</v>
      </c>
      <c r="W61" s="1">
        <f t="shared" si="43"/>
        <v>3</v>
      </c>
      <c r="X61" s="1">
        <f t="shared" si="44"/>
        <v>18</v>
      </c>
      <c r="Y61" s="1">
        <f t="shared" si="45"/>
        <v>15</v>
      </c>
      <c r="Z61" s="1">
        <f t="shared" si="46"/>
        <v>4</v>
      </c>
      <c r="AA61" s="1" t="str">
        <f t="shared" si="27"/>
        <v>L</v>
      </c>
      <c r="AB61" s="1">
        <f t="shared" si="47"/>
        <v>1</v>
      </c>
      <c r="AC61" s="1" t="str">
        <f t="shared" si="28"/>
        <v>OTL</v>
      </c>
      <c r="AD61" s="1">
        <f t="shared" si="48"/>
        <v>4</v>
      </c>
      <c r="AE61" s="1">
        <f t="shared" si="49"/>
        <v>4</v>
      </c>
      <c r="AF61" s="1">
        <f t="shared" si="50"/>
        <v>2</v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E62" s="1">
        <v>1</v>
      </c>
      <c r="F62" s="1">
        <v>2</v>
      </c>
      <c r="G62" s="1" t="s">
        <v>84</v>
      </c>
      <c r="H62" s="1" t="s">
        <v>83</v>
      </c>
      <c r="I62" s="1">
        <f t="shared" si="29"/>
        <v>30</v>
      </c>
      <c r="J62" s="1">
        <f t="shared" si="30"/>
        <v>25</v>
      </c>
      <c r="K62" s="1">
        <f t="shared" si="31"/>
        <v>12</v>
      </c>
      <c r="L62" s="1">
        <f t="shared" si="32"/>
        <v>6</v>
      </c>
      <c r="M62" s="1">
        <f t="shared" si="33"/>
        <v>2</v>
      </c>
      <c r="N62" s="1">
        <f t="shared" si="34"/>
        <v>1</v>
      </c>
      <c r="O62" s="1">
        <f t="shared" si="35"/>
        <v>17</v>
      </c>
      <c r="P62" s="1">
        <f t="shared" si="36"/>
        <v>10</v>
      </c>
      <c r="Q62" s="1">
        <f t="shared" si="37"/>
        <v>5</v>
      </c>
      <c r="R62" s="1">
        <f t="shared" si="38"/>
        <v>13</v>
      </c>
      <c r="S62" s="1">
        <f t="shared" si="39"/>
        <v>15</v>
      </c>
      <c r="T62" s="1">
        <f t="shared" si="40"/>
        <v>1</v>
      </c>
      <c r="U62" s="1">
        <f t="shared" si="41"/>
        <v>9</v>
      </c>
      <c r="V62" s="1">
        <f t="shared" si="42"/>
        <v>9</v>
      </c>
      <c r="W62" s="1">
        <f t="shared" si="43"/>
        <v>3</v>
      </c>
      <c r="X62" s="1">
        <f t="shared" si="44"/>
        <v>18</v>
      </c>
      <c r="Y62" s="1">
        <f t="shared" si="45"/>
        <v>15</v>
      </c>
      <c r="Z62" s="1">
        <f t="shared" si="46"/>
        <v>4</v>
      </c>
      <c r="AA62" s="1" t="str">
        <f t="shared" si="27"/>
        <v>L</v>
      </c>
      <c r="AB62" s="1">
        <f t="shared" si="47"/>
        <v>2</v>
      </c>
      <c r="AC62" s="1" t="str">
        <f t="shared" si="28"/>
        <v>OTL</v>
      </c>
      <c r="AD62" s="1">
        <f t="shared" si="48"/>
        <v>3</v>
      </c>
      <c r="AE62" s="1">
        <f t="shared" si="49"/>
        <v>4</v>
      </c>
      <c r="AF62" s="1">
        <f t="shared" si="50"/>
        <v>3</v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E63" s="1">
        <v>3</v>
      </c>
      <c r="F63" s="1">
        <v>6</v>
      </c>
      <c r="G63" s="1" t="s">
        <v>83</v>
      </c>
      <c r="H63" s="1" t="s">
        <v>83</v>
      </c>
      <c r="I63" s="1">
        <f t="shared" si="29"/>
        <v>30</v>
      </c>
      <c r="J63" s="1">
        <f t="shared" si="30"/>
        <v>26</v>
      </c>
      <c r="K63" s="1">
        <f t="shared" si="31"/>
        <v>12</v>
      </c>
      <c r="L63" s="1">
        <f t="shared" si="32"/>
        <v>6</v>
      </c>
      <c r="M63" s="1">
        <f t="shared" si="33"/>
        <v>2</v>
      </c>
      <c r="N63" s="1">
        <f t="shared" si="34"/>
        <v>1</v>
      </c>
      <c r="O63" s="1">
        <f t="shared" si="35"/>
        <v>17</v>
      </c>
      <c r="P63" s="1">
        <f t="shared" si="36"/>
        <v>10</v>
      </c>
      <c r="Q63" s="1">
        <f t="shared" si="37"/>
        <v>5</v>
      </c>
      <c r="R63" s="1">
        <f t="shared" si="38"/>
        <v>13</v>
      </c>
      <c r="S63" s="1">
        <f t="shared" si="39"/>
        <v>16</v>
      </c>
      <c r="T63" s="1">
        <f t="shared" si="40"/>
        <v>1</v>
      </c>
      <c r="U63" s="1">
        <f t="shared" si="41"/>
        <v>9</v>
      </c>
      <c r="V63" s="1">
        <f t="shared" si="42"/>
        <v>9</v>
      </c>
      <c r="W63" s="1">
        <f t="shared" si="43"/>
        <v>3</v>
      </c>
      <c r="X63" s="1">
        <f t="shared" si="44"/>
        <v>18</v>
      </c>
      <c r="Y63" s="1">
        <f t="shared" si="45"/>
        <v>15</v>
      </c>
      <c r="Z63" s="1">
        <f t="shared" si="46"/>
        <v>4</v>
      </c>
      <c r="AA63" s="1" t="str">
        <f t="shared" si="27"/>
        <v>L</v>
      </c>
      <c r="AB63" s="1">
        <f t="shared" si="47"/>
        <v>3</v>
      </c>
      <c r="AC63" s="1" t="str">
        <f t="shared" si="28"/>
        <v>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E64" s="1">
        <v>4</v>
      </c>
      <c r="F64" s="1">
        <v>2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26</v>
      </c>
      <c r="K64" s="1">
        <f t="shared" si="31"/>
        <v>12</v>
      </c>
      <c r="L64" s="1">
        <f t="shared" si="32"/>
        <v>6</v>
      </c>
      <c r="M64" s="1">
        <f t="shared" si="33"/>
        <v>2</v>
      </c>
      <c r="N64" s="1">
        <f t="shared" si="34"/>
        <v>1</v>
      </c>
      <c r="O64" s="1">
        <f t="shared" si="35"/>
        <v>17</v>
      </c>
      <c r="P64" s="1">
        <f t="shared" si="36"/>
        <v>10</v>
      </c>
      <c r="Q64" s="1">
        <f t="shared" si="37"/>
        <v>5</v>
      </c>
      <c r="R64" s="1">
        <f t="shared" si="38"/>
        <v>14</v>
      </c>
      <c r="S64" s="1">
        <f t="shared" si="39"/>
        <v>16</v>
      </c>
      <c r="T64" s="1">
        <f t="shared" si="40"/>
        <v>1</v>
      </c>
      <c r="U64" s="1">
        <f t="shared" si="41"/>
        <v>9</v>
      </c>
      <c r="V64" s="1">
        <f t="shared" si="42"/>
        <v>9</v>
      </c>
      <c r="W64" s="1">
        <f t="shared" si="43"/>
        <v>3</v>
      </c>
      <c r="X64" s="1">
        <f t="shared" si="44"/>
        <v>18</v>
      </c>
      <c r="Y64" s="1">
        <f t="shared" si="45"/>
        <v>15</v>
      </c>
      <c r="Z64" s="1">
        <f t="shared" si="46"/>
        <v>4</v>
      </c>
      <c r="AA64" s="1" t="str">
        <f t="shared" si="27"/>
        <v>W</v>
      </c>
      <c r="AB64" s="1">
        <f t="shared" si="47"/>
        <v>1</v>
      </c>
      <c r="AC64" s="1" t="str">
        <f t="shared" si="28"/>
        <v>W</v>
      </c>
      <c r="AD64" s="1">
        <f t="shared" si="48"/>
        <v>4</v>
      </c>
      <c r="AE64" s="1">
        <f t="shared" si="49"/>
        <v>4</v>
      </c>
      <c r="AF64" s="1">
        <f t="shared" si="50"/>
        <v>2</v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E65" s="1">
        <v>4</v>
      </c>
      <c r="F65" s="1">
        <v>2</v>
      </c>
      <c r="G65" s="1" t="s">
        <v>83</v>
      </c>
      <c r="H65" s="1" t="s">
        <v>83</v>
      </c>
      <c r="I65" s="1">
        <f t="shared" si="29"/>
        <v>32</v>
      </c>
      <c r="J65" s="1">
        <f t="shared" si="30"/>
        <v>26</v>
      </c>
      <c r="K65" s="1">
        <f t="shared" si="31"/>
        <v>12</v>
      </c>
      <c r="L65" s="1">
        <f t="shared" si="32"/>
        <v>6</v>
      </c>
      <c r="M65" s="1">
        <f t="shared" si="33"/>
        <v>2</v>
      </c>
      <c r="N65" s="1">
        <f t="shared" si="34"/>
        <v>1</v>
      </c>
      <c r="O65" s="1">
        <f t="shared" si="35"/>
        <v>17</v>
      </c>
      <c r="P65" s="1">
        <f t="shared" si="36"/>
        <v>10</v>
      </c>
      <c r="Q65" s="1">
        <f t="shared" si="37"/>
        <v>5</v>
      </c>
      <c r="R65" s="1">
        <f t="shared" si="38"/>
        <v>15</v>
      </c>
      <c r="S65" s="1">
        <f t="shared" si="39"/>
        <v>16</v>
      </c>
      <c r="T65" s="1">
        <f t="shared" si="40"/>
        <v>1</v>
      </c>
      <c r="U65" s="1">
        <f t="shared" si="41"/>
        <v>9</v>
      </c>
      <c r="V65" s="1">
        <f t="shared" si="42"/>
        <v>9</v>
      </c>
      <c r="W65" s="1">
        <f t="shared" si="43"/>
        <v>3</v>
      </c>
      <c r="X65" s="1">
        <f t="shared" si="44"/>
        <v>18</v>
      </c>
      <c r="Y65" s="1">
        <f t="shared" si="45"/>
        <v>15</v>
      </c>
      <c r="Z65" s="1">
        <f t="shared" si="46"/>
        <v>4</v>
      </c>
      <c r="AA65" s="1" t="str">
        <f t="shared" si="27"/>
        <v>W</v>
      </c>
      <c r="AB65" s="1">
        <f t="shared" si="47"/>
        <v>2</v>
      </c>
      <c r="AC65" s="1" t="str">
        <f t="shared" si="28"/>
        <v>W</v>
      </c>
      <c r="AD65" s="1">
        <f t="shared" si="48"/>
        <v>5</v>
      </c>
      <c r="AE65" s="1">
        <f t="shared" si="49"/>
        <v>3</v>
      </c>
      <c r="AF65" s="1">
        <f t="shared" si="50"/>
        <v>2</v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E66" s="1">
        <v>4</v>
      </c>
      <c r="F66" s="1">
        <v>7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27</v>
      </c>
      <c r="K66" s="1">
        <f t="shared" si="31"/>
        <v>12</v>
      </c>
      <c r="L66" s="1">
        <f t="shared" si="32"/>
        <v>6</v>
      </c>
      <c r="M66" s="1">
        <f t="shared" si="33"/>
        <v>2</v>
      </c>
      <c r="N66" s="1">
        <f t="shared" si="34"/>
        <v>1</v>
      </c>
      <c r="O66" s="1">
        <f t="shared" si="35"/>
        <v>17</v>
      </c>
      <c r="P66" s="1">
        <f t="shared" si="36"/>
        <v>10</v>
      </c>
      <c r="Q66" s="1">
        <f t="shared" si="37"/>
        <v>5</v>
      </c>
      <c r="R66" s="1">
        <f t="shared" si="38"/>
        <v>15</v>
      </c>
      <c r="S66" s="1">
        <f t="shared" si="39"/>
        <v>17</v>
      </c>
      <c r="T66" s="1">
        <f t="shared" si="40"/>
        <v>1</v>
      </c>
      <c r="U66" s="1">
        <f t="shared" si="41"/>
        <v>9</v>
      </c>
      <c r="V66" s="1">
        <f t="shared" si="42"/>
        <v>9</v>
      </c>
      <c r="W66" s="1">
        <f t="shared" si="43"/>
        <v>3</v>
      </c>
      <c r="X66" s="1">
        <f t="shared" si="44"/>
        <v>18</v>
      </c>
      <c r="Y66" s="1">
        <f t="shared" si="45"/>
        <v>15</v>
      </c>
      <c r="Z66" s="1">
        <f t="shared" si="46"/>
        <v>4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5</v>
      </c>
      <c r="AE66" s="1">
        <f t="shared" si="49"/>
        <v>3</v>
      </c>
      <c r="AF66" s="1">
        <f t="shared" si="50"/>
        <v>2</v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E67" s="1">
        <v>3</v>
      </c>
      <c r="F67" s="1">
        <v>5</v>
      </c>
      <c r="G67" s="1" t="s">
        <v>83</v>
      </c>
      <c r="H67" s="1" t="s">
        <v>83</v>
      </c>
      <c r="I67" s="1">
        <f t="shared" ref="I67:I83" si="53">IF(E67="","",IF(E67&gt;F67,I66+1,I66))</f>
        <v>32</v>
      </c>
      <c r="J67" s="1">
        <f t="shared" ref="J67:J83" si="54">IF(E67="","",IF(AND(F67&gt;E67,G67=$AK$2,H67=$AK$2),J66+1,J66))</f>
        <v>28</v>
      </c>
      <c r="K67" s="1">
        <f t="shared" ref="K67:K83" si="55">IF(E67="","",IF(AND(G67=$AK$1,E67&gt;F67),K66+1,K66))</f>
        <v>12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2</v>
      </c>
      <c r="N67" s="1">
        <f t="shared" ref="N67:N83" si="58">IF(E67="","",IF(AND(H67=$AK$1,E67&lt;F67),N66+1,N66))</f>
        <v>1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15</v>
      </c>
      <c r="S67" s="1">
        <f t="shared" ref="S67:S83" si="63">IF(E67="","",IF(AND(C67=$AL$2,F67&gt;E67,G67=$AK$2,H67=$AK$2),S66+1,S66))</f>
        <v>18</v>
      </c>
      <c r="T67" s="1">
        <f t="shared" ref="T67:T83" si="64">IF(E67="","",IF(AND(C67=$AL$2,F67&gt;E67,OR(G67=$AK$1,H67=$AK$1)), T66+1, T66))</f>
        <v>1</v>
      </c>
      <c r="U67" s="1">
        <f t="shared" ref="U67:U83" si="65">IF(E67="","",IF(AND(E67&gt;F67,COUNTIF($AO$1:$AO$7,D67)=1),U66+1,U66))</f>
        <v>9</v>
      </c>
      <c r="V67" s="1">
        <f t="shared" ref="V67:V83" si="66">IF(E67="","",IF(AND(E67&lt;F67,G67=$AK$2,H67=$AK$2,COUNTIF($AO$1:$AO$7,D67)=1),V66+1,V66))</f>
        <v>10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2</v>
      </c>
      <c r="AC67" s="1" t="str">
        <f t="shared" si="52"/>
        <v>L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E68" s="1">
        <v>0</v>
      </c>
      <c r="F68" s="1">
        <v>5</v>
      </c>
      <c r="G68" s="1" t="s">
        <v>83</v>
      </c>
      <c r="H68" s="1" t="s">
        <v>83</v>
      </c>
      <c r="I68" s="1">
        <f t="shared" si="53"/>
        <v>32</v>
      </c>
      <c r="J68" s="1">
        <f t="shared" si="54"/>
        <v>29</v>
      </c>
      <c r="K68" s="1">
        <f t="shared" si="55"/>
        <v>12</v>
      </c>
      <c r="L68" s="1">
        <f t="shared" si="56"/>
        <v>6</v>
      </c>
      <c r="M68" s="1">
        <f t="shared" si="57"/>
        <v>2</v>
      </c>
      <c r="N68" s="1">
        <f t="shared" si="58"/>
        <v>1</v>
      </c>
      <c r="O68" s="1">
        <f t="shared" si="59"/>
        <v>17</v>
      </c>
      <c r="P68" s="1">
        <f t="shared" si="60"/>
        <v>11</v>
      </c>
      <c r="Q68" s="1">
        <f t="shared" si="61"/>
        <v>5</v>
      </c>
      <c r="R68" s="1">
        <f t="shared" si="62"/>
        <v>15</v>
      </c>
      <c r="S68" s="1">
        <f t="shared" si="63"/>
        <v>18</v>
      </c>
      <c r="T68" s="1">
        <f t="shared" si="64"/>
        <v>1</v>
      </c>
      <c r="U68" s="1">
        <f t="shared" si="65"/>
        <v>9</v>
      </c>
      <c r="V68" s="1">
        <f t="shared" si="66"/>
        <v>10</v>
      </c>
      <c r="W68" s="1">
        <f t="shared" si="67"/>
        <v>3</v>
      </c>
      <c r="X68" s="1">
        <f t="shared" si="68"/>
        <v>18</v>
      </c>
      <c r="Y68" s="1">
        <f t="shared" si="69"/>
        <v>16</v>
      </c>
      <c r="Z68" s="1">
        <f t="shared" si="70"/>
        <v>4</v>
      </c>
      <c r="AA68" s="1" t="str">
        <f t="shared" si="51"/>
        <v>L</v>
      </c>
      <c r="AB68" s="1">
        <f t="shared" si="71"/>
        <v>3</v>
      </c>
      <c r="AC68" s="1" t="str">
        <f t="shared" si="52"/>
        <v>L</v>
      </c>
      <c r="AD68" s="1">
        <f t="shared" si="48"/>
        <v>4</v>
      </c>
      <c r="AE68" s="1">
        <f t="shared" si="49"/>
        <v>4</v>
      </c>
      <c r="AF68" s="1">
        <f t="shared" si="50"/>
        <v>2</v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E69" s="1">
        <v>1</v>
      </c>
      <c r="F69" s="1">
        <v>4</v>
      </c>
      <c r="G69" s="1" t="s">
        <v>83</v>
      </c>
      <c r="H69" s="1" t="s">
        <v>83</v>
      </c>
      <c r="I69" s="1">
        <f t="shared" si="53"/>
        <v>32</v>
      </c>
      <c r="J69" s="1">
        <f t="shared" si="54"/>
        <v>30</v>
      </c>
      <c r="K69" s="1">
        <f t="shared" si="55"/>
        <v>12</v>
      </c>
      <c r="L69" s="1">
        <f t="shared" si="56"/>
        <v>6</v>
      </c>
      <c r="M69" s="1">
        <f t="shared" si="57"/>
        <v>2</v>
      </c>
      <c r="N69" s="1">
        <f t="shared" si="58"/>
        <v>1</v>
      </c>
      <c r="O69" s="1">
        <f t="shared" si="59"/>
        <v>17</v>
      </c>
      <c r="P69" s="1">
        <f t="shared" si="60"/>
        <v>12</v>
      </c>
      <c r="Q69" s="1">
        <f t="shared" si="61"/>
        <v>5</v>
      </c>
      <c r="R69" s="1">
        <f t="shared" si="62"/>
        <v>15</v>
      </c>
      <c r="S69" s="1">
        <f t="shared" si="63"/>
        <v>18</v>
      </c>
      <c r="T69" s="1">
        <f t="shared" si="64"/>
        <v>1</v>
      </c>
      <c r="U69" s="1">
        <f t="shared" si="65"/>
        <v>9</v>
      </c>
      <c r="V69" s="1">
        <f t="shared" si="66"/>
        <v>10</v>
      </c>
      <c r="W69" s="1">
        <f t="shared" si="67"/>
        <v>3</v>
      </c>
      <c r="X69" s="1">
        <f t="shared" si="68"/>
        <v>18</v>
      </c>
      <c r="Y69" s="1">
        <f t="shared" si="69"/>
        <v>16</v>
      </c>
      <c r="Z69" s="1">
        <f t="shared" si="70"/>
        <v>4</v>
      </c>
      <c r="AA69" s="1" t="str">
        <f t="shared" si="51"/>
        <v>L</v>
      </c>
      <c r="AB69" s="1">
        <f t="shared" si="71"/>
        <v>4</v>
      </c>
      <c r="AC69" s="1" t="str">
        <f t="shared" si="52"/>
        <v>L</v>
      </c>
      <c r="AD69" s="1">
        <f t="shared" si="48"/>
        <v>3</v>
      </c>
      <c r="AE69" s="1">
        <f t="shared" si="49"/>
        <v>5</v>
      </c>
      <c r="AF69" s="1">
        <f t="shared" si="50"/>
        <v>2</v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30</v>
      </c>
      <c r="K84" s="1">
        <f t="shared" si="75"/>
        <v>12</v>
      </c>
      <c r="L84" s="1">
        <f t="shared" si="75"/>
        <v>6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17</v>
      </c>
      <c r="P84" s="1">
        <f t="shared" si="76"/>
        <v>12</v>
      </c>
      <c r="Q84" s="1">
        <f t="shared" si="76"/>
        <v>5</v>
      </c>
      <c r="R84" s="1">
        <f t="shared" si="76"/>
        <v>15</v>
      </c>
      <c r="S84" s="1">
        <f t="shared" si="76"/>
        <v>18</v>
      </c>
      <c r="T84" s="1">
        <f t="shared" si="76"/>
        <v>1</v>
      </c>
      <c r="U84" s="1">
        <f t="shared" si="76"/>
        <v>9</v>
      </c>
      <c r="V84" s="1">
        <f t="shared" si="76"/>
        <v>10</v>
      </c>
      <c r="W84" s="1">
        <f t="shared" si="76"/>
        <v>3</v>
      </c>
      <c r="X84" s="1">
        <f t="shared" si="76"/>
        <v>18</v>
      </c>
      <c r="Y84" s="1">
        <f t="shared" si="76"/>
        <v>16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208</v>
      </c>
      <c r="F85" s="1">
        <f>SUM(F2:F83)</f>
        <v>243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17-12-5</v>
      </c>
      <c r="R85" s="1" t="str">
        <f>IF(R84="","0-0-0",CONCATENATE(R84,"-",S84,"-",T84))</f>
        <v>15-18-1</v>
      </c>
      <c r="U85" s="1" t="str">
        <f>IF(U84="","0-0-0",CONCATENATE(U84,"-",V84,"-",W84))</f>
        <v>9-10-3</v>
      </c>
      <c r="X85" s="1" t="str">
        <f>IF(X84="","0-0-0",CONCATENATE(X84,"-",Y84,"-",Z84))</f>
        <v>18-16-4</v>
      </c>
      <c r="AA85" s="1" t="str">
        <f>IF(AA84="","0-0",CONCATENATE(AA84,AB84))</f>
        <v>L4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68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E35" s="1">
        <v>3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12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E36" s="1">
        <v>3</v>
      </c>
      <c r="F36" s="1">
        <v>2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14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3</v>
      </c>
      <c r="O36" s="1">
        <f t="shared" si="35"/>
        <v>7</v>
      </c>
      <c r="P36" s="1">
        <f t="shared" si="36"/>
        <v>7</v>
      </c>
      <c r="Q36" s="1">
        <f t="shared" si="37"/>
        <v>3</v>
      </c>
      <c r="R36" s="1">
        <f t="shared" si="38"/>
        <v>8</v>
      </c>
      <c r="S36" s="1">
        <f t="shared" si="39"/>
        <v>7</v>
      </c>
      <c r="T36" s="1">
        <f t="shared" si="40"/>
        <v>3</v>
      </c>
      <c r="U36" s="1">
        <f t="shared" si="41"/>
        <v>8</v>
      </c>
      <c r="V36" s="1">
        <f t="shared" si="42"/>
        <v>4</v>
      </c>
      <c r="W36" s="1">
        <f t="shared" si="43"/>
        <v>0</v>
      </c>
      <c r="X36" s="1">
        <f t="shared" si="44"/>
        <v>13</v>
      </c>
      <c r="Y36" s="1">
        <f t="shared" si="45"/>
        <v>9</v>
      </c>
      <c r="Z36" s="1">
        <f t="shared" si="46"/>
        <v>0</v>
      </c>
      <c r="AA36" s="1" t="str">
        <f t="shared" si="27"/>
        <v>W</v>
      </c>
      <c r="AB36" s="1">
        <f t="shared" si="47"/>
        <v>3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14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3</v>
      </c>
      <c r="O37" s="1">
        <f t="shared" si="35"/>
        <v>8</v>
      </c>
      <c r="P37" s="1">
        <f t="shared" si="36"/>
        <v>7</v>
      </c>
      <c r="Q37" s="1">
        <f t="shared" si="37"/>
        <v>3</v>
      </c>
      <c r="R37" s="1">
        <f t="shared" si="38"/>
        <v>8</v>
      </c>
      <c r="S37" s="1">
        <f t="shared" si="39"/>
        <v>7</v>
      </c>
      <c r="T37" s="1">
        <f t="shared" si="40"/>
        <v>3</v>
      </c>
      <c r="U37" s="1">
        <f t="shared" si="41"/>
        <v>8</v>
      </c>
      <c r="V37" s="1">
        <f t="shared" si="42"/>
        <v>4</v>
      </c>
      <c r="W37" s="1">
        <f t="shared" si="43"/>
        <v>0</v>
      </c>
      <c r="X37" s="1">
        <f t="shared" si="44"/>
        <v>13</v>
      </c>
      <c r="Y37" s="1">
        <f t="shared" si="45"/>
        <v>9</v>
      </c>
      <c r="Z37" s="1">
        <f t="shared" si="46"/>
        <v>0</v>
      </c>
      <c r="AA37" s="1" t="str">
        <f t="shared" si="27"/>
        <v>W</v>
      </c>
      <c r="AB37" s="1">
        <f t="shared" si="47"/>
        <v>4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E38" s="1">
        <v>2</v>
      </c>
      <c r="F38" s="1">
        <v>3</v>
      </c>
      <c r="G38" s="1" t="s">
        <v>84</v>
      </c>
      <c r="H38" s="1" t="s">
        <v>84</v>
      </c>
      <c r="I38" s="1">
        <f t="shared" si="29"/>
        <v>16</v>
      </c>
      <c r="J38" s="1">
        <f t="shared" si="30"/>
        <v>14</v>
      </c>
      <c r="K38" s="1">
        <f t="shared" si="31"/>
        <v>5</v>
      </c>
      <c r="L38" s="1">
        <f t="shared" si="32"/>
        <v>7</v>
      </c>
      <c r="M38" s="1">
        <f t="shared" si="33"/>
        <v>0</v>
      </c>
      <c r="N38" s="1">
        <f t="shared" si="34"/>
        <v>4</v>
      </c>
      <c r="O38" s="1">
        <f t="shared" si="35"/>
        <v>8</v>
      </c>
      <c r="P38" s="1">
        <f t="shared" si="36"/>
        <v>7</v>
      </c>
      <c r="Q38" s="1">
        <f t="shared" si="37"/>
        <v>4</v>
      </c>
      <c r="R38" s="1">
        <f t="shared" si="38"/>
        <v>8</v>
      </c>
      <c r="S38" s="1">
        <f t="shared" si="39"/>
        <v>7</v>
      </c>
      <c r="T38" s="1">
        <f t="shared" si="40"/>
        <v>3</v>
      </c>
      <c r="U38" s="1">
        <f t="shared" si="41"/>
        <v>8</v>
      </c>
      <c r="V38" s="1">
        <f t="shared" si="42"/>
        <v>4</v>
      </c>
      <c r="W38" s="1">
        <f t="shared" si="43"/>
        <v>1</v>
      </c>
      <c r="X38" s="1">
        <f t="shared" si="44"/>
        <v>13</v>
      </c>
      <c r="Y38" s="1">
        <f t="shared" si="45"/>
        <v>9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OTL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14</v>
      </c>
      <c r="K39" s="1">
        <f t="shared" si="31"/>
        <v>5</v>
      </c>
      <c r="L39" s="1">
        <f t="shared" si="32"/>
        <v>7</v>
      </c>
      <c r="M39" s="1">
        <f t="shared" si="33"/>
        <v>0</v>
      </c>
      <c r="N39" s="1">
        <f t="shared" si="34"/>
        <v>4</v>
      </c>
      <c r="O39" s="1">
        <f t="shared" si="35"/>
        <v>9</v>
      </c>
      <c r="P39" s="1">
        <f t="shared" si="36"/>
        <v>7</v>
      </c>
      <c r="Q39" s="1">
        <f t="shared" si="37"/>
        <v>4</v>
      </c>
      <c r="R39" s="1">
        <f t="shared" si="38"/>
        <v>8</v>
      </c>
      <c r="S39" s="1">
        <f t="shared" si="39"/>
        <v>7</v>
      </c>
      <c r="T39" s="1">
        <f t="shared" si="40"/>
        <v>3</v>
      </c>
      <c r="U39" s="1">
        <f t="shared" si="41"/>
        <v>8</v>
      </c>
      <c r="V39" s="1">
        <f t="shared" si="42"/>
        <v>4</v>
      </c>
      <c r="W39" s="1">
        <f t="shared" si="43"/>
        <v>1</v>
      </c>
      <c r="X39" s="1">
        <f t="shared" si="44"/>
        <v>14</v>
      </c>
      <c r="Y39" s="1">
        <f t="shared" si="45"/>
        <v>9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E40" s="1">
        <v>4</v>
      </c>
      <c r="F40" s="1">
        <v>3</v>
      </c>
      <c r="G40" s="1" t="s">
        <v>84</v>
      </c>
      <c r="H40" s="1" t="s">
        <v>84</v>
      </c>
      <c r="I40" s="1">
        <f t="shared" si="29"/>
        <v>18</v>
      </c>
      <c r="J40" s="1">
        <f t="shared" si="30"/>
        <v>14</v>
      </c>
      <c r="K40" s="1">
        <f t="shared" si="31"/>
        <v>6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9</v>
      </c>
      <c r="P40" s="1">
        <f t="shared" si="36"/>
        <v>7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9</v>
      </c>
      <c r="V40" s="1">
        <f t="shared" si="42"/>
        <v>4</v>
      </c>
      <c r="W40" s="1">
        <f t="shared" si="43"/>
        <v>1</v>
      </c>
      <c r="X40" s="1">
        <f t="shared" si="44"/>
        <v>15</v>
      </c>
      <c r="Y40" s="1">
        <f t="shared" si="45"/>
        <v>9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14</v>
      </c>
      <c r="K41" s="1">
        <f t="shared" si="31"/>
        <v>6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9</v>
      </c>
      <c r="P41" s="1">
        <f t="shared" si="36"/>
        <v>7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10</v>
      </c>
      <c r="V41" s="1">
        <f t="shared" si="42"/>
        <v>4</v>
      </c>
      <c r="W41" s="1">
        <f t="shared" si="43"/>
        <v>1</v>
      </c>
      <c r="X41" s="1">
        <f t="shared" si="44"/>
        <v>16</v>
      </c>
      <c r="Y41" s="1">
        <f t="shared" si="45"/>
        <v>9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E42" s="1">
        <v>7</v>
      </c>
      <c r="F42" s="1">
        <v>4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14</v>
      </c>
      <c r="K42" s="1">
        <f t="shared" si="31"/>
        <v>6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10</v>
      </c>
      <c r="P42" s="1">
        <f t="shared" si="36"/>
        <v>7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10</v>
      </c>
      <c r="V42" s="1">
        <f t="shared" si="42"/>
        <v>4</v>
      </c>
      <c r="W42" s="1">
        <f t="shared" si="43"/>
        <v>1</v>
      </c>
      <c r="X42" s="1">
        <f t="shared" si="44"/>
        <v>16</v>
      </c>
      <c r="Y42" s="1">
        <f t="shared" si="45"/>
        <v>9</v>
      </c>
      <c r="Z42" s="1">
        <f t="shared" si="46"/>
        <v>1</v>
      </c>
      <c r="AA42" s="1" t="str">
        <f t="shared" si="27"/>
        <v>W</v>
      </c>
      <c r="AB42" s="1">
        <f t="shared" si="47"/>
        <v>4</v>
      </c>
      <c r="AC42" s="1" t="str">
        <f t="shared" si="28"/>
        <v>W</v>
      </c>
      <c r="AD42" s="1">
        <f t="shared" si="24"/>
        <v>8</v>
      </c>
      <c r="AE42" s="1">
        <f t="shared" si="25"/>
        <v>1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E43" s="1">
        <v>2</v>
      </c>
      <c r="F43" s="1">
        <v>3</v>
      </c>
      <c r="G43" s="1" t="s">
        <v>84</v>
      </c>
      <c r="H43" s="1" t="s">
        <v>83</v>
      </c>
      <c r="I43" s="1">
        <f t="shared" si="29"/>
        <v>20</v>
      </c>
      <c r="J43" s="1">
        <f t="shared" si="30"/>
        <v>14</v>
      </c>
      <c r="K43" s="1">
        <f t="shared" si="31"/>
        <v>6</v>
      </c>
      <c r="L43" s="1">
        <f t="shared" si="32"/>
        <v>8</v>
      </c>
      <c r="M43" s="1">
        <f t="shared" si="33"/>
        <v>1</v>
      </c>
      <c r="N43" s="1">
        <f t="shared" si="34"/>
        <v>4</v>
      </c>
      <c r="O43" s="1">
        <f t="shared" si="35"/>
        <v>10</v>
      </c>
      <c r="P43" s="1">
        <f t="shared" si="36"/>
        <v>7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10</v>
      </c>
      <c r="V43" s="1">
        <f t="shared" si="42"/>
        <v>4</v>
      </c>
      <c r="W43" s="1">
        <f t="shared" si="43"/>
        <v>1</v>
      </c>
      <c r="X43" s="1">
        <f t="shared" si="44"/>
        <v>16</v>
      </c>
      <c r="Y43" s="1">
        <f t="shared" si="45"/>
        <v>9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8</v>
      </c>
      <c r="AE43" s="1">
        <f t="shared" si="25"/>
        <v>0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E44" s="1">
        <v>2</v>
      </c>
      <c r="F44" s="1">
        <v>3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15</v>
      </c>
      <c r="K44" s="1">
        <f t="shared" si="31"/>
        <v>6</v>
      </c>
      <c r="L44" s="1">
        <f t="shared" si="32"/>
        <v>8</v>
      </c>
      <c r="M44" s="1">
        <f t="shared" si="33"/>
        <v>1</v>
      </c>
      <c r="N44" s="1">
        <f t="shared" si="34"/>
        <v>4</v>
      </c>
      <c r="O44" s="1">
        <f t="shared" si="35"/>
        <v>10</v>
      </c>
      <c r="P44" s="1">
        <f t="shared" si="36"/>
        <v>7</v>
      </c>
      <c r="Q44" s="1">
        <f t="shared" si="37"/>
        <v>5</v>
      </c>
      <c r="R44" s="1">
        <f t="shared" si="38"/>
        <v>10</v>
      </c>
      <c r="S44" s="1">
        <f t="shared" si="39"/>
        <v>8</v>
      </c>
      <c r="T44" s="1">
        <f t="shared" si="40"/>
        <v>3</v>
      </c>
      <c r="U44" s="1">
        <f t="shared" si="41"/>
        <v>10</v>
      </c>
      <c r="V44" s="1">
        <f t="shared" si="42"/>
        <v>4</v>
      </c>
      <c r="W44" s="1">
        <f t="shared" si="43"/>
        <v>1</v>
      </c>
      <c r="X44" s="1">
        <f t="shared" si="44"/>
        <v>16</v>
      </c>
      <c r="Y44" s="1">
        <f t="shared" si="45"/>
        <v>9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E45" s="1">
        <v>4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15</v>
      </c>
      <c r="K45" s="1">
        <f t="shared" si="31"/>
        <v>6</v>
      </c>
      <c r="L45" s="1">
        <f t="shared" si="32"/>
        <v>8</v>
      </c>
      <c r="M45" s="1">
        <f t="shared" si="33"/>
        <v>1</v>
      </c>
      <c r="N45" s="1">
        <f t="shared" si="34"/>
        <v>4</v>
      </c>
      <c r="O45" s="1">
        <f t="shared" si="35"/>
        <v>10</v>
      </c>
      <c r="P45" s="1">
        <f t="shared" si="36"/>
        <v>7</v>
      </c>
      <c r="Q45" s="1">
        <f t="shared" si="37"/>
        <v>5</v>
      </c>
      <c r="R45" s="1">
        <f t="shared" si="38"/>
        <v>11</v>
      </c>
      <c r="S45" s="1">
        <f t="shared" si="39"/>
        <v>8</v>
      </c>
      <c r="T45" s="1">
        <f t="shared" si="40"/>
        <v>3</v>
      </c>
      <c r="U45" s="1">
        <f t="shared" si="41"/>
        <v>10</v>
      </c>
      <c r="V45" s="1">
        <f t="shared" si="42"/>
        <v>4</v>
      </c>
      <c r="W45" s="1">
        <f t="shared" si="43"/>
        <v>1</v>
      </c>
      <c r="X45" s="1">
        <f t="shared" si="44"/>
        <v>16</v>
      </c>
      <c r="Y45" s="1">
        <f t="shared" si="45"/>
        <v>9</v>
      </c>
      <c r="Z45" s="1">
        <f t="shared" si="46"/>
        <v>2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E46" s="1">
        <v>2</v>
      </c>
      <c r="F46" s="1">
        <v>3</v>
      </c>
      <c r="G46" s="1" t="s">
        <v>84</v>
      </c>
      <c r="H46" s="1" t="s">
        <v>83</v>
      </c>
      <c r="I46" s="1">
        <f t="shared" si="29"/>
        <v>21</v>
      </c>
      <c r="J46" s="1">
        <f t="shared" si="30"/>
        <v>15</v>
      </c>
      <c r="K46" s="1">
        <f t="shared" si="31"/>
        <v>6</v>
      </c>
      <c r="L46" s="1">
        <f t="shared" si="32"/>
        <v>9</v>
      </c>
      <c r="M46" s="1">
        <f t="shared" si="33"/>
        <v>1</v>
      </c>
      <c r="N46" s="1">
        <f t="shared" si="34"/>
        <v>4</v>
      </c>
      <c r="O46" s="1">
        <f t="shared" si="35"/>
        <v>10</v>
      </c>
      <c r="P46" s="1">
        <f t="shared" si="36"/>
        <v>7</v>
      </c>
      <c r="Q46" s="1">
        <f t="shared" si="37"/>
        <v>5</v>
      </c>
      <c r="R46" s="1">
        <f t="shared" si="38"/>
        <v>11</v>
      </c>
      <c r="S46" s="1">
        <f t="shared" si="39"/>
        <v>8</v>
      </c>
      <c r="T46" s="1">
        <f t="shared" si="40"/>
        <v>4</v>
      </c>
      <c r="U46" s="1">
        <f t="shared" si="41"/>
        <v>10</v>
      </c>
      <c r="V46" s="1">
        <f t="shared" si="42"/>
        <v>4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6</v>
      </c>
      <c r="AE46" s="1">
        <f t="shared" si="49"/>
        <v>1</v>
      </c>
      <c r="AF46" s="1">
        <f t="shared" si="50"/>
        <v>3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21</v>
      </c>
      <c r="J47" s="1">
        <f t="shared" si="30"/>
        <v>16</v>
      </c>
      <c r="K47" s="1">
        <f t="shared" si="31"/>
        <v>6</v>
      </c>
      <c r="L47" s="1">
        <f t="shared" si="32"/>
        <v>9</v>
      </c>
      <c r="M47" s="1">
        <f t="shared" si="33"/>
        <v>1</v>
      </c>
      <c r="N47" s="1">
        <f t="shared" si="34"/>
        <v>4</v>
      </c>
      <c r="O47" s="1">
        <f t="shared" si="35"/>
        <v>10</v>
      </c>
      <c r="P47" s="1">
        <f t="shared" si="36"/>
        <v>7</v>
      </c>
      <c r="Q47" s="1">
        <f t="shared" si="37"/>
        <v>5</v>
      </c>
      <c r="R47" s="1">
        <f t="shared" si="38"/>
        <v>11</v>
      </c>
      <c r="S47" s="1">
        <f t="shared" si="39"/>
        <v>9</v>
      </c>
      <c r="T47" s="1">
        <f t="shared" si="40"/>
        <v>4</v>
      </c>
      <c r="U47" s="1">
        <f t="shared" si="41"/>
        <v>10</v>
      </c>
      <c r="V47" s="1">
        <f t="shared" si="42"/>
        <v>4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5</v>
      </c>
      <c r="AE47" s="1">
        <f t="shared" si="49"/>
        <v>2</v>
      </c>
      <c r="AF47" s="1">
        <f t="shared" si="50"/>
        <v>3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17</v>
      </c>
      <c r="K48" s="1">
        <f t="shared" si="31"/>
        <v>6</v>
      </c>
      <c r="L48" s="1">
        <f t="shared" si="32"/>
        <v>9</v>
      </c>
      <c r="M48" s="1">
        <f t="shared" si="33"/>
        <v>1</v>
      </c>
      <c r="N48" s="1">
        <f t="shared" si="34"/>
        <v>4</v>
      </c>
      <c r="O48" s="1">
        <f t="shared" si="35"/>
        <v>10</v>
      </c>
      <c r="P48" s="1">
        <f t="shared" si="36"/>
        <v>7</v>
      </c>
      <c r="Q48" s="1">
        <f t="shared" si="37"/>
        <v>5</v>
      </c>
      <c r="R48" s="1">
        <f t="shared" si="38"/>
        <v>11</v>
      </c>
      <c r="S48" s="1">
        <f t="shared" si="39"/>
        <v>10</v>
      </c>
      <c r="T48" s="1">
        <f t="shared" si="40"/>
        <v>4</v>
      </c>
      <c r="U48" s="1">
        <f t="shared" si="41"/>
        <v>10</v>
      </c>
      <c r="V48" s="1">
        <f t="shared" si="42"/>
        <v>4</v>
      </c>
      <c r="W48" s="1">
        <f t="shared" si="43"/>
        <v>1</v>
      </c>
      <c r="X48" s="1">
        <f t="shared" si="44"/>
        <v>16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3</v>
      </c>
      <c r="AC48" s="1" t="str">
        <f t="shared" si="28"/>
        <v>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E49" s="1">
        <v>3</v>
      </c>
      <c r="F49" s="1">
        <v>6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18</v>
      </c>
      <c r="K49" s="1">
        <f t="shared" si="31"/>
        <v>6</v>
      </c>
      <c r="L49" s="1">
        <f t="shared" si="32"/>
        <v>9</v>
      </c>
      <c r="M49" s="1">
        <f t="shared" si="33"/>
        <v>1</v>
      </c>
      <c r="N49" s="1">
        <f t="shared" si="34"/>
        <v>4</v>
      </c>
      <c r="O49" s="1">
        <f t="shared" si="35"/>
        <v>10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10</v>
      </c>
      <c r="T49" s="1">
        <f t="shared" si="40"/>
        <v>4</v>
      </c>
      <c r="U49" s="1">
        <f t="shared" si="41"/>
        <v>10</v>
      </c>
      <c r="V49" s="1">
        <f t="shared" si="42"/>
        <v>4</v>
      </c>
      <c r="W49" s="1">
        <f t="shared" si="43"/>
        <v>1</v>
      </c>
      <c r="X49" s="1">
        <f t="shared" si="44"/>
        <v>16</v>
      </c>
      <c r="Y49" s="1">
        <f t="shared" si="45"/>
        <v>10</v>
      </c>
      <c r="Z49" s="1">
        <f t="shared" si="46"/>
        <v>2</v>
      </c>
      <c r="AA49" s="1" t="str">
        <f t="shared" si="27"/>
        <v>L</v>
      </c>
      <c r="AB49" s="1">
        <f t="shared" si="47"/>
        <v>4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18</v>
      </c>
      <c r="K50" s="1">
        <f t="shared" si="31"/>
        <v>6</v>
      </c>
      <c r="L50" s="1">
        <f t="shared" si="32"/>
        <v>9</v>
      </c>
      <c r="M50" s="1">
        <f t="shared" si="33"/>
        <v>1</v>
      </c>
      <c r="N50" s="1">
        <f t="shared" si="34"/>
        <v>4</v>
      </c>
      <c r="O50" s="1">
        <f t="shared" si="35"/>
        <v>11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10</v>
      </c>
      <c r="T50" s="1">
        <f t="shared" si="40"/>
        <v>4</v>
      </c>
      <c r="U50" s="1">
        <f t="shared" si="41"/>
        <v>10</v>
      </c>
      <c r="V50" s="1">
        <f t="shared" si="42"/>
        <v>4</v>
      </c>
      <c r="W50" s="1">
        <f t="shared" si="43"/>
        <v>1</v>
      </c>
      <c r="X50" s="1">
        <f t="shared" si="44"/>
        <v>16</v>
      </c>
      <c r="Y50" s="1">
        <f t="shared" si="45"/>
        <v>10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E51" s="1">
        <v>2</v>
      </c>
      <c r="F51" s="1">
        <v>4</v>
      </c>
      <c r="G51" s="1" t="s">
        <v>83</v>
      </c>
      <c r="H51" s="1" t="s">
        <v>83</v>
      </c>
      <c r="I51" s="1">
        <f t="shared" si="29"/>
        <v>22</v>
      </c>
      <c r="J51" s="1">
        <f t="shared" si="30"/>
        <v>19</v>
      </c>
      <c r="K51" s="1">
        <f t="shared" si="31"/>
        <v>6</v>
      </c>
      <c r="L51" s="1">
        <f t="shared" si="32"/>
        <v>9</v>
      </c>
      <c r="M51" s="1">
        <f t="shared" si="33"/>
        <v>1</v>
      </c>
      <c r="N51" s="1">
        <f t="shared" si="34"/>
        <v>4</v>
      </c>
      <c r="O51" s="1">
        <f t="shared" si="35"/>
        <v>11</v>
      </c>
      <c r="P51" s="1">
        <f t="shared" si="36"/>
        <v>9</v>
      </c>
      <c r="Q51" s="1">
        <f t="shared" si="37"/>
        <v>5</v>
      </c>
      <c r="R51" s="1">
        <f t="shared" si="38"/>
        <v>11</v>
      </c>
      <c r="S51" s="1">
        <f t="shared" si="39"/>
        <v>10</v>
      </c>
      <c r="T51" s="1">
        <f t="shared" si="40"/>
        <v>4</v>
      </c>
      <c r="U51" s="1">
        <f t="shared" si="41"/>
        <v>10</v>
      </c>
      <c r="V51" s="1">
        <f t="shared" si="42"/>
        <v>5</v>
      </c>
      <c r="W51" s="1">
        <f t="shared" si="43"/>
        <v>1</v>
      </c>
      <c r="X51" s="1">
        <f t="shared" si="44"/>
        <v>16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19</v>
      </c>
      <c r="K52" s="1">
        <f t="shared" si="31"/>
        <v>6</v>
      </c>
      <c r="L52" s="1">
        <f t="shared" si="32"/>
        <v>9</v>
      </c>
      <c r="M52" s="1">
        <f t="shared" si="33"/>
        <v>1</v>
      </c>
      <c r="N52" s="1">
        <f t="shared" si="34"/>
        <v>4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11</v>
      </c>
      <c r="S52" s="1">
        <f t="shared" si="39"/>
        <v>10</v>
      </c>
      <c r="T52" s="1">
        <f t="shared" si="40"/>
        <v>4</v>
      </c>
      <c r="U52" s="1">
        <f t="shared" si="41"/>
        <v>10</v>
      </c>
      <c r="V52" s="1">
        <f t="shared" si="42"/>
        <v>5</v>
      </c>
      <c r="W52" s="1">
        <f t="shared" si="43"/>
        <v>1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E53" s="1">
        <v>5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6</v>
      </c>
      <c r="L53" s="1">
        <f t="shared" si="32"/>
        <v>9</v>
      </c>
      <c r="M53" s="1">
        <f t="shared" si="33"/>
        <v>1</v>
      </c>
      <c r="N53" s="1">
        <f t="shared" si="34"/>
        <v>4</v>
      </c>
      <c r="O53" s="1">
        <f t="shared" si="35"/>
        <v>13</v>
      </c>
      <c r="P53" s="1">
        <f t="shared" si="36"/>
        <v>9</v>
      </c>
      <c r="Q53" s="1">
        <f t="shared" si="37"/>
        <v>5</v>
      </c>
      <c r="R53" s="1">
        <f t="shared" si="38"/>
        <v>11</v>
      </c>
      <c r="S53" s="1">
        <f t="shared" si="39"/>
        <v>10</v>
      </c>
      <c r="T53" s="1">
        <f t="shared" si="40"/>
        <v>4</v>
      </c>
      <c r="U53" s="1">
        <f t="shared" si="41"/>
        <v>10</v>
      </c>
      <c r="V53" s="1">
        <f t="shared" si="42"/>
        <v>5</v>
      </c>
      <c r="W53" s="1">
        <f t="shared" si="43"/>
        <v>1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19</v>
      </c>
      <c r="K54" s="1">
        <f t="shared" si="31"/>
        <v>6</v>
      </c>
      <c r="L54" s="1">
        <f t="shared" si="32"/>
        <v>9</v>
      </c>
      <c r="M54" s="1">
        <f t="shared" si="33"/>
        <v>1</v>
      </c>
      <c r="N54" s="1">
        <f t="shared" si="34"/>
        <v>4</v>
      </c>
      <c r="O54" s="1">
        <f t="shared" si="35"/>
        <v>14</v>
      </c>
      <c r="P54" s="1">
        <f t="shared" si="36"/>
        <v>9</v>
      </c>
      <c r="Q54" s="1">
        <f t="shared" si="37"/>
        <v>5</v>
      </c>
      <c r="R54" s="1">
        <f t="shared" si="38"/>
        <v>11</v>
      </c>
      <c r="S54" s="1">
        <f t="shared" si="39"/>
        <v>10</v>
      </c>
      <c r="T54" s="1">
        <f t="shared" si="40"/>
        <v>4</v>
      </c>
      <c r="U54" s="1">
        <f t="shared" si="41"/>
        <v>10</v>
      </c>
      <c r="V54" s="1">
        <f t="shared" si="42"/>
        <v>5</v>
      </c>
      <c r="W54" s="1">
        <f t="shared" si="43"/>
        <v>1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19</v>
      </c>
      <c r="K55" s="1">
        <f t="shared" si="31"/>
        <v>6</v>
      </c>
      <c r="L55" s="1">
        <f t="shared" si="32"/>
        <v>9</v>
      </c>
      <c r="M55" s="1">
        <f t="shared" si="33"/>
        <v>1</v>
      </c>
      <c r="N55" s="1">
        <f t="shared" si="34"/>
        <v>4</v>
      </c>
      <c r="O55" s="1">
        <f t="shared" si="35"/>
        <v>14</v>
      </c>
      <c r="P55" s="1">
        <f t="shared" si="36"/>
        <v>9</v>
      </c>
      <c r="Q55" s="1">
        <f t="shared" si="37"/>
        <v>5</v>
      </c>
      <c r="R55" s="1">
        <f t="shared" si="38"/>
        <v>12</v>
      </c>
      <c r="S55" s="1">
        <f t="shared" si="39"/>
        <v>10</v>
      </c>
      <c r="T55" s="1">
        <f t="shared" si="40"/>
        <v>4</v>
      </c>
      <c r="U55" s="1">
        <f t="shared" si="41"/>
        <v>11</v>
      </c>
      <c r="V55" s="1">
        <f t="shared" si="42"/>
        <v>5</v>
      </c>
      <c r="W55" s="1">
        <f t="shared" si="43"/>
        <v>1</v>
      </c>
      <c r="X55" s="1">
        <f t="shared" si="44"/>
        <v>17</v>
      </c>
      <c r="Y55" s="1">
        <f t="shared" si="45"/>
        <v>11</v>
      </c>
      <c r="Z55" s="1">
        <f t="shared" si="46"/>
        <v>2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20</v>
      </c>
      <c r="K56" s="1">
        <f t="shared" si="31"/>
        <v>6</v>
      </c>
      <c r="L56" s="1">
        <f t="shared" si="32"/>
        <v>9</v>
      </c>
      <c r="M56" s="1">
        <f t="shared" si="33"/>
        <v>1</v>
      </c>
      <c r="N56" s="1">
        <f t="shared" si="34"/>
        <v>4</v>
      </c>
      <c r="O56" s="1">
        <f t="shared" si="35"/>
        <v>14</v>
      </c>
      <c r="P56" s="1">
        <f t="shared" si="36"/>
        <v>9</v>
      </c>
      <c r="Q56" s="1">
        <f t="shared" si="37"/>
        <v>5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11</v>
      </c>
      <c r="V56" s="1">
        <f t="shared" si="42"/>
        <v>6</v>
      </c>
      <c r="W56" s="1">
        <f t="shared" si="43"/>
        <v>1</v>
      </c>
      <c r="X56" s="1">
        <f t="shared" si="44"/>
        <v>17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20</v>
      </c>
      <c r="K57" s="1">
        <f t="shared" si="31"/>
        <v>6</v>
      </c>
      <c r="L57" s="1">
        <f t="shared" si="32"/>
        <v>9</v>
      </c>
      <c r="M57" s="1">
        <f t="shared" si="33"/>
        <v>1</v>
      </c>
      <c r="N57" s="1">
        <f t="shared" si="34"/>
        <v>4</v>
      </c>
      <c r="O57" s="1">
        <f t="shared" si="35"/>
        <v>14</v>
      </c>
      <c r="P57" s="1">
        <f t="shared" si="36"/>
        <v>9</v>
      </c>
      <c r="Q57" s="1">
        <f t="shared" si="37"/>
        <v>5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12</v>
      </c>
      <c r="V57" s="1">
        <f t="shared" si="42"/>
        <v>6</v>
      </c>
      <c r="W57" s="1">
        <f t="shared" si="43"/>
        <v>1</v>
      </c>
      <c r="X57" s="1">
        <f t="shared" si="44"/>
        <v>18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E58" s="1">
        <v>1</v>
      </c>
      <c r="F58" s="1">
        <v>4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6</v>
      </c>
      <c r="L58" s="1">
        <f t="shared" si="32"/>
        <v>9</v>
      </c>
      <c r="M58" s="1">
        <f t="shared" si="33"/>
        <v>1</v>
      </c>
      <c r="N58" s="1">
        <f t="shared" si="34"/>
        <v>4</v>
      </c>
      <c r="O58" s="1">
        <f t="shared" si="35"/>
        <v>14</v>
      </c>
      <c r="P58" s="1">
        <f t="shared" si="36"/>
        <v>9</v>
      </c>
      <c r="Q58" s="1">
        <f t="shared" si="37"/>
        <v>5</v>
      </c>
      <c r="R58" s="1">
        <f t="shared" si="38"/>
        <v>13</v>
      </c>
      <c r="S58" s="1">
        <f t="shared" si="39"/>
        <v>12</v>
      </c>
      <c r="T58" s="1">
        <f t="shared" si="40"/>
        <v>4</v>
      </c>
      <c r="U58" s="1">
        <f t="shared" si="41"/>
        <v>12</v>
      </c>
      <c r="V58" s="1">
        <f t="shared" si="42"/>
        <v>6</v>
      </c>
      <c r="W58" s="1">
        <f t="shared" si="43"/>
        <v>1</v>
      </c>
      <c r="X58" s="1">
        <f t="shared" si="44"/>
        <v>18</v>
      </c>
      <c r="Y58" s="1">
        <f t="shared" si="45"/>
        <v>13</v>
      </c>
      <c r="Z58" s="1">
        <f t="shared" si="46"/>
        <v>2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6</v>
      </c>
      <c r="AE58" s="1">
        <f t="shared" si="49"/>
        <v>4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E59" s="1">
        <v>1</v>
      </c>
      <c r="F59" s="1">
        <v>5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22</v>
      </c>
      <c r="K59" s="1">
        <f t="shared" si="31"/>
        <v>6</v>
      </c>
      <c r="L59" s="1">
        <f t="shared" si="32"/>
        <v>9</v>
      </c>
      <c r="M59" s="1">
        <f t="shared" si="33"/>
        <v>1</v>
      </c>
      <c r="N59" s="1">
        <f t="shared" si="34"/>
        <v>4</v>
      </c>
      <c r="O59" s="1">
        <f t="shared" si="35"/>
        <v>14</v>
      </c>
      <c r="P59" s="1">
        <f t="shared" si="36"/>
        <v>9</v>
      </c>
      <c r="Q59" s="1">
        <f t="shared" si="37"/>
        <v>5</v>
      </c>
      <c r="R59" s="1">
        <f t="shared" si="38"/>
        <v>13</v>
      </c>
      <c r="S59" s="1">
        <f t="shared" si="39"/>
        <v>13</v>
      </c>
      <c r="T59" s="1">
        <f t="shared" si="40"/>
        <v>4</v>
      </c>
      <c r="U59" s="1">
        <f t="shared" si="41"/>
        <v>12</v>
      </c>
      <c r="V59" s="1">
        <f t="shared" si="42"/>
        <v>6</v>
      </c>
      <c r="W59" s="1">
        <f t="shared" si="43"/>
        <v>1</v>
      </c>
      <c r="X59" s="1">
        <f t="shared" si="44"/>
        <v>18</v>
      </c>
      <c r="Y59" s="1">
        <f t="shared" si="45"/>
        <v>14</v>
      </c>
      <c r="Z59" s="1">
        <f t="shared" si="46"/>
        <v>2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E60" s="1">
        <v>5</v>
      </c>
      <c r="F60" s="1">
        <v>1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22</v>
      </c>
      <c r="K60" s="1">
        <f t="shared" si="31"/>
        <v>6</v>
      </c>
      <c r="L60" s="1">
        <f t="shared" si="32"/>
        <v>9</v>
      </c>
      <c r="M60" s="1">
        <f t="shared" si="33"/>
        <v>1</v>
      </c>
      <c r="N60" s="1">
        <f t="shared" si="34"/>
        <v>4</v>
      </c>
      <c r="O60" s="1">
        <f t="shared" si="35"/>
        <v>15</v>
      </c>
      <c r="P60" s="1">
        <f t="shared" si="36"/>
        <v>9</v>
      </c>
      <c r="Q60" s="1">
        <f t="shared" si="37"/>
        <v>5</v>
      </c>
      <c r="R60" s="1">
        <f t="shared" si="38"/>
        <v>13</v>
      </c>
      <c r="S60" s="1">
        <f t="shared" si="39"/>
        <v>13</v>
      </c>
      <c r="T60" s="1">
        <f t="shared" si="40"/>
        <v>4</v>
      </c>
      <c r="U60" s="1">
        <f t="shared" si="41"/>
        <v>13</v>
      </c>
      <c r="V60" s="1">
        <f t="shared" si="42"/>
        <v>6</v>
      </c>
      <c r="W60" s="1">
        <f t="shared" si="43"/>
        <v>1</v>
      </c>
      <c r="X60" s="1">
        <f t="shared" si="44"/>
        <v>19</v>
      </c>
      <c r="Y60" s="1">
        <f t="shared" si="45"/>
        <v>14</v>
      </c>
      <c r="Z60" s="1">
        <f t="shared" si="46"/>
        <v>2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E61" s="1">
        <v>2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22</v>
      </c>
      <c r="K61" s="1">
        <f t="shared" si="31"/>
        <v>6</v>
      </c>
      <c r="L61" s="1">
        <f t="shared" si="32"/>
        <v>9</v>
      </c>
      <c r="M61" s="1">
        <f t="shared" si="33"/>
        <v>1</v>
      </c>
      <c r="N61" s="1">
        <f t="shared" si="34"/>
        <v>4</v>
      </c>
      <c r="O61" s="1">
        <f t="shared" si="35"/>
        <v>16</v>
      </c>
      <c r="P61" s="1">
        <f t="shared" si="36"/>
        <v>9</v>
      </c>
      <c r="Q61" s="1">
        <f t="shared" si="37"/>
        <v>5</v>
      </c>
      <c r="R61" s="1">
        <f t="shared" si="38"/>
        <v>13</v>
      </c>
      <c r="S61" s="1">
        <f t="shared" si="39"/>
        <v>13</v>
      </c>
      <c r="T61" s="1">
        <f t="shared" si="40"/>
        <v>4</v>
      </c>
      <c r="U61" s="1">
        <f t="shared" si="41"/>
        <v>13</v>
      </c>
      <c r="V61" s="1">
        <f t="shared" si="42"/>
        <v>6</v>
      </c>
      <c r="W61" s="1">
        <f t="shared" si="43"/>
        <v>1</v>
      </c>
      <c r="X61" s="1">
        <f t="shared" si="44"/>
        <v>19</v>
      </c>
      <c r="Y61" s="1">
        <f t="shared" si="45"/>
        <v>14</v>
      </c>
      <c r="Z61" s="1">
        <f t="shared" si="46"/>
        <v>2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7</v>
      </c>
      <c r="AE61" s="1">
        <f t="shared" si="49"/>
        <v>3</v>
      </c>
      <c r="AF61" s="1">
        <f t="shared" si="50"/>
        <v>0</v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29</v>
      </c>
      <c r="J62" s="1">
        <f t="shared" si="30"/>
        <v>23</v>
      </c>
      <c r="K62" s="1">
        <f t="shared" si="31"/>
        <v>6</v>
      </c>
      <c r="L62" s="1">
        <f t="shared" si="32"/>
        <v>9</v>
      </c>
      <c r="M62" s="1">
        <f t="shared" si="33"/>
        <v>1</v>
      </c>
      <c r="N62" s="1">
        <f t="shared" si="34"/>
        <v>4</v>
      </c>
      <c r="O62" s="1">
        <f t="shared" si="35"/>
        <v>16</v>
      </c>
      <c r="P62" s="1">
        <f t="shared" si="36"/>
        <v>10</v>
      </c>
      <c r="Q62" s="1">
        <f t="shared" si="37"/>
        <v>5</v>
      </c>
      <c r="R62" s="1">
        <f t="shared" si="38"/>
        <v>13</v>
      </c>
      <c r="S62" s="1">
        <f t="shared" si="39"/>
        <v>13</v>
      </c>
      <c r="T62" s="1">
        <f t="shared" si="40"/>
        <v>4</v>
      </c>
      <c r="U62" s="1">
        <f t="shared" si="41"/>
        <v>13</v>
      </c>
      <c r="V62" s="1">
        <f t="shared" si="42"/>
        <v>6</v>
      </c>
      <c r="W62" s="1">
        <f t="shared" si="43"/>
        <v>1</v>
      </c>
      <c r="X62" s="1">
        <f t="shared" si="44"/>
        <v>19</v>
      </c>
      <c r="Y62" s="1">
        <f t="shared" si="45"/>
        <v>15</v>
      </c>
      <c r="Z62" s="1">
        <f t="shared" si="46"/>
        <v>2</v>
      </c>
      <c r="AA62" s="1" t="str">
        <f t="shared" si="27"/>
        <v>L</v>
      </c>
      <c r="AB62" s="1">
        <f t="shared" si="47"/>
        <v>1</v>
      </c>
      <c r="AC62" s="1" t="str">
        <f t="shared" si="28"/>
        <v>L</v>
      </c>
      <c r="AD62" s="1">
        <f t="shared" si="48"/>
        <v>6</v>
      </c>
      <c r="AE62" s="1">
        <f t="shared" si="49"/>
        <v>4</v>
      </c>
      <c r="AF62" s="1">
        <f t="shared" si="50"/>
        <v>0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E63" s="1">
        <v>4</v>
      </c>
      <c r="F63" s="1">
        <v>7</v>
      </c>
      <c r="G63" s="1" t="s">
        <v>83</v>
      </c>
      <c r="H63" s="1" t="s">
        <v>83</v>
      </c>
      <c r="I63" s="1">
        <f t="shared" si="29"/>
        <v>29</v>
      </c>
      <c r="J63" s="1">
        <f t="shared" si="30"/>
        <v>24</v>
      </c>
      <c r="K63" s="1">
        <f t="shared" si="31"/>
        <v>6</v>
      </c>
      <c r="L63" s="1">
        <f t="shared" si="32"/>
        <v>9</v>
      </c>
      <c r="M63" s="1">
        <f t="shared" si="33"/>
        <v>1</v>
      </c>
      <c r="N63" s="1">
        <f t="shared" si="34"/>
        <v>4</v>
      </c>
      <c r="O63" s="1">
        <f t="shared" si="35"/>
        <v>16</v>
      </c>
      <c r="P63" s="1">
        <f t="shared" si="36"/>
        <v>11</v>
      </c>
      <c r="Q63" s="1">
        <f t="shared" si="37"/>
        <v>5</v>
      </c>
      <c r="R63" s="1">
        <f t="shared" si="38"/>
        <v>13</v>
      </c>
      <c r="S63" s="1">
        <f t="shared" si="39"/>
        <v>13</v>
      </c>
      <c r="T63" s="1">
        <f t="shared" si="40"/>
        <v>4</v>
      </c>
      <c r="U63" s="1">
        <f t="shared" si="41"/>
        <v>13</v>
      </c>
      <c r="V63" s="1">
        <f t="shared" si="42"/>
        <v>6</v>
      </c>
      <c r="W63" s="1">
        <f t="shared" si="43"/>
        <v>1</v>
      </c>
      <c r="X63" s="1">
        <f t="shared" si="44"/>
        <v>19</v>
      </c>
      <c r="Y63" s="1">
        <f t="shared" si="45"/>
        <v>15</v>
      </c>
      <c r="Z63" s="1">
        <f t="shared" si="46"/>
        <v>2</v>
      </c>
      <c r="AA63" s="1" t="str">
        <f t="shared" si="27"/>
        <v>L</v>
      </c>
      <c r="AB63" s="1">
        <f t="shared" si="47"/>
        <v>2</v>
      </c>
      <c r="AC63" s="1" t="str">
        <f t="shared" si="28"/>
        <v>L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E64" s="1">
        <v>2</v>
      </c>
      <c r="F64" s="1">
        <v>4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25</v>
      </c>
      <c r="K64" s="1">
        <f t="shared" si="31"/>
        <v>6</v>
      </c>
      <c r="L64" s="1">
        <f t="shared" si="32"/>
        <v>9</v>
      </c>
      <c r="M64" s="1">
        <f t="shared" si="33"/>
        <v>1</v>
      </c>
      <c r="N64" s="1">
        <f t="shared" si="34"/>
        <v>4</v>
      </c>
      <c r="O64" s="1">
        <f t="shared" si="35"/>
        <v>16</v>
      </c>
      <c r="P64" s="1">
        <f t="shared" si="36"/>
        <v>12</v>
      </c>
      <c r="Q64" s="1">
        <f t="shared" si="37"/>
        <v>5</v>
      </c>
      <c r="R64" s="1">
        <f t="shared" si="38"/>
        <v>13</v>
      </c>
      <c r="S64" s="1">
        <f t="shared" si="39"/>
        <v>13</v>
      </c>
      <c r="T64" s="1">
        <f t="shared" si="40"/>
        <v>4</v>
      </c>
      <c r="U64" s="1">
        <f t="shared" si="41"/>
        <v>13</v>
      </c>
      <c r="V64" s="1">
        <f t="shared" si="42"/>
        <v>6</v>
      </c>
      <c r="W64" s="1">
        <f t="shared" si="43"/>
        <v>1</v>
      </c>
      <c r="X64" s="1">
        <f t="shared" si="44"/>
        <v>19</v>
      </c>
      <c r="Y64" s="1">
        <f t="shared" si="45"/>
        <v>16</v>
      </c>
      <c r="Z64" s="1">
        <f t="shared" si="46"/>
        <v>2</v>
      </c>
      <c r="AA64" s="1" t="str">
        <f t="shared" si="27"/>
        <v>L</v>
      </c>
      <c r="AB64" s="1">
        <f t="shared" si="47"/>
        <v>3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E65" s="1">
        <v>1</v>
      </c>
      <c r="F65" s="1">
        <v>5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26</v>
      </c>
      <c r="K65" s="1">
        <f t="shared" si="31"/>
        <v>6</v>
      </c>
      <c r="L65" s="1">
        <f t="shared" si="32"/>
        <v>9</v>
      </c>
      <c r="M65" s="1">
        <f t="shared" si="33"/>
        <v>1</v>
      </c>
      <c r="N65" s="1">
        <f t="shared" si="34"/>
        <v>4</v>
      </c>
      <c r="O65" s="1">
        <f t="shared" si="35"/>
        <v>16</v>
      </c>
      <c r="P65" s="1">
        <f t="shared" si="36"/>
        <v>13</v>
      </c>
      <c r="Q65" s="1">
        <f t="shared" si="37"/>
        <v>5</v>
      </c>
      <c r="R65" s="1">
        <f t="shared" si="38"/>
        <v>13</v>
      </c>
      <c r="S65" s="1">
        <f t="shared" si="39"/>
        <v>13</v>
      </c>
      <c r="T65" s="1">
        <f t="shared" si="40"/>
        <v>4</v>
      </c>
      <c r="U65" s="1">
        <f t="shared" si="41"/>
        <v>13</v>
      </c>
      <c r="V65" s="1">
        <f t="shared" si="42"/>
        <v>6</v>
      </c>
      <c r="W65" s="1">
        <f t="shared" si="43"/>
        <v>1</v>
      </c>
      <c r="X65" s="1">
        <f t="shared" si="44"/>
        <v>19</v>
      </c>
      <c r="Y65" s="1">
        <f t="shared" si="45"/>
        <v>17</v>
      </c>
      <c r="Z65" s="1">
        <f t="shared" si="46"/>
        <v>2</v>
      </c>
      <c r="AA65" s="1" t="str">
        <f t="shared" si="27"/>
        <v>L</v>
      </c>
      <c r="AB65" s="1">
        <f t="shared" si="47"/>
        <v>4</v>
      </c>
      <c r="AC65" s="1" t="str">
        <f t="shared" si="28"/>
        <v>L</v>
      </c>
      <c r="AD65" s="1">
        <f t="shared" si="48"/>
        <v>3</v>
      </c>
      <c r="AE65" s="1">
        <f t="shared" si="49"/>
        <v>7</v>
      </c>
      <c r="AF65" s="1">
        <f t="shared" si="50"/>
        <v>0</v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E66" s="1">
        <v>5</v>
      </c>
      <c r="F66" s="1">
        <v>2</v>
      </c>
      <c r="G66" s="1" t="s">
        <v>83</v>
      </c>
      <c r="H66" s="1" t="s">
        <v>83</v>
      </c>
      <c r="I66" s="1">
        <f t="shared" si="29"/>
        <v>30</v>
      </c>
      <c r="J66" s="1">
        <f t="shared" si="30"/>
        <v>26</v>
      </c>
      <c r="K66" s="1">
        <f t="shared" si="31"/>
        <v>6</v>
      </c>
      <c r="L66" s="1">
        <f t="shared" si="32"/>
        <v>9</v>
      </c>
      <c r="M66" s="1">
        <f t="shared" si="33"/>
        <v>1</v>
      </c>
      <c r="N66" s="1">
        <f t="shared" si="34"/>
        <v>4</v>
      </c>
      <c r="O66" s="1">
        <f t="shared" si="35"/>
        <v>16</v>
      </c>
      <c r="P66" s="1">
        <f t="shared" si="36"/>
        <v>13</v>
      </c>
      <c r="Q66" s="1">
        <f t="shared" si="37"/>
        <v>5</v>
      </c>
      <c r="R66" s="1">
        <f t="shared" si="38"/>
        <v>14</v>
      </c>
      <c r="S66" s="1">
        <f t="shared" si="39"/>
        <v>13</v>
      </c>
      <c r="T66" s="1">
        <f t="shared" si="40"/>
        <v>4</v>
      </c>
      <c r="U66" s="1">
        <f t="shared" si="41"/>
        <v>14</v>
      </c>
      <c r="V66" s="1">
        <f t="shared" si="42"/>
        <v>6</v>
      </c>
      <c r="W66" s="1">
        <f t="shared" si="43"/>
        <v>1</v>
      </c>
      <c r="X66" s="1">
        <f t="shared" si="44"/>
        <v>20</v>
      </c>
      <c r="Y66" s="1">
        <f t="shared" si="45"/>
        <v>17</v>
      </c>
      <c r="Z66" s="1">
        <f t="shared" si="46"/>
        <v>2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E67" s="1">
        <v>6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31</v>
      </c>
      <c r="J67" s="1">
        <f t="shared" ref="J67:J83" si="54">IF(E67="","",IF(AND(F67&gt;E67,G67=$AK$2,H67=$AK$2),J66+1,J66))</f>
        <v>26</v>
      </c>
      <c r="K67" s="1">
        <f t="shared" ref="K67:K83" si="55">IF(E67="","",IF(AND(G67=$AK$1,E67&gt;F67),K66+1,K66))</f>
        <v>6</v>
      </c>
      <c r="L67" s="1">
        <f t="shared" ref="L67:L83" si="56">IF(E67="","",IF(AND(OR(G67=$AK$1,H67=$AK$1),E67&lt;F67),L66+1,L66))</f>
        <v>9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4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13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14</v>
      </c>
      <c r="S67" s="1">
        <f t="shared" ref="S67:S83" si="63">IF(E67="","",IF(AND(C67=$AL$2,F67&gt;E67,G67=$AK$2,H67=$AK$2),S66+1,S66))</f>
        <v>13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14</v>
      </c>
      <c r="V67" s="1">
        <f t="shared" ref="V67:V83" si="66">IF(E67="","",IF(AND(E67&lt;F67,G67=$AK$2,H67=$AK$2,COUNTIF($AO$1:$AO$7,D67)=1),V66+1,V66))</f>
        <v>6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20</v>
      </c>
      <c r="Y67" s="1">
        <f t="shared" ref="Y67:Y83" si="69">IF(E67="","",IF(AND(E67&lt;F67,G67=$AK$2,H67=$AK$2,COUNTIF($AN$1:$AN$15,D67)=1),Y66+1,Y66))</f>
        <v>17</v>
      </c>
      <c r="Z67" s="1">
        <f t="shared" ref="Z67:Z83" si="70">IF(E67="","",IF(AND(E67&lt;F67,COUNTIF($AN$1:$AN$15,D67)=1,OR(G67=$AK$1,H67=$AK$1)), Z66+1, Z66))</f>
        <v>2</v>
      </c>
      <c r="AA67" s="1" t="str">
        <f t="shared" si="51"/>
        <v>W</v>
      </c>
      <c r="AB67" s="1">
        <f t="shared" ref="AB67:AB83" si="71">IF(AA67="","",IF(AA67=AA66,AB66+1,1))</f>
        <v>2</v>
      </c>
      <c r="AC67" s="1" t="str">
        <f t="shared" si="52"/>
        <v>W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E68" s="1">
        <v>2</v>
      </c>
      <c r="F68" s="1">
        <v>6</v>
      </c>
      <c r="G68" s="1" t="s">
        <v>83</v>
      </c>
      <c r="H68" s="1" t="s">
        <v>83</v>
      </c>
      <c r="I68" s="1">
        <f t="shared" si="53"/>
        <v>31</v>
      </c>
      <c r="J68" s="1">
        <f t="shared" si="54"/>
        <v>27</v>
      </c>
      <c r="K68" s="1">
        <f t="shared" si="55"/>
        <v>6</v>
      </c>
      <c r="L68" s="1">
        <f t="shared" si="56"/>
        <v>9</v>
      </c>
      <c r="M68" s="1">
        <f t="shared" si="57"/>
        <v>1</v>
      </c>
      <c r="N68" s="1">
        <f t="shared" si="58"/>
        <v>4</v>
      </c>
      <c r="O68" s="1">
        <f t="shared" si="59"/>
        <v>17</v>
      </c>
      <c r="P68" s="1">
        <f t="shared" si="60"/>
        <v>14</v>
      </c>
      <c r="Q68" s="1">
        <f t="shared" si="61"/>
        <v>5</v>
      </c>
      <c r="R68" s="1">
        <f t="shared" si="62"/>
        <v>14</v>
      </c>
      <c r="S68" s="1">
        <f t="shared" si="63"/>
        <v>13</v>
      </c>
      <c r="T68" s="1">
        <f t="shared" si="64"/>
        <v>4</v>
      </c>
      <c r="U68" s="1">
        <f t="shared" si="65"/>
        <v>14</v>
      </c>
      <c r="V68" s="1">
        <f t="shared" si="66"/>
        <v>6</v>
      </c>
      <c r="W68" s="1">
        <f t="shared" si="67"/>
        <v>1</v>
      </c>
      <c r="X68" s="1">
        <f t="shared" si="68"/>
        <v>20</v>
      </c>
      <c r="Y68" s="1">
        <f t="shared" si="69"/>
        <v>17</v>
      </c>
      <c r="Z68" s="1">
        <f t="shared" si="70"/>
        <v>2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E69" s="1">
        <v>1</v>
      </c>
      <c r="F69" s="1">
        <v>3</v>
      </c>
      <c r="G69" s="1" t="s">
        <v>83</v>
      </c>
      <c r="H69" s="1" t="s">
        <v>83</v>
      </c>
      <c r="I69" s="1">
        <f t="shared" si="53"/>
        <v>31</v>
      </c>
      <c r="J69" s="1">
        <f t="shared" si="54"/>
        <v>28</v>
      </c>
      <c r="K69" s="1">
        <f t="shared" si="55"/>
        <v>6</v>
      </c>
      <c r="L69" s="1">
        <f t="shared" si="56"/>
        <v>9</v>
      </c>
      <c r="M69" s="1">
        <f t="shared" si="57"/>
        <v>1</v>
      </c>
      <c r="N69" s="1">
        <f t="shared" si="58"/>
        <v>4</v>
      </c>
      <c r="O69" s="1">
        <f t="shared" si="59"/>
        <v>17</v>
      </c>
      <c r="P69" s="1">
        <f t="shared" si="60"/>
        <v>14</v>
      </c>
      <c r="Q69" s="1">
        <f t="shared" si="61"/>
        <v>5</v>
      </c>
      <c r="R69" s="1">
        <f t="shared" si="62"/>
        <v>14</v>
      </c>
      <c r="S69" s="1">
        <f t="shared" si="63"/>
        <v>14</v>
      </c>
      <c r="T69" s="1">
        <f t="shared" si="64"/>
        <v>4</v>
      </c>
      <c r="U69" s="1">
        <f t="shared" si="65"/>
        <v>14</v>
      </c>
      <c r="V69" s="1">
        <f t="shared" si="66"/>
        <v>6</v>
      </c>
      <c r="W69" s="1">
        <f t="shared" si="67"/>
        <v>1</v>
      </c>
      <c r="X69" s="1">
        <f t="shared" si="68"/>
        <v>20</v>
      </c>
      <c r="Y69" s="1">
        <f t="shared" si="69"/>
        <v>18</v>
      </c>
      <c r="Z69" s="1">
        <f t="shared" si="70"/>
        <v>2</v>
      </c>
      <c r="AA69" s="1" t="str">
        <f t="shared" si="51"/>
        <v>L</v>
      </c>
      <c r="AB69" s="1">
        <f t="shared" si="71"/>
        <v>2</v>
      </c>
      <c r="AC69" s="1" t="str">
        <f t="shared" si="52"/>
        <v>L</v>
      </c>
      <c r="AD69" s="1">
        <f t="shared" si="48"/>
        <v>4</v>
      </c>
      <c r="AE69" s="1">
        <f t="shared" si="49"/>
        <v>6</v>
      </c>
      <c r="AF69" s="1">
        <f t="shared" si="50"/>
        <v>0</v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E70" s="1">
        <v>2</v>
      </c>
      <c r="F70" s="1">
        <v>5</v>
      </c>
      <c r="G70" s="1" t="s">
        <v>83</v>
      </c>
      <c r="H70" s="1" t="s">
        <v>83</v>
      </c>
      <c r="I70" s="1">
        <f t="shared" si="53"/>
        <v>31</v>
      </c>
      <c r="J70" s="1">
        <f t="shared" si="54"/>
        <v>29</v>
      </c>
      <c r="K70" s="1">
        <f t="shared" si="55"/>
        <v>6</v>
      </c>
      <c r="L70" s="1">
        <f t="shared" si="56"/>
        <v>9</v>
      </c>
      <c r="M70" s="1">
        <f t="shared" si="57"/>
        <v>1</v>
      </c>
      <c r="N70" s="1">
        <f t="shared" si="58"/>
        <v>4</v>
      </c>
      <c r="O70" s="1">
        <f t="shared" si="59"/>
        <v>17</v>
      </c>
      <c r="P70" s="1">
        <f t="shared" si="60"/>
        <v>14</v>
      </c>
      <c r="Q70" s="1">
        <f t="shared" si="61"/>
        <v>5</v>
      </c>
      <c r="R70" s="1">
        <f t="shared" si="62"/>
        <v>14</v>
      </c>
      <c r="S70" s="1">
        <f t="shared" si="63"/>
        <v>15</v>
      </c>
      <c r="T70" s="1">
        <f t="shared" si="64"/>
        <v>4</v>
      </c>
      <c r="U70" s="1">
        <f t="shared" si="65"/>
        <v>14</v>
      </c>
      <c r="V70" s="1">
        <f t="shared" si="66"/>
        <v>6</v>
      </c>
      <c r="W70" s="1">
        <f t="shared" si="67"/>
        <v>1</v>
      </c>
      <c r="X70" s="1">
        <f t="shared" si="68"/>
        <v>20</v>
      </c>
      <c r="Y70" s="1">
        <f t="shared" si="69"/>
        <v>18</v>
      </c>
      <c r="Z70" s="1">
        <f t="shared" si="70"/>
        <v>2</v>
      </c>
      <c r="AA70" s="1" t="str">
        <f t="shared" si="51"/>
        <v>L</v>
      </c>
      <c r="AB70" s="1">
        <f t="shared" si="71"/>
        <v>3</v>
      </c>
      <c r="AC70" s="1" t="str">
        <f t="shared" si="52"/>
        <v>L</v>
      </c>
      <c r="AD70" s="1">
        <f t="shared" si="48"/>
        <v>3</v>
      </c>
      <c r="AE70" s="1">
        <f t="shared" si="49"/>
        <v>7</v>
      </c>
      <c r="AF70" s="1">
        <f t="shared" si="50"/>
        <v>0</v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29</v>
      </c>
      <c r="K84" s="1">
        <f t="shared" si="75"/>
        <v>6</v>
      </c>
      <c r="L84" s="1">
        <f t="shared" si="75"/>
        <v>9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17</v>
      </c>
      <c r="P84" s="1">
        <f t="shared" si="76"/>
        <v>14</v>
      </c>
      <c r="Q84" s="1">
        <f t="shared" si="76"/>
        <v>5</v>
      </c>
      <c r="R84" s="1">
        <f t="shared" si="76"/>
        <v>14</v>
      </c>
      <c r="S84" s="1">
        <f t="shared" si="76"/>
        <v>15</v>
      </c>
      <c r="T84" s="1">
        <f t="shared" si="76"/>
        <v>4</v>
      </c>
      <c r="U84" s="1">
        <f t="shared" si="76"/>
        <v>14</v>
      </c>
      <c r="V84" s="1">
        <f t="shared" si="76"/>
        <v>6</v>
      </c>
      <c r="W84" s="1">
        <f t="shared" si="76"/>
        <v>1</v>
      </c>
      <c r="X84" s="1">
        <f t="shared" si="76"/>
        <v>20</v>
      </c>
      <c r="Y84" s="1">
        <f t="shared" si="76"/>
        <v>18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196</v>
      </c>
      <c r="F85" s="1">
        <f>SUM(F2:F83)</f>
        <v>213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17-14-5</v>
      </c>
      <c r="R85" s="1" t="str">
        <f>IF(R84="","0-0-0",CONCATENATE(R84,"-",S84,"-",T84))</f>
        <v>14-15-4</v>
      </c>
      <c r="U85" s="1" t="str">
        <f>IF(U84="","0-0-0",CONCATENATE(U84,"-",V84,"-",W84))</f>
        <v>14-6-1</v>
      </c>
      <c r="X85" s="1" t="str">
        <f>IF(X84="","0-0-0",CONCATENATE(X84,"-",Y84,"-",Z84))</f>
        <v>20-18-2</v>
      </c>
      <c r="AA85" s="1" t="str">
        <f>IF(AA84="","0-0",CONCATENATE(AA84,AB84))</f>
        <v>L3</v>
      </c>
      <c r="AD85" s="1" t="str">
        <f>IF(AD84="","0-0-0",CONCATENATE(AD84,"-",AE84,"-",AF84))</f>
        <v>3-7-0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16</v>
      </c>
      <c r="K39" s="1">
        <f t="shared" si="31"/>
        <v>0</v>
      </c>
      <c r="L39" s="1">
        <f t="shared" si="32"/>
        <v>8</v>
      </c>
      <c r="M39" s="1">
        <f t="shared" si="33"/>
        <v>0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5</v>
      </c>
      <c r="R39" s="1">
        <f t="shared" si="38"/>
        <v>7</v>
      </c>
      <c r="S39" s="1">
        <f t="shared" si="39"/>
        <v>8</v>
      </c>
      <c r="T39" s="1">
        <f t="shared" si="40"/>
        <v>3</v>
      </c>
      <c r="U39" s="1">
        <f t="shared" si="41"/>
        <v>4</v>
      </c>
      <c r="V39" s="1">
        <f t="shared" si="42"/>
        <v>5</v>
      </c>
      <c r="W39" s="1">
        <f t="shared" si="43"/>
        <v>0</v>
      </c>
      <c r="X39" s="1">
        <f t="shared" si="44"/>
        <v>8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E40" s="1">
        <v>3</v>
      </c>
      <c r="F40" s="1">
        <v>2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16</v>
      </c>
      <c r="K40" s="1">
        <f t="shared" si="31"/>
        <v>0</v>
      </c>
      <c r="L40" s="1">
        <f t="shared" si="32"/>
        <v>8</v>
      </c>
      <c r="M40" s="1">
        <f t="shared" si="33"/>
        <v>0</v>
      </c>
      <c r="N40" s="1">
        <f t="shared" si="34"/>
        <v>2</v>
      </c>
      <c r="O40" s="1">
        <f t="shared" si="35"/>
        <v>8</v>
      </c>
      <c r="P40" s="1">
        <f t="shared" si="36"/>
        <v>8</v>
      </c>
      <c r="Q40" s="1">
        <f t="shared" si="37"/>
        <v>5</v>
      </c>
      <c r="R40" s="1">
        <f t="shared" si="38"/>
        <v>7</v>
      </c>
      <c r="S40" s="1">
        <f t="shared" si="39"/>
        <v>8</v>
      </c>
      <c r="T40" s="1">
        <f t="shared" si="40"/>
        <v>3</v>
      </c>
      <c r="U40" s="1">
        <f t="shared" si="41"/>
        <v>5</v>
      </c>
      <c r="V40" s="1">
        <f t="shared" si="42"/>
        <v>5</v>
      </c>
      <c r="W40" s="1">
        <f t="shared" si="43"/>
        <v>0</v>
      </c>
      <c r="X40" s="1">
        <f t="shared" si="44"/>
        <v>9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17</v>
      </c>
      <c r="K41" s="1">
        <f t="shared" si="31"/>
        <v>0</v>
      </c>
      <c r="L41" s="1">
        <f t="shared" si="32"/>
        <v>8</v>
      </c>
      <c r="M41" s="1">
        <f t="shared" si="33"/>
        <v>0</v>
      </c>
      <c r="N41" s="1">
        <f t="shared" si="34"/>
        <v>2</v>
      </c>
      <c r="O41" s="1">
        <f t="shared" si="35"/>
        <v>8</v>
      </c>
      <c r="P41" s="1">
        <f t="shared" si="36"/>
        <v>9</v>
      </c>
      <c r="Q41" s="1">
        <f t="shared" si="37"/>
        <v>5</v>
      </c>
      <c r="R41" s="1">
        <f t="shared" si="38"/>
        <v>7</v>
      </c>
      <c r="S41" s="1">
        <f t="shared" si="39"/>
        <v>8</v>
      </c>
      <c r="T41" s="1">
        <f t="shared" si="40"/>
        <v>3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E42" s="1">
        <v>1</v>
      </c>
      <c r="F42" s="1">
        <v>6</v>
      </c>
      <c r="G42" s="1" t="s">
        <v>83</v>
      </c>
      <c r="H42" s="1" t="s">
        <v>83</v>
      </c>
      <c r="I42" s="1">
        <f t="shared" si="29"/>
        <v>15</v>
      </c>
      <c r="J42" s="1">
        <f t="shared" si="30"/>
        <v>18</v>
      </c>
      <c r="K42" s="1">
        <f t="shared" si="31"/>
        <v>0</v>
      </c>
      <c r="L42" s="1">
        <f t="shared" si="32"/>
        <v>8</v>
      </c>
      <c r="M42" s="1">
        <f t="shared" si="33"/>
        <v>0</v>
      </c>
      <c r="N42" s="1">
        <f t="shared" si="34"/>
        <v>2</v>
      </c>
      <c r="O42" s="1">
        <f t="shared" si="35"/>
        <v>8</v>
      </c>
      <c r="P42" s="1">
        <f t="shared" si="36"/>
        <v>9</v>
      </c>
      <c r="Q42" s="1">
        <f t="shared" si="37"/>
        <v>5</v>
      </c>
      <c r="R42" s="1">
        <f t="shared" si="38"/>
        <v>7</v>
      </c>
      <c r="S42" s="1">
        <f t="shared" si="39"/>
        <v>9</v>
      </c>
      <c r="T42" s="1">
        <f t="shared" si="40"/>
        <v>3</v>
      </c>
      <c r="U42" s="1">
        <f t="shared" si="41"/>
        <v>5</v>
      </c>
      <c r="V42" s="1">
        <f t="shared" si="42"/>
        <v>6</v>
      </c>
      <c r="W42" s="1">
        <f t="shared" si="43"/>
        <v>0</v>
      </c>
      <c r="X42" s="1">
        <f t="shared" si="44"/>
        <v>9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2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E43" s="1">
        <v>4</v>
      </c>
      <c r="F43" s="1">
        <v>3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18</v>
      </c>
      <c r="K43" s="1">
        <f t="shared" si="31"/>
        <v>0</v>
      </c>
      <c r="L43" s="1">
        <f t="shared" si="32"/>
        <v>8</v>
      </c>
      <c r="M43" s="1">
        <f t="shared" si="33"/>
        <v>0</v>
      </c>
      <c r="N43" s="1">
        <f t="shared" si="34"/>
        <v>2</v>
      </c>
      <c r="O43" s="1">
        <f t="shared" si="35"/>
        <v>9</v>
      </c>
      <c r="P43" s="1">
        <f t="shared" si="36"/>
        <v>9</v>
      </c>
      <c r="Q43" s="1">
        <f t="shared" si="37"/>
        <v>5</v>
      </c>
      <c r="R43" s="1">
        <f t="shared" si="38"/>
        <v>7</v>
      </c>
      <c r="S43" s="1">
        <f t="shared" si="39"/>
        <v>9</v>
      </c>
      <c r="T43" s="1">
        <f t="shared" si="40"/>
        <v>3</v>
      </c>
      <c r="U43" s="1">
        <f t="shared" si="41"/>
        <v>5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E44" s="1">
        <v>2</v>
      </c>
      <c r="F44" s="1">
        <v>0</v>
      </c>
      <c r="G44" s="1" t="s">
        <v>83</v>
      </c>
      <c r="H44" s="1" t="s">
        <v>83</v>
      </c>
      <c r="I44" s="1">
        <f t="shared" si="29"/>
        <v>17</v>
      </c>
      <c r="J44" s="1">
        <f t="shared" si="30"/>
        <v>18</v>
      </c>
      <c r="K44" s="1">
        <f t="shared" si="31"/>
        <v>0</v>
      </c>
      <c r="L44" s="1">
        <f t="shared" si="32"/>
        <v>8</v>
      </c>
      <c r="M44" s="1">
        <f t="shared" si="33"/>
        <v>0</v>
      </c>
      <c r="N44" s="1">
        <f t="shared" si="34"/>
        <v>2</v>
      </c>
      <c r="O44" s="1">
        <f t="shared" si="35"/>
        <v>10</v>
      </c>
      <c r="P44" s="1">
        <f t="shared" si="36"/>
        <v>9</v>
      </c>
      <c r="Q44" s="1">
        <f t="shared" si="37"/>
        <v>5</v>
      </c>
      <c r="R44" s="1">
        <f t="shared" si="38"/>
        <v>7</v>
      </c>
      <c r="S44" s="1">
        <f t="shared" si="39"/>
        <v>9</v>
      </c>
      <c r="T44" s="1">
        <f t="shared" si="40"/>
        <v>3</v>
      </c>
      <c r="U44" s="1">
        <f t="shared" si="41"/>
        <v>5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E45" s="1">
        <v>3</v>
      </c>
      <c r="F45" s="1">
        <v>7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19</v>
      </c>
      <c r="K45" s="1">
        <f t="shared" si="31"/>
        <v>0</v>
      </c>
      <c r="L45" s="1">
        <f t="shared" si="32"/>
        <v>8</v>
      </c>
      <c r="M45" s="1">
        <f t="shared" si="33"/>
        <v>0</v>
      </c>
      <c r="N45" s="1">
        <f t="shared" si="34"/>
        <v>2</v>
      </c>
      <c r="O45" s="1">
        <f t="shared" si="35"/>
        <v>10</v>
      </c>
      <c r="P45" s="1">
        <f t="shared" si="36"/>
        <v>9</v>
      </c>
      <c r="Q45" s="1">
        <f t="shared" si="37"/>
        <v>5</v>
      </c>
      <c r="R45" s="1">
        <f t="shared" si="38"/>
        <v>7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7</v>
      </c>
      <c r="W45" s="1">
        <f t="shared" si="43"/>
        <v>0</v>
      </c>
      <c r="X45" s="1">
        <f t="shared" si="44"/>
        <v>10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E46" s="1">
        <v>2</v>
      </c>
      <c r="F46" s="1">
        <v>4</v>
      </c>
      <c r="G46" s="1" t="s">
        <v>83</v>
      </c>
      <c r="H46" s="1" t="s">
        <v>83</v>
      </c>
      <c r="I46" s="1">
        <f t="shared" si="29"/>
        <v>17</v>
      </c>
      <c r="J46" s="1">
        <f t="shared" si="30"/>
        <v>20</v>
      </c>
      <c r="K46" s="1">
        <f t="shared" si="31"/>
        <v>0</v>
      </c>
      <c r="L46" s="1">
        <f t="shared" si="32"/>
        <v>8</v>
      </c>
      <c r="M46" s="1">
        <f t="shared" si="33"/>
        <v>0</v>
      </c>
      <c r="N46" s="1">
        <f t="shared" si="34"/>
        <v>2</v>
      </c>
      <c r="O46" s="1">
        <f t="shared" si="35"/>
        <v>10</v>
      </c>
      <c r="P46" s="1">
        <f t="shared" si="36"/>
        <v>9</v>
      </c>
      <c r="Q46" s="1">
        <f t="shared" si="37"/>
        <v>5</v>
      </c>
      <c r="R46" s="1">
        <f t="shared" si="38"/>
        <v>7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8</v>
      </c>
      <c r="W46" s="1">
        <f t="shared" si="43"/>
        <v>0</v>
      </c>
      <c r="X46" s="1">
        <f t="shared" si="44"/>
        <v>10</v>
      </c>
      <c r="Y46" s="1">
        <f t="shared" si="45"/>
        <v>10</v>
      </c>
      <c r="Z46" s="1">
        <f t="shared" si="46"/>
        <v>3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17</v>
      </c>
      <c r="J47" s="1">
        <f t="shared" si="30"/>
        <v>21</v>
      </c>
      <c r="K47" s="1">
        <f t="shared" si="31"/>
        <v>0</v>
      </c>
      <c r="L47" s="1">
        <f t="shared" si="32"/>
        <v>8</v>
      </c>
      <c r="M47" s="1">
        <f t="shared" si="33"/>
        <v>0</v>
      </c>
      <c r="N47" s="1">
        <f t="shared" si="34"/>
        <v>2</v>
      </c>
      <c r="O47" s="1">
        <f t="shared" si="35"/>
        <v>10</v>
      </c>
      <c r="P47" s="1">
        <f t="shared" si="36"/>
        <v>9</v>
      </c>
      <c r="Q47" s="1">
        <f t="shared" si="37"/>
        <v>5</v>
      </c>
      <c r="R47" s="1">
        <f t="shared" si="38"/>
        <v>7</v>
      </c>
      <c r="S47" s="1">
        <f t="shared" si="39"/>
        <v>12</v>
      </c>
      <c r="T47" s="1">
        <f t="shared" si="40"/>
        <v>3</v>
      </c>
      <c r="U47" s="1">
        <f t="shared" si="41"/>
        <v>5</v>
      </c>
      <c r="V47" s="1">
        <f t="shared" si="42"/>
        <v>8</v>
      </c>
      <c r="W47" s="1">
        <f t="shared" si="43"/>
        <v>0</v>
      </c>
      <c r="X47" s="1">
        <f t="shared" si="44"/>
        <v>10</v>
      </c>
      <c r="Y47" s="1">
        <f t="shared" si="45"/>
        <v>11</v>
      </c>
      <c r="Z47" s="1">
        <f t="shared" si="46"/>
        <v>3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18</v>
      </c>
      <c r="J48" s="1">
        <f t="shared" si="30"/>
        <v>21</v>
      </c>
      <c r="K48" s="1">
        <f t="shared" si="31"/>
        <v>0</v>
      </c>
      <c r="L48" s="1">
        <f t="shared" si="32"/>
        <v>8</v>
      </c>
      <c r="M48" s="1">
        <f t="shared" si="33"/>
        <v>0</v>
      </c>
      <c r="N48" s="1">
        <f t="shared" si="34"/>
        <v>2</v>
      </c>
      <c r="O48" s="1">
        <f t="shared" si="35"/>
        <v>11</v>
      </c>
      <c r="P48" s="1">
        <f t="shared" si="36"/>
        <v>9</v>
      </c>
      <c r="Q48" s="1">
        <f t="shared" si="37"/>
        <v>5</v>
      </c>
      <c r="R48" s="1">
        <f t="shared" si="38"/>
        <v>7</v>
      </c>
      <c r="S48" s="1">
        <f t="shared" si="39"/>
        <v>12</v>
      </c>
      <c r="T48" s="1">
        <f t="shared" si="40"/>
        <v>3</v>
      </c>
      <c r="U48" s="1">
        <f t="shared" si="41"/>
        <v>5</v>
      </c>
      <c r="V48" s="1">
        <f t="shared" si="42"/>
        <v>8</v>
      </c>
      <c r="W48" s="1">
        <f t="shared" si="43"/>
        <v>0</v>
      </c>
      <c r="X48" s="1">
        <f t="shared" si="44"/>
        <v>10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4</v>
      </c>
      <c r="AE48" s="1">
        <f t="shared" si="49"/>
        <v>6</v>
      </c>
      <c r="AF48" s="1">
        <f t="shared" si="50"/>
        <v>0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E49" s="1">
        <v>3</v>
      </c>
      <c r="F49" s="1">
        <v>2</v>
      </c>
      <c r="G49" s="1" t="s">
        <v>84</v>
      </c>
      <c r="H49" s="1" t="s">
        <v>84</v>
      </c>
      <c r="I49" s="1">
        <f t="shared" si="29"/>
        <v>19</v>
      </c>
      <c r="J49" s="1">
        <f t="shared" si="30"/>
        <v>21</v>
      </c>
      <c r="K49" s="1">
        <f t="shared" si="31"/>
        <v>1</v>
      </c>
      <c r="L49" s="1">
        <f t="shared" si="32"/>
        <v>8</v>
      </c>
      <c r="M49" s="1">
        <f t="shared" si="33"/>
        <v>1</v>
      </c>
      <c r="N49" s="1">
        <f t="shared" si="34"/>
        <v>2</v>
      </c>
      <c r="O49" s="1">
        <f t="shared" si="35"/>
        <v>12</v>
      </c>
      <c r="P49" s="1">
        <f t="shared" si="36"/>
        <v>9</v>
      </c>
      <c r="Q49" s="1">
        <f t="shared" si="37"/>
        <v>5</v>
      </c>
      <c r="R49" s="1">
        <f t="shared" si="38"/>
        <v>7</v>
      </c>
      <c r="S49" s="1">
        <f t="shared" si="39"/>
        <v>12</v>
      </c>
      <c r="T49" s="1">
        <f t="shared" si="40"/>
        <v>3</v>
      </c>
      <c r="U49" s="1">
        <f t="shared" si="41"/>
        <v>5</v>
      </c>
      <c r="V49" s="1">
        <f t="shared" si="42"/>
        <v>8</v>
      </c>
      <c r="W49" s="1">
        <f t="shared" si="43"/>
        <v>0</v>
      </c>
      <c r="X49" s="1">
        <f t="shared" si="44"/>
        <v>10</v>
      </c>
      <c r="Y49" s="1">
        <f t="shared" si="45"/>
        <v>11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E50" s="1">
        <v>0</v>
      </c>
      <c r="F50" s="1">
        <v>5</v>
      </c>
      <c r="G50" s="1" t="s">
        <v>83</v>
      </c>
      <c r="H50" s="1" t="s">
        <v>83</v>
      </c>
      <c r="I50" s="1">
        <f t="shared" si="29"/>
        <v>19</v>
      </c>
      <c r="J50" s="1">
        <f t="shared" si="30"/>
        <v>22</v>
      </c>
      <c r="K50" s="1">
        <f t="shared" si="31"/>
        <v>1</v>
      </c>
      <c r="L50" s="1">
        <f t="shared" si="32"/>
        <v>8</v>
      </c>
      <c r="M50" s="1">
        <f t="shared" si="33"/>
        <v>1</v>
      </c>
      <c r="N50" s="1">
        <f t="shared" si="34"/>
        <v>2</v>
      </c>
      <c r="O50" s="1">
        <f t="shared" si="35"/>
        <v>12</v>
      </c>
      <c r="P50" s="1">
        <f t="shared" si="36"/>
        <v>9</v>
      </c>
      <c r="Q50" s="1">
        <f t="shared" si="37"/>
        <v>5</v>
      </c>
      <c r="R50" s="1">
        <f t="shared" si="38"/>
        <v>7</v>
      </c>
      <c r="S50" s="1">
        <f t="shared" si="39"/>
        <v>13</v>
      </c>
      <c r="T50" s="1">
        <f t="shared" si="40"/>
        <v>3</v>
      </c>
      <c r="U50" s="1">
        <f t="shared" si="41"/>
        <v>5</v>
      </c>
      <c r="V50" s="1">
        <f t="shared" si="42"/>
        <v>8</v>
      </c>
      <c r="W50" s="1">
        <f t="shared" si="43"/>
        <v>0</v>
      </c>
      <c r="X50" s="1">
        <f t="shared" si="44"/>
        <v>10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4</v>
      </c>
      <c r="AE50" s="1">
        <f t="shared" si="49"/>
        <v>6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E51" s="1">
        <v>1</v>
      </c>
      <c r="F51" s="1">
        <v>3</v>
      </c>
      <c r="G51" s="1" t="s">
        <v>83</v>
      </c>
      <c r="H51" s="1" t="s">
        <v>83</v>
      </c>
      <c r="I51" s="1">
        <f t="shared" si="29"/>
        <v>19</v>
      </c>
      <c r="J51" s="1">
        <f t="shared" si="30"/>
        <v>23</v>
      </c>
      <c r="K51" s="1">
        <f t="shared" si="31"/>
        <v>1</v>
      </c>
      <c r="L51" s="1">
        <f t="shared" si="32"/>
        <v>8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7</v>
      </c>
      <c r="S51" s="1">
        <f t="shared" si="39"/>
        <v>14</v>
      </c>
      <c r="T51" s="1">
        <f t="shared" si="40"/>
        <v>3</v>
      </c>
      <c r="U51" s="1">
        <f t="shared" si="41"/>
        <v>5</v>
      </c>
      <c r="V51" s="1">
        <f t="shared" si="42"/>
        <v>9</v>
      </c>
      <c r="W51" s="1">
        <f t="shared" si="43"/>
        <v>0</v>
      </c>
      <c r="X51" s="1">
        <f t="shared" si="44"/>
        <v>10</v>
      </c>
      <c r="Y51" s="1">
        <f t="shared" si="45"/>
        <v>13</v>
      </c>
      <c r="Z51" s="1">
        <f t="shared" si="46"/>
        <v>3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4</v>
      </c>
      <c r="AE51" s="1">
        <f t="shared" si="49"/>
        <v>6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E52" s="1">
        <v>2</v>
      </c>
      <c r="F52" s="1">
        <v>3</v>
      </c>
      <c r="G52" s="1" t="s">
        <v>83</v>
      </c>
      <c r="H52" s="1" t="s">
        <v>83</v>
      </c>
      <c r="I52" s="1">
        <f t="shared" si="29"/>
        <v>19</v>
      </c>
      <c r="J52" s="1">
        <f t="shared" si="30"/>
        <v>24</v>
      </c>
      <c r="K52" s="1">
        <f t="shared" si="31"/>
        <v>1</v>
      </c>
      <c r="L52" s="1">
        <f t="shared" si="32"/>
        <v>8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7</v>
      </c>
      <c r="S52" s="1">
        <f t="shared" si="39"/>
        <v>15</v>
      </c>
      <c r="T52" s="1">
        <f t="shared" si="40"/>
        <v>3</v>
      </c>
      <c r="U52" s="1">
        <f t="shared" si="41"/>
        <v>5</v>
      </c>
      <c r="V52" s="1">
        <f t="shared" si="42"/>
        <v>10</v>
      </c>
      <c r="W52" s="1">
        <f t="shared" si="43"/>
        <v>0</v>
      </c>
      <c r="X52" s="1">
        <f t="shared" si="44"/>
        <v>10</v>
      </c>
      <c r="Y52" s="1">
        <f t="shared" si="45"/>
        <v>14</v>
      </c>
      <c r="Z52" s="1">
        <f t="shared" si="46"/>
        <v>3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4</v>
      </c>
      <c r="AE52" s="1">
        <f t="shared" si="49"/>
        <v>6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E53" s="1">
        <v>4</v>
      </c>
      <c r="F53" s="1">
        <v>5</v>
      </c>
      <c r="G53" s="1" t="s">
        <v>84</v>
      </c>
      <c r="H53" s="1" t="s">
        <v>84</v>
      </c>
      <c r="I53" s="1">
        <f t="shared" si="29"/>
        <v>19</v>
      </c>
      <c r="J53" s="1">
        <f t="shared" si="30"/>
        <v>24</v>
      </c>
      <c r="K53" s="1">
        <f t="shared" si="31"/>
        <v>1</v>
      </c>
      <c r="L53" s="1">
        <f t="shared" si="32"/>
        <v>9</v>
      </c>
      <c r="M53" s="1">
        <f t="shared" si="33"/>
        <v>1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6</v>
      </c>
      <c r="R53" s="1">
        <f t="shared" si="38"/>
        <v>7</v>
      </c>
      <c r="S53" s="1">
        <f t="shared" si="39"/>
        <v>15</v>
      </c>
      <c r="T53" s="1">
        <f t="shared" si="40"/>
        <v>3</v>
      </c>
      <c r="U53" s="1">
        <f t="shared" si="41"/>
        <v>5</v>
      </c>
      <c r="V53" s="1">
        <f t="shared" si="42"/>
        <v>10</v>
      </c>
      <c r="W53" s="1">
        <f t="shared" si="43"/>
        <v>0</v>
      </c>
      <c r="X53" s="1">
        <f t="shared" si="44"/>
        <v>10</v>
      </c>
      <c r="Y53" s="1">
        <f t="shared" si="45"/>
        <v>14</v>
      </c>
      <c r="Z53" s="1">
        <f t="shared" si="46"/>
        <v>4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6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19</v>
      </c>
      <c r="J54" s="1">
        <f t="shared" si="30"/>
        <v>25</v>
      </c>
      <c r="K54" s="1">
        <f t="shared" si="31"/>
        <v>1</v>
      </c>
      <c r="L54" s="1">
        <f t="shared" si="32"/>
        <v>9</v>
      </c>
      <c r="M54" s="1">
        <f t="shared" si="33"/>
        <v>1</v>
      </c>
      <c r="N54" s="1">
        <f t="shared" si="34"/>
        <v>3</v>
      </c>
      <c r="O54" s="1">
        <f t="shared" si="35"/>
        <v>12</v>
      </c>
      <c r="P54" s="1">
        <f t="shared" si="36"/>
        <v>10</v>
      </c>
      <c r="Q54" s="1">
        <f t="shared" si="37"/>
        <v>6</v>
      </c>
      <c r="R54" s="1">
        <f t="shared" si="38"/>
        <v>7</v>
      </c>
      <c r="S54" s="1">
        <f t="shared" si="39"/>
        <v>15</v>
      </c>
      <c r="T54" s="1">
        <f t="shared" si="40"/>
        <v>3</v>
      </c>
      <c r="U54" s="1">
        <f t="shared" si="41"/>
        <v>5</v>
      </c>
      <c r="V54" s="1">
        <f t="shared" si="42"/>
        <v>11</v>
      </c>
      <c r="W54" s="1">
        <f t="shared" si="43"/>
        <v>0</v>
      </c>
      <c r="X54" s="1">
        <f t="shared" si="44"/>
        <v>10</v>
      </c>
      <c r="Y54" s="1">
        <f t="shared" si="45"/>
        <v>15</v>
      </c>
      <c r="Z54" s="1">
        <f t="shared" si="46"/>
        <v>4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E55" s="1">
        <v>5</v>
      </c>
      <c r="F55" s="1">
        <v>4</v>
      </c>
      <c r="G55" s="1" t="s">
        <v>83</v>
      </c>
      <c r="H55" s="1" t="s">
        <v>83</v>
      </c>
      <c r="I55" s="1">
        <f t="shared" si="29"/>
        <v>20</v>
      </c>
      <c r="J55" s="1">
        <f t="shared" si="30"/>
        <v>25</v>
      </c>
      <c r="K55" s="1">
        <f t="shared" si="31"/>
        <v>1</v>
      </c>
      <c r="L55" s="1">
        <f t="shared" si="32"/>
        <v>9</v>
      </c>
      <c r="M55" s="1">
        <f t="shared" si="33"/>
        <v>1</v>
      </c>
      <c r="N55" s="1">
        <f t="shared" si="34"/>
        <v>3</v>
      </c>
      <c r="O55" s="1">
        <f t="shared" si="35"/>
        <v>13</v>
      </c>
      <c r="P55" s="1">
        <f t="shared" si="36"/>
        <v>10</v>
      </c>
      <c r="Q55" s="1">
        <f t="shared" si="37"/>
        <v>6</v>
      </c>
      <c r="R55" s="1">
        <f t="shared" si="38"/>
        <v>7</v>
      </c>
      <c r="S55" s="1">
        <f t="shared" si="39"/>
        <v>15</v>
      </c>
      <c r="T55" s="1">
        <f t="shared" si="40"/>
        <v>3</v>
      </c>
      <c r="U55" s="1">
        <f t="shared" si="41"/>
        <v>5</v>
      </c>
      <c r="V55" s="1">
        <f t="shared" si="42"/>
        <v>11</v>
      </c>
      <c r="W55" s="1">
        <f t="shared" si="43"/>
        <v>0</v>
      </c>
      <c r="X55" s="1">
        <f t="shared" si="44"/>
        <v>10</v>
      </c>
      <c r="Y55" s="1">
        <f t="shared" si="45"/>
        <v>15</v>
      </c>
      <c r="Z55" s="1">
        <f t="shared" si="46"/>
        <v>4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20</v>
      </c>
      <c r="J56" s="1">
        <f t="shared" si="30"/>
        <v>26</v>
      </c>
      <c r="K56" s="1">
        <f t="shared" si="31"/>
        <v>1</v>
      </c>
      <c r="L56" s="1">
        <f t="shared" si="32"/>
        <v>9</v>
      </c>
      <c r="M56" s="1">
        <f t="shared" si="33"/>
        <v>1</v>
      </c>
      <c r="N56" s="1">
        <f t="shared" si="34"/>
        <v>3</v>
      </c>
      <c r="O56" s="1">
        <f t="shared" si="35"/>
        <v>13</v>
      </c>
      <c r="P56" s="1">
        <f t="shared" si="36"/>
        <v>11</v>
      </c>
      <c r="Q56" s="1">
        <f t="shared" si="37"/>
        <v>6</v>
      </c>
      <c r="R56" s="1">
        <f t="shared" si="38"/>
        <v>7</v>
      </c>
      <c r="S56" s="1">
        <f t="shared" si="39"/>
        <v>15</v>
      </c>
      <c r="T56" s="1">
        <f t="shared" si="40"/>
        <v>3</v>
      </c>
      <c r="U56" s="1">
        <f t="shared" si="41"/>
        <v>5</v>
      </c>
      <c r="V56" s="1">
        <f t="shared" si="42"/>
        <v>11</v>
      </c>
      <c r="W56" s="1">
        <f t="shared" si="43"/>
        <v>0</v>
      </c>
      <c r="X56" s="1">
        <f t="shared" si="44"/>
        <v>10</v>
      </c>
      <c r="Y56" s="1">
        <f t="shared" si="45"/>
        <v>15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20</v>
      </c>
      <c r="J57" s="1">
        <f t="shared" si="30"/>
        <v>27</v>
      </c>
      <c r="K57" s="1">
        <f t="shared" si="31"/>
        <v>1</v>
      </c>
      <c r="L57" s="1">
        <f t="shared" si="32"/>
        <v>9</v>
      </c>
      <c r="M57" s="1">
        <f t="shared" si="33"/>
        <v>1</v>
      </c>
      <c r="N57" s="1">
        <f t="shared" si="34"/>
        <v>3</v>
      </c>
      <c r="O57" s="1">
        <f t="shared" si="35"/>
        <v>13</v>
      </c>
      <c r="P57" s="1">
        <f t="shared" si="36"/>
        <v>11</v>
      </c>
      <c r="Q57" s="1">
        <f t="shared" si="37"/>
        <v>6</v>
      </c>
      <c r="R57" s="1">
        <f t="shared" si="38"/>
        <v>7</v>
      </c>
      <c r="S57" s="1">
        <f t="shared" si="39"/>
        <v>16</v>
      </c>
      <c r="T57" s="1">
        <f t="shared" si="40"/>
        <v>3</v>
      </c>
      <c r="U57" s="1">
        <f t="shared" si="41"/>
        <v>5</v>
      </c>
      <c r="V57" s="1">
        <f t="shared" si="42"/>
        <v>12</v>
      </c>
      <c r="W57" s="1">
        <f t="shared" si="43"/>
        <v>0</v>
      </c>
      <c r="X57" s="1">
        <f t="shared" si="44"/>
        <v>10</v>
      </c>
      <c r="Y57" s="1">
        <f t="shared" si="45"/>
        <v>16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20</v>
      </c>
      <c r="J58" s="1">
        <f t="shared" si="30"/>
        <v>28</v>
      </c>
      <c r="K58" s="1">
        <f t="shared" si="31"/>
        <v>1</v>
      </c>
      <c r="L58" s="1">
        <f t="shared" si="32"/>
        <v>9</v>
      </c>
      <c r="M58" s="1">
        <f t="shared" si="33"/>
        <v>1</v>
      </c>
      <c r="N58" s="1">
        <f t="shared" si="34"/>
        <v>3</v>
      </c>
      <c r="O58" s="1">
        <f t="shared" si="35"/>
        <v>13</v>
      </c>
      <c r="P58" s="1">
        <f t="shared" si="36"/>
        <v>11</v>
      </c>
      <c r="Q58" s="1">
        <f t="shared" si="37"/>
        <v>6</v>
      </c>
      <c r="R58" s="1">
        <f t="shared" si="38"/>
        <v>7</v>
      </c>
      <c r="S58" s="1">
        <f t="shared" si="39"/>
        <v>17</v>
      </c>
      <c r="T58" s="1">
        <f t="shared" si="40"/>
        <v>3</v>
      </c>
      <c r="U58" s="1">
        <f t="shared" si="41"/>
        <v>5</v>
      </c>
      <c r="V58" s="1">
        <f t="shared" si="42"/>
        <v>13</v>
      </c>
      <c r="W58" s="1">
        <f t="shared" si="43"/>
        <v>0</v>
      </c>
      <c r="X58" s="1">
        <f t="shared" si="44"/>
        <v>10</v>
      </c>
      <c r="Y58" s="1">
        <f t="shared" si="45"/>
        <v>17</v>
      </c>
      <c r="Z58" s="1">
        <f t="shared" si="46"/>
        <v>4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E59" s="1">
        <v>5</v>
      </c>
      <c r="F59" s="1">
        <v>1</v>
      </c>
      <c r="G59" s="1" t="s">
        <v>83</v>
      </c>
      <c r="H59" s="1" t="s">
        <v>83</v>
      </c>
      <c r="I59" s="1">
        <f t="shared" si="29"/>
        <v>21</v>
      </c>
      <c r="J59" s="1">
        <f t="shared" si="30"/>
        <v>28</v>
      </c>
      <c r="K59" s="1">
        <f t="shared" si="31"/>
        <v>1</v>
      </c>
      <c r="L59" s="1">
        <f t="shared" si="32"/>
        <v>9</v>
      </c>
      <c r="M59" s="1">
        <f t="shared" si="33"/>
        <v>1</v>
      </c>
      <c r="N59" s="1">
        <f t="shared" si="34"/>
        <v>3</v>
      </c>
      <c r="O59" s="1">
        <f t="shared" si="35"/>
        <v>14</v>
      </c>
      <c r="P59" s="1">
        <f t="shared" si="36"/>
        <v>11</v>
      </c>
      <c r="Q59" s="1">
        <f t="shared" si="37"/>
        <v>6</v>
      </c>
      <c r="R59" s="1">
        <f t="shared" si="38"/>
        <v>7</v>
      </c>
      <c r="S59" s="1">
        <f t="shared" si="39"/>
        <v>17</v>
      </c>
      <c r="T59" s="1">
        <f t="shared" si="40"/>
        <v>3</v>
      </c>
      <c r="U59" s="1">
        <f t="shared" si="41"/>
        <v>5</v>
      </c>
      <c r="V59" s="1">
        <f t="shared" si="42"/>
        <v>13</v>
      </c>
      <c r="W59" s="1">
        <f t="shared" si="43"/>
        <v>0</v>
      </c>
      <c r="X59" s="1">
        <f t="shared" si="44"/>
        <v>11</v>
      </c>
      <c r="Y59" s="1">
        <f t="shared" si="45"/>
        <v>17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2</v>
      </c>
      <c r="AE59" s="1">
        <f t="shared" si="49"/>
        <v>7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E60" s="1">
        <v>1</v>
      </c>
      <c r="F60" s="1">
        <v>3</v>
      </c>
      <c r="G60" s="1" t="s">
        <v>83</v>
      </c>
      <c r="H60" s="1" t="s">
        <v>83</v>
      </c>
      <c r="I60" s="1">
        <f t="shared" si="29"/>
        <v>21</v>
      </c>
      <c r="J60" s="1">
        <f t="shared" si="30"/>
        <v>29</v>
      </c>
      <c r="K60" s="1">
        <f t="shared" si="31"/>
        <v>1</v>
      </c>
      <c r="L60" s="1">
        <f t="shared" si="32"/>
        <v>9</v>
      </c>
      <c r="M60" s="1">
        <f t="shared" si="33"/>
        <v>1</v>
      </c>
      <c r="N60" s="1">
        <f t="shared" si="34"/>
        <v>3</v>
      </c>
      <c r="O60" s="1">
        <f t="shared" si="35"/>
        <v>14</v>
      </c>
      <c r="P60" s="1">
        <f t="shared" si="36"/>
        <v>12</v>
      </c>
      <c r="Q60" s="1">
        <f t="shared" si="37"/>
        <v>6</v>
      </c>
      <c r="R60" s="1">
        <f t="shared" si="38"/>
        <v>7</v>
      </c>
      <c r="S60" s="1">
        <f t="shared" si="39"/>
        <v>17</v>
      </c>
      <c r="T60" s="1">
        <f t="shared" si="40"/>
        <v>3</v>
      </c>
      <c r="U60" s="1">
        <f t="shared" si="41"/>
        <v>5</v>
      </c>
      <c r="V60" s="1">
        <f t="shared" si="42"/>
        <v>13</v>
      </c>
      <c r="W60" s="1">
        <f t="shared" si="43"/>
        <v>0</v>
      </c>
      <c r="X60" s="1">
        <f t="shared" si="44"/>
        <v>11</v>
      </c>
      <c r="Y60" s="1">
        <f t="shared" si="45"/>
        <v>17</v>
      </c>
      <c r="Z60" s="1">
        <f t="shared" si="46"/>
        <v>4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2</v>
      </c>
      <c r="AE60" s="1">
        <f t="shared" si="49"/>
        <v>7</v>
      </c>
      <c r="AF60" s="1">
        <f t="shared" si="50"/>
        <v>1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22</v>
      </c>
      <c r="J61" s="1">
        <f t="shared" si="30"/>
        <v>29</v>
      </c>
      <c r="K61" s="1">
        <f t="shared" si="31"/>
        <v>1</v>
      </c>
      <c r="L61" s="1">
        <f t="shared" si="32"/>
        <v>9</v>
      </c>
      <c r="M61" s="1">
        <f t="shared" si="33"/>
        <v>1</v>
      </c>
      <c r="N61" s="1">
        <f t="shared" si="34"/>
        <v>3</v>
      </c>
      <c r="O61" s="1">
        <f t="shared" si="35"/>
        <v>14</v>
      </c>
      <c r="P61" s="1">
        <f t="shared" si="36"/>
        <v>12</v>
      </c>
      <c r="Q61" s="1">
        <f t="shared" si="37"/>
        <v>6</v>
      </c>
      <c r="R61" s="1">
        <f t="shared" si="38"/>
        <v>8</v>
      </c>
      <c r="S61" s="1">
        <f t="shared" si="39"/>
        <v>17</v>
      </c>
      <c r="T61" s="1">
        <f t="shared" si="40"/>
        <v>3</v>
      </c>
      <c r="U61" s="1">
        <f t="shared" si="41"/>
        <v>6</v>
      </c>
      <c r="V61" s="1">
        <f t="shared" si="42"/>
        <v>13</v>
      </c>
      <c r="W61" s="1">
        <f t="shared" si="43"/>
        <v>0</v>
      </c>
      <c r="X61" s="1">
        <f t="shared" si="44"/>
        <v>12</v>
      </c>
      <c r="Y61" s="1">
        <f t="shared" si="45"/>
        <v>17</v>
      </c>
      <c r="Z61" s="1">
        <f t="shared" si="46"/>
        <v>4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3</v>
      </c>
      <c r="AE61" s="1">
        <f t="shared" si="49"/>
        <v>6</v>
      </c>
      <c r="AF61" s="1">
        <f t="shared" si="50"/>
        <v>1</v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23</v>
      </c>
      <c r="J62" s="1">
        <f t="shared" si="30"/>
        <v>29</v>
      </c>
      <c r="K62" s="1">
        <f t="shared" si="31"/>
        <v>1</v>
      </c>
      <c r="L62" s="1">
        <f t="shared" si="32"/>
        <v>9</v>
      </c>
      <c r="M62" s="1">
        <f t="shared" si="33"/>
        <v>1</v>
      </c>
      <c r="N62" s="1">
        <f t="shared" si="34"/>
        <v>3</v>
      </c>
      <c r="O62" s="1">
        <f t="shared" si="35"/>
        <v>14</v>
      </c>
      <c r="P62" s="1">
        <f t="shared" si="36"/>
        <v>12</v>
      </c>
      <c r="Q62" s="1">
        <f t="shared" si="37"/>
        <v>6</v>
      </c>
      <c r="R62" s="1">
        <f t="shared" si="38"/>
        <v>9</v>
      </c>
      <c r="S62" s="1">
        <f t="shared" si="39"/>
        <v>17</v>
      </c>
      <c r="T62" s="1">
        <f t="shared" si="40"/>
        <v>3</v>
      </c>
      <c r="U62" s="1">
        <f t="shared" si="41"/>
        <v>6</v>
      </c>
      <c r="V62" s="1">
        <f t="shared" si="42"/>
        <v>13</v>
      </c>
      <c r="W62" s="1">
        <f t="shared" si="43"/>
        <v>0</v>
      </c>
      <c r="X62" s="1">
        <f t="shared" si="44"/>
        <v>13</v>
      </c>
      <c r="Y62" s="1">
        <f t="shared" si="45"/>
        <v>17</v>
      </c>
      <c r="Z62" s="1">
        <f t="shared" si="46"/>
        <v>4</v>
      </c>
      <c r="AA62" s="1" t="str">
        <f t="shared" si="27"/>
        <v>W</v>
      </c>
      <c r="AB62" s="1">
        <f t="shared" si="47"/>
        <v>2</v>
      </c>
      <c r="AC62" s="1" t="str">
        <f t="shared" si="28"/>
        <v>W</v>
      </c>
      <c r="AD62" s="1">
        <f t="shared" si="48"/>
        <v>4</v>
      </c>
      <c r="AE62" s="1">
        <f t="shared" si="49"/>
        <v>5</v>
      </c>
      <c r="AF62" s="1">
        <f t="shared" si="50"/>
        <v>1</v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E63" s="1">
        <v>3</v>
      </c>
      <c r="F63" s="1">
        <v>2</v>
      </c>
      <c r="G63" s="1" t="s">
        <v>84</v>
      </c>
      <c r="H63" s="1" t="s">
        <v>83</v>
      </c>
      <c r="I63" s="1">
        <f t="shared" si="29"/>
        <v>24</v>
      </c>
      <c r="J63" s="1">
        <f t="shared" si="30"/>
        <v>29</v>
      </c>
      <c r="K63" s="1">
        <f t="shared" si="31"/>
        <v>2</v>
      </c>
      <c r="L63" s="1">
        <f t="shared" si="32"/>
        <v>9</v>
      </c>
      <c r="M63" s="1">
        <f t="shared" si="33"/>
        <v>1</v>
      </c>
      <c r="N63" s="1">
        <f t="shared" si="34"/>
        <v>3</v>
      </c>
      <c r="O63" s="1">
        <f t="shared" si="35"/>
        <v>14</v>
      </c>
      <c r="P63" s="1">
        <f t="shared" si="36"/>
        <v>12</v>
      </c>
      <c r="Q63" s="1">
        <f t="shared" si="37"/>
        <v>6</v>
      </c>
      <c r="R63" s="1">
        <f t="shared" si="38"/>
        <v>10</v>
      </c>
      <c r="S63" s="1">
        <f t="shared" si="39"/>
        <v>17</v>
      </c>
      <c r="T63" s="1">
        <f t="shared" si="40"/>
        <v>3</v>
      </c>
      <c r="U63" s="1">
        <f t="shared" si="41"/>
        <v>6</v>
      </c>
      <c r="V63" s="1">
        <f t="shared" si="42"/>
        <v>13</v>
      </c>
      <c r="W63" s="1">
        <f t="shared" si="43"/>
        <v>0</v>
      </c>
      <c r="X63" s="1">
        <f t="shared" si="44"/>
        <v>14</v>
      </c>
      <c r="Y63" s="1">
        <f t="shared" si="45"/>
        <v>17</v>
      </c>
      <c r="Z63" s="1">
        <f t="shared" si="46"/>
        <v>4</v>
      </c>
      <c r="AA63" s="1" t="str">
        <f t="shared" si="27"/>
        <v>W</v>
      </c>
      <c r="AB63" s="1">
        <f t="shared" si="47"/>
        <v>3</v>
      </c>
      <c r="AC63" s="1" t="str">
        <f t="shared" si="28"/>
        <v>W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E64" s="1">
        <v>4</v>
      </c>
      <c r="F64" s="1">
        <v>0</v>
      </c>
      <c r="G64" s="1" t="s">
        <v>83</v>
      </c>
      <c r="H64" s="1" t="s">
        <v>83</v>
      </c>
      <c r="I64" s="1">
        <f t="shared" si="29"/>
        <v>25</v>
      </c>
      <c r="J64" s="1">
        <f t="shared" si="30"/>
        <v>29</v>
      </c>
      <c r="K64" s="1">
        <f t="shared" si="31"/>
        <v>2</v>
      </c>
      <c r="L64" s="1">
        <f t="shared" si="32"/>
        <v>9</v>
      </c>
      <c r="M64" s="1">
        <f t="shared" si="33"/>
        <v>1</v>
      </c>
      <c r="N64" s="1">
        <f t="shared" si="34"/>
        <v>3</v>
      </c>
      <c r="O64" s="1">
        <f t="shared" si="35"/>
        <v>14</v>
      </c>
      <c r="P64" s="1">
        <f t="shared" si="36"/>
        <v>12</v>
      </c>
      <c r="Q64" s="1">
        <f t="shared" si="37"/>
        <v>6</v>
      </c>
      <c r="R64" s="1">
        <f t="shared" si="38"/>
        <v>11</v>
      </c>
      <c r="S64" s="1">
        <f t="shared" si="39"/>
        <v>17</v>
      </c>
      <c r="T64" s="1">
        <f t="shared" si="40"/>
        <v>3</v>
      </c>
      <c r="U64" s="1">
        <f t="shared" si="41"/>
        <v>6</v>
      </c>
      <c r="V64" s="1">
        <f t="shared" si="42"/>
        <v>13</v>
      </c>
      <c r="W64" s="1">
        <f t="shared" si="43"/>
        <v>0</v>
      </c>
      <c r="X64" s="1">
        <f t="shared" si="44"/>
        <v>15</v>
      </c>
      <c r="Y64" s="1">
        <f t="shared" si="45"/>
        <v>17</v>
      </c>
      <c r="Z64" s="1">
        <f t="shared" si="46"/>
        <v>4</v>
      </c>
      <c r="AA64" s="1" t="str">
        <f t="shared" si="27"/>
        <v>W</v>
      </c>
      <c r="AB64" s="1">
        <f t="shared" si="47"/>
        <v>4</v>
      </c>
      <c r="AC64" s="1" t="str">
        <f t="shared" si="28"/>
        <v>W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E65" s="1">
        <v>3</v>
      </c>
      <c r="F65" s="1">
        <v>4</v>
      </c>
      <c r="G65" s="1" t="s">
        <v>84</v>
      </c>
      <c r="H65" s="1" t="s">
        <v>83</v>
      </c>
      <c r="I65" s="1">
        <f t="shared" si="29"/>
        <v>25</v>
      </c>
      <c r="J65" s="1">
        <f t="shared" si="30"/>
        <v>29</v>
      </c>
      <c r="K65" s="1">
        <f t="shared" si="31"/>
        <v>2</v>
      </c>
      <c r="L65" s="1">
        <f t="shared" si="32"/>
        <v>10</v>
      </c>
      <c r="M65" s="1">
        <f t="shared" si="33"/>
        <v>1</v>
      </c>
      <c r="N65" s="1">
        <f t="shared" si="34"/>
        <v>3</v>
      </c>
      <c r="O65" s="1">
        <f t="shared" si="35"/>
        <v>14</v>
      </c>
      <c r="P65" s="1">
        <f t="shared" si="36"/>
        <v>12</v>
      </c>
      <c r="Q65" s="1">
        <f t="shared" si="37"/>
        <v>7</v>
      </c>
      <c r="R65" s="1">
        <f t="shared" si="38"/>
        <v>11</v>
      </c>
      <c r="S65" s="1">
        <f t="shared" si="39"/>
        <v>17</v>
      </c>
      <c r="T65" s="1">
        <f t="shared" si="40"/>
        <v>3</v>
      </c>
      <c r="U65" s="1">
        <f t="shared" si="41"/>
        <v>6</v>
      </c>
      <c r="V65" s="1">
        <f t="shared" si="42"/>
        <v>13</v>
      </c>
      <c r="W65" s="1">
        <f t="shared" si="43"/>
        <v>0</v>
      </c>
      <c r="X65" s="1">
        <f t="shared" si="44"/>
        <v>15</v>
      </c>
      <c r="Y65" s="1">
        <f t="shared" si="45"/>
        <v>17</v>
      </c>
      <c r="Z65" s="1">
        <f t="shared" si="46"/>
        <v>4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5</v>
      </c>
      <c r="AE65" s="1">
        <f t="shared" si="49"/>
        <v>4</v>
      </c>
      <c r="AF65" s="1">
        <f t="shared" si="50"/>
        <v>1</v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E66" s="1">
        <v>3</v>
      </c>
      <c r="F66" s="1">
        <v>1</v>
      </c>
      <c r="G66" s="1" t="s">
        <v>83</v>
      </c>
      <c r="H66" s="1" t="s">
        <v>83</v>
      </c>
      <c r="I66" s="1">
        <f t="shared" si="29"/>
        <v>26</v>
      </c>
      <c r="J66" s="1">
        <f t="shared" si="30"/>
        <v>29</v>
      </c>
      <c r="K66" s="1">
        <f t="shared" si="31"/>
        <v>2</v>
      </c>
      <c r="L66" s="1">
        <f t="shared" si="32"/>
        <v>10</v>
      </c>
      <c r="M66" s="1">
        <f t="shared" si="33"/>
        <v>1</v>
      </c>
      <c r="N66" s="1">
        <f t="shared" si="34"/>
        <v>3</v>
      </c>
      <c r="O66" s="1">
        <f t="shared" si="35"/>
        <v>14</v>
      </c>
      <c r="P66" s="1">
        <f t="shared" si="36"/>
        <v>12</v>
      </c>
      <c r="Q66" s="1">
        <f t="shared" si="37"/>
        <v>7</v>
      </c>
      <c r="R66" s="1">
        <f t="shared" si="38"/>
        <v>12</v>
      </c>
      <c r="S66" s="1">
        <f t="shared" si="39"/>
        <v>17</v>
      </c>
      <c r="T66" s="1">
        <f t="shared" si="40"/>
        <v>3</v>
      </c>
      <c r="U66" s="1">
        <f t="shared" si="41"/>
        <v>6</v>
      </c>
      <c r="V66" s="1">
        <f t="shared" si="42"/>
        <v>13</v>
      </c>
      <c r="W66" s="1">
        <f t="shared" si="43"/>
        <v>0</v>
      </c>
      <c r="X66" s="1">
        <f t="shared" si="44"/>
        <v>15</v>
      </c>
      <c r="Y66" s="1">
        <f t="shared" si="45"/>
        <v>17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3</v>
      </c>
      <c r="AF66" s="1">
        <f t="shared" si="50"/>
        <v>1</v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E67" s="1">
        <v>3</v>
      </c>
      <c r="F67" s="1">
        <v>2</v>
      </c>
      <c r="G67" s="1" t="s">
        <v>84</v>
      </c>
      <c r="H67" s="1" t="s">
        <v>83</v>
      </c>
      <c r="I67" s="1">
        <f t="shared" ref="I67:I83" si="53">IF(E67="","",IF(E67&gt;F67,I66+1,I66))</f>
        <v>27</v>
      </c>
      <c r="J67" s="1">
        <f t="shared" ref="J67:J83" si="54">IF(E67="","",IF(AND(F67&gt;E67,G67=$AK$2,H67=$AK$2),J66+1,J66))</f>
        <v>29</v>
      </c>
      <c r="K67" s="1">
        <f t="shared" ref="K67:K83" si="55">IF(E67="","",IF(AND(G67=$AK$1,E67&gt;F67),K66+1,K66))</f>
        <v>3</v>
      </c>
      <c r="L67" s="1">
        <f t="shared" ref="L67:L83" si="56">IF(E67="","",IF(AND(OR(G67=$AK$1,H67=$AK$1),E67&lt;F67),L66+1,L66))</f>
        <v>10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15</v>
      </c>
      <c r="P67" s="1">
        <f t="shared" ref="P67:P83" si="60">IF(E67="","",IF(AND(C67=$AL$1,F67&gt;E67,G67=$AK$2,H67=$AK$2), P66+1, P66))</f>
        <v>12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17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13</v>
      </c>
      <c r="W67" s="1">
        <f t="shared" ref="W67:W83" si="67">IF(E67="","",IF(AND(E67&lt;F67,COUNTIF($AO$1:$AO$7,D67)=1,OR(G67=$AK$1,H67=$AK$1)), W66+1, W66))</f>
        <v>0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17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W</v>
      </c>
      <c r="AB67" s="1">
        <f t="shared" ref="AB67:AB83" si="71">IF(AA67="","",IF(AA67=AA66,AB66+1,1))</f>
        <v>2</v>
      </c>
      <c r="AC67" s="1" t="str">
        <f t="shared" si="52"/>
        <v>W</v>
      </c>
      <c r="AD67" s="1">
        <f t="shared" si="48"/>
        <v>7</v>
      </c>
      <c r="AE67" s="1">
        <f t="shared" si="49"/>
        <v>2</v>
      </c>
      <c r="AF67" s="1">
        <f t="shared" si="50"/>
        <v>1</v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E68" s="1">
        <v>2</v>
      </c>
      <c r="F68" s="1">
        <v>3</v>
      </c>
      <c r="G68" s="1" t="s">
        <v>83</v>
      </c>
      <c r="H68" s="1" t="s">
        <v>83</v>
      </c>
      <c r="I68" s="1">
        <f t="shared" si="53"/>
        <v>27</v>
      </c>
      <c r="J68" s="1">
        <f t="shared" si="54"/>
        <v>30</v>
      </c>
      <c r="K68" s="1">
        <f t="shared" si="55"/>
        <v>3</v>
      </c>
      <c r="L68" s="1">
        <f t="shared" si="56"/>
        <v>10</v>
      </c>
      <c r="M68" s="1">
        <f t="shared" si="57"/>
        <v>1</v>
      </c>
      <c r="N68" s="1">
        <f t="shared" si="58"/>
        <v>3</v>
      </c>
      <c r="O68" s="1">
        <f t="shared" si="59"/>
        <v>15</v>
      </c>
      <c r="P68" s="1">
        <f t="shared" si="60"/>
        <v>12</v>
      </c>
      <c r="Q68" s="1">
        <f t="shared" si="61"/>
        <v>7</v>
      </c>
      <c r="R68" s="1">
        <f t="shared" si="62"/>
        <v>12</v>
      </c>
      <c r="S68" s="1">
        <f t="shared" si="63"/>
        <v>18</v>
      </c>
      <c r="T68" s="1">
        <f t="shared" si="64"/>
        <v>3</v>
      </c>
      <c r="U68" s="1">
        <f t="shared" si="65"/>
        <v>6</v>
      </c>
      <c r="V68" s="1">
        <f t="shared" si="66"/>
        <v>14</v>
      </c>
      <c r="W68" s="1">
        <f t="shared" si="67"/>
        <v>0</v>
      </c>
      <c r="X68" s="1">
        <f t="shared" si="68"/>
        <v>16</v>
      </c>
      <c r="Y68" s="1">
        <f t="shared" si="69"/>
        <v>18</v>
      </c>
      <c r="Z68" s="1">
        <f t="shared" si="70"/>
        <v>4</v>
      </c>
      <c r="AA68" s="1" t="str">
        <f t="shared" si="51"/>
        <v>L</v>
      </c>
      <c r="AB68" s="1">
        <f t="shared" si="71"/>
        <v>1</v>
      </c>
      <c r="AC68" s="1" t="str">
        <f t="shared" si="52"/>
        <v>L</v>
      </c>
      <c r="AD68" s="1">
        <f t="shared" si="48"/>
        <v>7</v>
      </c>
      <c r="AE68" s="1">
        <f t="shared" si="49"/>
        <v>2</v>
      </c>
      <c r="AF68" s="1">
        <f t="shared" si="50"/>
        <v>1</v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E69" s="1">
        <v>1</v>
      </c>
      <c r="F69" s="1">
        <v>2</v>
      </c>
      <c r="G69" s="1" t="s">
        <v>84</v>
      </c>
      <c r="H69" s="1" t="s">
        <v>84</v>
      </c>
      <c r="I69" s="1">
        <f t="shared" si="53"/>
        <v>27</v>
      </c>
      <c r="J69" s="1">
        <f t="shared" si="54"/>
        <v>30</v>
      </c>
      <c r="K69" s="1">
        <f t="shared" si="55"/>
        <v>3</v>
      </c>
      <c r="L69" s="1">
        <f t="shared" si="56"/>
        <v>11</v>
      </c>
      <c r="M69" s="1">
        <f t="shared" si="57"/>
        <v>1</v>
      </c>
      <c r="N69" s="1">
        <f t="shared" si="58"/>
        <v>4</v>
      </c>
      <c r="O69" s="1">
        <f t="shared" si="59"/>
        <v>15</v>
      </c>
      <c r="P69" s="1">
        <f t="shared" si="60"/>
        <v>12</v>
      </c>
      <c r="Q69" s="1">
        <f t="shared" si="61"/>
        <v>7</v>
      </c>
      <c r="R69" s="1">
        <f t="shared" si="62"/>
        <v>12</v>
      </c>
      <c r="S69" s="1">
        <f t="shared" si="63"/>
        <v>18</v>
      </c>
      <c r="T69" s="1">
        <f t="shared" si="64"/>
        <v>4</v>
      </c>
      <c r="U69" s="1">
        <f t="shared" si="65"/>
        <v>6</v>
      </c>
      <c r="V69" s="1">
        <f t="shared" si="66"/>
        <v>14</v>
      </c>
      <c r="W69" s="1">
        <f t="shared" si="67"/>
        <v>0</v>
      </c>
      <c r="X69" s="1">
        <f t="shared" si="68"/>
        <v>16</v>
      </c>
      <c r="Y69" s="1">
        <f t="shared" si="69"/>
        <v>18</v>
      </c>
      <c r="Z69" s="1">
        <f t="shared" si="70"/>
        <v>5</v>
      </c>
      <c r="AA69" s="1" t="str">
        <f t="shared" si="51"/>
        <v>L</v>
      </c>
      <c r="AB69" s="1">
        <f t="shared" si="71"/>
        <v>2</v>
      </c>
      <c r="AC69" s="1" t="str">
        <f t="shared" si="52"/>
        <v>OTL</v>
      </c>
      <c r="AD69" s="1">
        <f t="shared" si="48"/>
        <v>6</v>
      </c>
      <c r="AE69" s="1">
        <f t="shared" si="49"/>
        <v>2</v>
      </c>
      <c r="AF69" s="1">
        <f t="shared" si="50"/>
        <v>2</v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E70" s="1">
        <v>3</v>
      </c>
      <c r="F70" s="1">
        <v>1</v>
      </c>
      <c r="G70" s="1" t="s">
        <v>83</v>
      </c>
      <c r="H70" s="1" t="s">
        <v>83</v>
      </c>
      <c r="I70" s="1">
        <f t="shared" si="53"/>
        <v>28</v>
      </c>
      <c r="J70" s="1">
        <f t="shared" si="54"/>
        <v>30</v>
      </c>
      <c r="K70" s="1">
        <f t="shared" si="55"/>
        <v>3</v>
      </c>
      <c r="L70" s="1">
        <f t="shared" si="56"/>
        <v>11</v>
      </c>
      <c r="M70" s="1">
        <f t="shared" si="57"/>
        <v>1</v>
      </c>
      <c r="N70" s="1">
        <f t="shared" si="58"/>
        <v>4</v>
      </c>
      <c r="O70" s="1">
        <f t="shared" si="59"/>
        <v>15</v>
      </c>
      <c r="P70" s="1">
        <f t="shared" si="60"/>
        <v>12</v>
      </c>
      <c r="Q70" s="1">
        <f t="shared" si="61"/>
        <v>7</v>
      </c>
      <c r="R70" s="1">
        <f t="shared" si="62"/>
        <v>13</v>
      </c>
      <c r="S70" s="1">
        <f t="shared" si="63"/>
        <v>18</v>
      </c>
      <c r="T70" s="1">
        <f t="shared" si="64"/>
        <v>4</v>
      </c>
      <c r="U70" s="1">
        <f t="shared" si="65"/>
        <v>6</v>
      </c>
      <c r="V70" s="1">
        <f t="shared" si="66"/>
        <v>14</v>
      </c>
      <c r="W70" s="1">
        <f t="shared" si="67"/>
        <v>0</v>
      </c>
      <c r="X70" s="1">
        <f t="shared" si="68"/>
        <v>17</v>
      </c>
      <c r="Y70" s="1">
        <f t="shared" si="69"/>
        <v>18</v>
      </c>
      <c r="Z70" s="1">
        <f t="shared" si="70"/>
        <v>5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7</v>
      </c>
      <c r="AE70" s="1">
        <f t="shared" si="49"/>
        <v>1</v>
      </c>
      <c r="AF70" s="1">
        <f t="shared" si="50"/>
        <v>2</v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30</v>
      </c>
      <c r="K84" s="1">
        <f t="shared" si="75"/>
        <v>3</v>
      </c>
      <c r="L84" s="1">
        <f t="shared" si="75"/>
        <v>11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15</v>
      </c>
      <c r="P84" s="1">
        <f t="shared" si="76"/>
        <v>12</v>
      </c>
      <c r="Q84" s="1">
        <f t="shared" si="76"/>
        <v>7</v>
      </c>
      <c r="R84" s="1">
        <f t="shared" si="76"/>
        <v>13</v>
      </c>
      <c r="S84" s="1">
        <f t="shared" si="76"/>
        <v>18</v>
      </c>
      <c r="T84" s="1">
        <f t="shared" si="76"/>
        <v>4</v>
      </c>
      <c r="U84" s="1">
        <f t="shared" si="76"/>
        <v>6</v>
      </c>
      <c r="V84" s="1">
        <f t="shared" si="76"/>
        <v>14</v>
      </c>
      <c r="W84" s="1">
        <f t="shared" si="76"/>
        <v>0</v>
      </c>
      <c r="X84" s="1">
        <f t="shared" si="76"/>
        <v>17</v>
      </c>
      <c r="Y84" s="1">
        <f t="shared" si="76"/>
        <v>18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181</v>
      </c>
      <c r="F85" s="1">
        <f>SUM(F2:F83)</f>
        <v>225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15-12-7</v>
      </c>
      <c r="R85" s="1" t="str">
        <f>IF(R84="","0-0-0",CONCATENATE(R84,"-",S84,"-",T84))</f>
        <v>13-18-4</v>
      </c>
      <c r="U85" s="1" t="str">
        <f>IF(U84="","0-0-0",CONCATENATE(U84,"-",V84,"-",W84))</f>
        <v>6-14-0</v>
      </c>
      <c r="X85" s="1" t="str">
        <f>IF(X84="","0-0-0",CONCATENATE(X84,"-",Y84,"-",Z84))</f>
        <v>17-18-5</v>
      </c>
      <c r="AA85" s="1" t="str">
        <f>IF(AA84="","0-0",CONCATENATE(AA84,AB84))</f>
        <v>W1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3</v>
      </c>
      <c r="L37" s="1">
        <f t="shared" si="32"/>
        <v>3</v>
      </c>
      <c r="M37" s="1">
        <f t="shared" si="33"/>
        <v>0</v>
      </c>
      <c r="N37" s="1">
        <f t="shared" si="34"/>
        <v>1</v>
      </c>
      <c r="O37" s="1">
        <f t="shared" si="35"/>
        <v>10</v>
      </c>
      <c r="P37" s="1">
        <f t="shared" si="36"/>
        <v>9</v>
      </c>
      <c r="Q37" s="1">
        <f t="shared" si="37"/>
        <v>0</v>
      </c>
      <c r="R37" s="1">
        <f t="shared" si="38"/>
        <v>10</v>
      </c>
      <c r="S37" s="1">
        <f t="shared" si="39"/>
        <v>4</v>
      </c>
      <c r="T37" s="1">
        <f t="shared" si="40"/>
        <v>3</v>
      </c>
      <c r="U37" s="1">
        <f t="shared" si="41"/>
        <v>4</v>
      </c>
      <c r="V37" s="1">
        <f t="shared" si="42"/>
        <v>3</v>
      </c>
      <c r="W37" s="1">
        <f t="shared" si="43"/>
        <v>1</v>
      </c>
      <c r="X37" s="1">
        <f t="shared" si="44"/>
        <v>11</v>
      </c>
      <c r="Y37" s="1">
        <f t="shared" si="45"/>
        <v>9</v>
      </c>
      <c r="Z37" s="1">
        <f t="shared" si="46"/>
        <v>3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3</v>
      </c>
      <c r="L38" s="1">
        <f t="shared" si="32"/>
        <v>3</v>
      </c>
      <c r="M38" s="1">
        <f t="shared" si="33"/>
        <v>0</v>
      </c>
      <c r="N38" s="1">
        <f t="shared" si="34"/>
        <v>1</v>
      </c>
      <c r="O38" s="1">
        <f t="shared" si="35"/>
        <v>10</v>
      </c>
      <c r="P38" s="1">
        <f t="shared" si="36"/>
        <v>9</v>
      </c>
      <c r="Q38" s="1">
        <f t="shared" si="37"/>
        <v>0</v>
      </c>
      <c r="R38" s="1">
        <f t="shared" si="38"/>
        <v>11</v>
      </c>
      <c r="S38" s="1">
        <f t="shared" si="39"/>
        <v>4</v>
      </c>
      <c r="T38" s="1">
        <f t="shared" si="40"/>
        <v>3</v>
      </c>
      <c r="U38" s="1">
        <f t="shared" si="41"/>
        <v>5</v>
      </c>
      <c r="V38" s="1">
        <f t="shared" si="42"/>
        <v>3</v>
      </c>
      <c r="W38" s="1">
        <f t="shared" si="43"/>
        <v>1</v>
      </c>
      <c r="X38" s="1">
        <f t="shared" si="44"/>
        <v>12</v>
      </c>
      <c r="Y38" s="1">
        <f t="shared" si="45"/>
        <v>9</v>
      </c>
      <c r="Z38" s="1">
        <f t="shared" si="46"/>
        <v>3</v>
      </c>
      <c r="AA38" s="1" t="str">
        <f t="shared" si="27"/>
        <v>W</v>
      </c>
      <c r="AB38" s="1">
        <f t="shared" si="47"/>
        <v>3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E39" s="1">
        <v>5</v>
      </c>
      <c r="F39" s="1">
        <v>4</v>
      </c>
      <c r="G39" s="1" t="s">
        <v>84</v>
      </c>
      <c r="H39" s="1" t="s">
        <v>84</v>
      </c>
      <c r="I39" s="1">
        <f t="shared" si="29"/>
        <v>22</v>
      </c>
      <c r="J39" s="1">
        <f t="shared" si="30"/>
        <v>13</v>
      </c>
      <c r="K39" s="1">
        <f t="shared" si="31"/>
        <v>4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11</v>
      </c>
      <c r="P39" s="1">
        <f t="shared" si="36"/>
        <v>9</v>
      </c>
      <c r="Q39" s="1">
        <f t="shared" si="37"/>
        <v>0</v>
      </c>
      <c r="R39" s="1">
        <f t="shared" si="38"/>
        <v>11</v>
      </c>
      <c r="S39" s="1">
        <f t="shared" si="39"/>
        <v>4</v>
      </c>
      <c r="T39" s="1">
        <f t="shared" si="40"/>
        <v>3</v>
      </c>
      <c r="U39" s="1">
        <f t="shared" si="41"/>
        <v>6</v>
      </c>
      <c r="V39" s="1">
        <f t="shared" si="42"/>
        <v>3</v>
      </c>
      <c r="W39" s="1">
        <f t="shared" si="43"/>
        <v>1</v>
      </c>
      <c r="X39" s="1">
        <f t="shared" si="44"/>
        <v>13</v>
      </c>
      <c r="Y39" s="1">
        <f t="shared" si="45"/>
        <v>9</v>
      </c>
      <c r="Z39" s="1">
        <f t="shared" si="46"/>
        <v>3</v>
      </c>
      <c r="AA39" s="1" t="str">
        <f t="shared" si="27"/>
        <v>W</v>
      </c>
      <c r="AB39" s="1">
        <f t="shared" si="47"/>
        <v>4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13</v>
      </c>
      <c r="K40" s="1">
        <f t="shared" si="31"/>
        <v>5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11</v>
      </c>
      <c r="P40" s="1">
        <f t="shared" si="36"/>
        <v>9</v>
      </c>
      <c r="Q40" s="1">
        <f t="shared" si="37"/>
        <v>0</v>
      </c>
      <c r="R40" s="1">
        <f t="shared" si="38"/>
        <v>12</v>
      </c>
      <c r="S40" s="1">
        <f t="shared" si="39"/>
        <v>4</v>
      </c>
      <c r="T40" s="1">
        <f t="shared" si="40"/>
        <v>3</v>
      </c>
      <c r="U40" s="1">
        <f t="shared" si="41"/>
        <v>6</v>
      </c>
      <c r="V40" s="1">
        <f t="shared" si="42"/>
        <v>3</v>
      </c>
      <c r="W40" s="1">
        <f t="shared" si="43"/>
        <v>1</v>
      </c>
      <c r="X40" s="1">
        <f t="shared" si="44"/>
        <v>13</v>
      </c>
      <c r="Y40" s="1">
        <f t="shared" si="45"/>
        <v>9</v>
      </c>
      <c r="Z40" s="1">
        <f t="shared" si="46"/>
        <v>3</v>
      </c>
      <c r="AA40" s="1" t="str">
        <f t="shared" si="27"/>
        <v>W</v>
      </c>
      <c r="AB40" s="1">
        <f t="shared" si="47"/>
        <v>5</v>
      </c>
      <c r="AC40" s="1" t="str">
        <f t="shared" si="28"/>
        <v>W</v>
      </c>
      <c r="AD40" s="1">
        <f t="shared" si="24"/>
        <v>7</v>
      </c>
      <c r="AE40" s="1">
        <f t="shared" si="25"/>
        <v>2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5</v>
      </c>
      <c r="L41" s="1">
        <f t="shared" si="32"/>
        <v>3</v>
      </c>
      <c r="M41" s="1">
        <f t="shared" si="33"/>
        <v>1</v>
      </c>
      <c r="N41" s="1">
        <f t="shared" si="34"/>
        <v>1</v>
      </c>
      <c r="O41" s="1">
        <f t="shared" si="35"/>
        <v>11</v>
      </c>
      <c r="P41" s="1">
        <f t="shared" si="36"/>
        <v>9</v>
      </c>
      <c r="Q41" s="1">
        <f t="shared" si="37"/>
        <v>0</v>
      </c>
      <c r="R41" s="1">
        <f t="shared" si="38"/>
        <v>13</v>
      </c>
      <c r="S41" s="1">
        <f t="shared" si="39"/>
        <v>4</v>
      </c>
      <c r="T41" s="1">
        <f t="shared" si="40"/>
        <v>3</v>
      </c>
      <c r="U41" s="1">
        <f t="shared" si="41"/>
        <v>6</v>
      </c>
      <c r="V41" s="1">
        <f t="shared" si="42"/>
        <v>3</v>
      </c>
      <c r="W41" s="1">
        <f t="shared" si="43"/>
        <v>1</v>
      </c>
      <c r="X41" s="1">
        <f t="shared" si="44"/>
        <v>13</v>
      </c>
      <c r="Y41" s="1">
        <f t="shared" si="45"/>
        <v>9</v>
      </c>
      <c r="Z41" s="1">
        <f t="shared" si="46"/>
        <v>3</v>
      </c>
      <c r="AA41" s="1" t="str">
        <f t="shared" si="27"/>
        <v>W</v>
      </c>
      <c r="AB41" s="1">
        <f t="shared" si="47"/>
        <v>6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E42" s="1">
        <v>7</v>
      </c>
      <c r="F42" s="1">
        <v>3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13</v>
      </c>
      <c r="K42" s="1">
        <f t="shared" si="31"/>
        <v>5</v>
      </c>
      <c r="L42" s="1">
        <f t="shared" si="32"/>
        <v>3</v>
      </c>
      <c r="M42" s="1">
        <f t="shared" si="33"/>
        <v>1</v>
      </c>
      <c r="N42" s="1">
        <f t="shared" si="34"/>
        <v>1</v>
      </c>
      <c r="O42" s="1">
        <f t="shared" si="35"/>
        <v>11</v>
      </c>
      <c r="P42" s="1">
        <f t="shared" si="36"/>
        <v>9</v>
      </c>
      <c r="Q42" s="1">
        <f t="shared" si="37"/>
        <v>0</v>
      </c>
      <c r="R42" s="1">
        <f t="shared" si="38"/>
        <v>14</v>
      </c>
      <c r="S42" s="1">
        <f t="shared" si="39"/>
        <v>4</v>
      </c>
      <c r="T42" s="1">
        <f t="shared" si="40"/>
        <v>3</v>
      </c>
      <c r="U42" s="1">
        <f t="shared" si="41"/>
        <v>6</v>
      </c>
      <c r="V42" s="1">
        <f t="shared" si="42"/>
        <v>3</v>
      </c>
      <c r="W42" s="1">
        <f t="shared" si="43"/>
        <v>1</v>
      </c>
      <c r="X42" s="1">
        <f t="shared" si="44"/>
        <v>13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7</v>
      </c>
      <c r="AC42" s="1" t="str">
        <f t="shared" si="28"/>
        <v>W</v>
      </c>
      <c r="AD42" s="1">
        <f t="shared" si="24"/>
        <v>7</v>
      </c>
      <c r="AE42" s="1">
        <f t="shared" si="25"/>
        <v>2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E43" s="1">
        <v>4</v>
      </c>
      <c r="F43" s="1">
        <v>2</v>
      </c>
      <c r="G43" s="1" t="s">
        <v>83</v>
      </c>
      <c r="H43" s="1" t="s">
        <v>83</v>
      </c>
      <c r="I43" s="1">
        <f t="shared" si="29"/>
        <v>26</v>
      </c>
      <c r="J43" s="1">
        <f t="shared" si="30"/>
        <v>13</v>
      </c>
      <c r="K43" s="1">
        <f t="shared" si="31"/>
        <v>5</v>
      </c>
      <c r="L43" s="1">
        <f t="shared" si="32"/>
        <v>3</v>
      </c>
      <c r="M43" s="1">
        <f t="shared" si="33"/>
        <v>1</v>
      </c>
      <c r="N43" s="1">
        <f t="shared" si="34"/>
        <v>1</v>
      </c>
      <c r="O43" s="1">
        <f t="shared" si="35"/>
        <v>12</v>
      </c>
      <c r="P43" s="1">
        <f t="shared" si="36"/>
        <v>9</v>
      </c>
      <c r="Q43" s="1">
        <f t="shared" si="37"/>
        <v>0</v>
      </c>
      <c r="R43" s="1">
        <f t="shared" si="38"/>
        <v>14</v>
      </c>
      <c r="S43" s="1">
        <f t="shared" si="39"/>
        <v>4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1</v>
      </c>
      <c r="X43" s="1">
        <f t="shared" si="44"/>
        <v>13</v>
      </c>
      <c r="Y43" s="1">
        <f t="shared" si="45"/>
        <v>9</v>
      </c>
      <c r="Z43" s="1">
        <f t="shared" si="46"/>
        <v>3</v>
      </c>
      <c r="AA43" s="1" t="str">
        <f t="shared" si="27"/>
        <v>W</v>
      </c>
      <c r="AB43" s="1">
        <f t="shared" si="47"/>
        <v>8</v>
      </c>
      <c r="AC43" s="1" t="str">
        <f t="shared" si="28"/>
        <v>W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E44" s="1">
        <v>7</v>
      </c>
      <c r="F44" s="1">
        <v>2</v>
      </c>
      <c r="G44" s="1" t="s">
        <v>83</v>
      </c>
      <c r="H44" s="1" t="s">
        <v>83</v>
      </c>
      <c r="I44" s="1">
        <f t="shared" si="29"/>
        <v>27</v>
      </c>
      <c r="J44" s="1">
        <f t="shared" si="30"/>
        <v>13</v>
      </c>
      <c r="K44" s="1">
        <f t="shared" si="31"/>
        <v>5</v>
      </c>
      <c r="L44" s="1">
        <f t="shared" si="32"/>
        <v>3</v>
      </c>
      <c r="M44" s="1">
        <f t="shared" si="33"/>
        <v>1</v>
      </c>
      <c r="N44" s="1">
        <f t="shared" si="34"/>
        <v>1</v>
      </c>
      <c r="O44" s="1">
        <f t="shared" si="35"/>
        <v>12</v>
      </c>
      <c r="P44" s="1">
        <f t="shared" si="36"/>
        <v>9</v>
      </c>
      <c r="Q44" s="1">
        <f t="shared" si="37"/>
        <v>0</v>
      </c>
      <c r="R44" s="1">
        <f t="shared" si="38"/>
        <v>15</v>
      </c>
      <c r="S44" s="1">
        <f t="shared" si="39"/>
        <v>4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1</v>
      </c>
      <c r="X44" s="1">
        <f t="shared" si="44"/>
        <v>14</v>
      </c>
      <c r="Y44" s="1">
        <f t="shared" si="45"/>
        <v>9</v>
      </c>
      <c r="Z44" s="1">
        <f t="shared" si="46"/>
        <v>3</v>
      </c>
      <c r="AA44" s="1" t="str">
        <f t="shared" si="27"/>
        <v>W</v>
      </c>
      <c r="AB44" s="1">
        <f t="shared" si="47"/>
        <v>9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E45" s="1">
        <v>5</v>
      </c>
      <c r="F45" s="1">
        <v>1</v>
      </c>
      <c r="G45" s="1" t="s">
        <v>83</v>
      </c>
      <c r="H45" s="1" t="s">
        <v>83</v>
      </c>
      <c r="I45" s="1">
        <f t="shared" si="29"/>
        <v>28</v>
      </c>
      <c r="J45" s="1">
        <f t="shared" si="30"/>
        <v>13</v>
      </c>
      <c r="K45" s="1">
        <f t="shared" si="31"/>
        <v>5</v>
      </c>
      <c r="L45" s="1">
        <f t="shared" si="32"/>
        <v>3</v>
      </c>
      <c r="M45" s="1">
        <f t="shared" si="33"/>
        <v>1</v>
      </c>
      <c r="N45" s="1">
        <f t="shared" si="34"/>
        <v>1</v>
      </c>
      <c r="O45" s="1">
        <f t="shared" si="35"/>
        <v>12</v>
      </c>
      <c r="P45" s="1">
        <f t="shared" si="36"/>
        <v>9</v>
      </c>
      <c r="Q45" s="1">
        <f t="shared" si="37"/>
        <v>0</v>
      </c>
      <c r="R45" s="1">
        <f t="shared" si="38"/>
        <v>16</v>
      </c>
      <c r="S45" s="1">
        <f t="shared" si="39"/>
        <v>4</v>
      </c>
      <c r="T45" s="1">
        <f t="shared" si="40"/>
        <v>3</v>
      </c>
      <c r="U45" s="1">
        <f t="shared" si="41"/>
        <v>6</v>
      </c>
      <c r="V45" s="1">
        <f t="shared" si="42"/>
        <v>3</v>
      </c>
      <c r="W45" s="1">
        <f t="shared" si="43"/>
        <v>1</v>
      </c>
      <c r="X45" s="1">
        <f t="shared" si="44"/>
        <v>15</v>
      </c>
      <c r="Y45" s="1">
        <f t="shared" si="45"/>
        <v>9</v>
      </c>
      <c r="Z45" s="1">
        <f t="shared" si="46"/>
        <v>3</v>
      </c>
      <c r="AA45" s="1" t="str">
        <f t="shared" si="27"/>
        <v>W</v>
      </c>
      <c r="AB45" s="1">
        <f t="shared" si="47"/>
        <v>10</v>
      </c>
      <c r="AC45" s="1" t="str">
        <f t="shared" si="28"/>
        <v>W</v>
      </c>
      <c r="AD45" s="1">
        <f t="shared" si="48"/>
        <v>10</v>
      </c>
      <c r="AE45" s="1">
        <f t="shared" si="49"/>
        <v>0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84</v>
      </c>
      <c r="H46" s="1" t="s">
        <v>84</v>
      </c>
      <c r="I46" s="1">
        <f t="shared" si="29"/>
        <v>29</v>
      </c>
      <c r="J46" s="1">
        <f t="shared" si="30"/>
        <v>13</v>
      </c>
      <c r="K46" s="1">
        <f t="shared" si="31"/>
        <v>6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12</v>
      </c>
      <c r="P46" s="1">
        <f t="shared" si="36"/>
        <v>9</v>
      </c>
      <c r="Q46" s="1">
        <f t="shared" si="37"/>
        <v>0</v>
      </c>
      <c r="R46" s="1">
        <f t="shared" si="38"/>
        <v>17</v>
      </c>
      <c r="S46" s="1">
        <f t="shared" si="39"/>
        <v>4</v>
      </c>
      <c r="T46" s="1">
        <f t="shared" si="40"/>
        <v>3</v>
      </c>
      <c r="U46" s="1">
        <f t="shared" si="41"/>
        <v>6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11</v>
      </c>
      <c r="AC46" s="1" t="str">
        <f t="shared" si="28"/>
        <v>W</v>
      </c>
      <c r="AD46" s="1">
        <f t="shared" si="48"/>
        <v>10</v>
      </c>
      <c r="AE46" s="1">
        <f t="shared" si="49"/>
        <v>0</v>
      </c>
      <c r="AF46" s="1">
        <f t="shared" si="50"/>
        <v>0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E47" s="1">
        <v>2</v>
      </c>
      <c r="F47" s="1">
        <v>3</v>
      </c>
      <c r="G47" s="1" t="s">
        <v>84</v>
      </c>
      <c r="H47" s="1" t="s">
        <v>84</v>
      </c>
      <c r="I47" s="1">
        <f t="shared" si="29"/>
        <v>29</v>
      </c>
      <c r="J47" s="1">
        <f t="shared" si="30"/>
        <v>13</v>
      </c>
      <c r="K47" s="1">
        <f t="shared" si="31"/>
        <v>6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9</v>
      </c>
      <c r="Q47" s="1">
        <f t="shared" si="37"/>
        <v>0</v>
      </c>
      <c r="R47" s="1">
        <f t="shared" si="38"/>
        <v>17</v>
      </c>
      <c r="S47" s="1">
        <f t="shared" si="39"/>
        <v>4</v>
      </c>
      <c r="T47" s="1">
        <f t="shared" si="40"/>
        <v>4</v>
      </c>
      <c r="U47" s="1">
        <f t="shared" si="41"/>
        <v>6</v>
      </c>
      <c r="V47" s="1">
        <f t="shared" si="42"/>
        <v>3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3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9</v>
      </c>
      <c r="AE47" s="1">
        <f t="shared" si="49"/>
        <v>0</v>
      </c>
      <c r="AF47" s="1">
        <f t="shared" si="50"/>
        <v>1</v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30</v>
      </c>
      <c r="J48" s="1">
        <f t="shared" si="30"/>
        <v>13</v>
      </c>
      <c r="K48" s="1">
        <f t="shared" si="31"/>
        <v>6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9</v>
      </c>
      <c r="Q48" s="1">
        <f t="shared" si="37"/>
        <v>0</v>
      </c>
      <c r="R48" s="1">
        <f t="shared" si="38"/>
        <v>18</v>
      </c>
      <c r="S48" s="1">
        <f t="shared" si="39"/>
        <v>4</v>
      </c>
      <c r="T48" s="1">
        <f t="shared" si="40"/>
        <v>4</v>
      </c>
      <c r="U48" s="1">
        <f t="shared" si="41"/>
        <v>6</v>
      </c>
      <c r="V48" s="1">
        <f t="shared" si="42"/>
        <v>3</v>
      </c>
      <c r="W48" s="1">
        <f t="shared" si="43"/>
        <v>1</v>
      </c>
      <c r="X48" s="1">
        <f t="shared" si="44"/>
        <v>16</v>
      </c>
      <c r="Y48" s="1">
        <f t="shared" si="45"/>
        <v>9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9</v>
      </c>
      <c r="AE48" s="1">
        <f t="shared" si="49"/>
        <v>0</v>
      </c>
      <c r="AF48" s="1">
        <f t="shared" si="50"/>
        <v>1</v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31</v>
      </c>
      <c r="J49" s="1">
        <f t="shared" si="30"/>
        <v>13</v>
      </c>
      <c r="K49" s="1">
        <f t="shared" si="31"/>
        <v>6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9</v>
      </c>
      <c r="Q49" s="1">
        <f t="shared" si="37"/>
        <v>0</v>
      </c>
      <c r="R49" s="1">
        <f t="shared" si="38"/>
        <v>18</v>
      </c>
      <c r="S49" s="1">
        <f t="shared" si="39"/>
        <v>4</v>
      </c>
      <c r="T49" s="1">
        <f t="shared" si="40"/>
        <v>4</v>
      </c>
      <c r="U49" s="1">
        <f t="shared" si="41"/>
        <v>6</v>
      </c>
      <c r="V49" s="1">
        <f t="shared" si="42"/>
        <v>3</v>
      </c>
      <c r="W49" s="1">
        <f t="shared" si="43"/>
        <v>1</v>
      </c>
      <c r="X49" s="1">
        <f t="shared" si="44"/>
        <v>16</v>
      </c>
      <c r="Y49" s="1">
        <f t="shared" si="45"/>
        <v>9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9</v>
      </c>
      <c r="AE49" s="1">
        <f t="shared" si="49"/>
        <v>0</v>
      </c>
      <c r="AF49" s="1">
        <f t="shared" si="50"/>
        <v>1</v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32</v>
      </c>
      <c r="J50" s="1">
        <f t="shared" si="30"/>
        <v>13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2</v>
      </c>
      <c r="O50" s="1">
        <f t="shared" si="35"/>
        <v>13</v>
      </c>
      <c r="P50" s="1">
        <f t="shared" si="36"/>
        <v>9</v>
      </c>
      <c r="Q50" s="1">
        <f t="shared" si="37"/>
        <v>0</v>
      </c>
      <c r="R50" s="1">
        <f t="shared" si="38"/>
        <v>19</v>
      </c>
      <c r="S50" s="1">
        <f t="shared" si="39"/>
        <v>4</v>
      </c>
      <c r="T50" s="1">
        <f t="shared" si="40"/>
        <v>4</v>
      </c>
      <c r="U50" s="1">
        <f t="shared" si="41"/>
        <v>6</v>
      </c>
      <c r="V50" s="1">
        <f t="shared" si="42"/>
        <v>3</v>
      </c>
      <c r="W50" s="1">
        <f t="shared" si="43"/>
        <v>1</v>
      </c>
      <c r="X50" s="1">
        <f t="shared" si="44"/>
        <v>16</v>
      </c>
      <c r="Y50" s="1">
        <f t="shared" si="45"/>
        <v>9</v>
      </c>
      <c r="Z50" s="1">
        <f t="shared" si="46"/>
        <v>3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9</v>
      </c>
      <c r="AE50" s="1">
        <f t="shared" si="49"/>
        <v>0</v>
      </c>
      <c r="AF50" s="1">
        <f t="shared" si="50"/>
        <v>1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E51" s="1">
        <v>5</v>
      </c>
      <c r="F51" s="1">
        <v>8</v>
      </c>
      <c r="G51" s="1" t="s">
        <v>83</v>
      </c>
      <c r="H51" s="1" t="s">
        <v>83</v>
      </c>
      <c r="I51" s="1">
        <f t="shared" si="29"/>
        <v>32</v>
      </c>
      <c r="J51" s="1">
        <f t="shared" si="30"/>
        <v>14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2</v>
      </c>
      <c r="O51" s="1">
        <f t="shared" si="35"/>
        <v>13</v>
      </c>
      <c r="P51" s="1">
        <f t="shared" si="36"/>
        <v>9</v>
      </c>
      <c r="Q51" s="1">
        <f t="shared" si="37"/>
        <v>0</v>
      </c>
      <c r="R51" s="1">
        <f t="shared" si="38"/>
        <v>19</v>
      </c>
      <c r="S51" s="1">
        <f t="shared" si="39"/>
        <v>5</v>
      </c>
      <c r="T51" s="1">
        <f t="shared" si="40"/>
        <v>4</v>
      </c>
      <c r="U51" s="1">
        <f t="shared" si="41"/>
        <v>6</v>
      </c>
      <c r="V51" s="1">
        <f t="shared" si="42"/>
        <v>3</v>
      </c>
      <c r="W51" s="1">
        <f t="shared" si="43"/>
        <v>1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E52" s="1">
        <v>2</v>
      </c>
      <c r="F52" s="1">
        <v>0</v>
      </c>
      <c r="G52" s="1" t="s">
        <v>83</v>
      </c>
      <c r="H52" s="1" t="s">
        <v>83</v>
      </c>
      <c r="I52" s="1">
        <f t="shared" si="29"/>
        <v>33</v>
      </c>
      <c r="J52" s="1">
        <f t="shared" si="30"/>
        <v>14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2</v>
      </c>
      <c r="O52" s="1">
        <f t="shared" si="35"/>
        <v>14</v>
      </c>
      <c r="P52" s="1">
        <f t="shared" si="36"/>
        <v>9</v>
      </c>
      <c r="Q52" s="1">
        <f t="shared" si="37"/>
        <v>0</v>
      </c>
      <c r="R52" s="1">
        <f t="shared" si="38"/>
        <v>19</v>
      </c>
      <c r="S52" s="1">
        <f t="shared" si="39"/>
        <v>5</v>
      </c>
      <c r="T52" s="1">
        <f t="shared" si="40"/>
        <v>4</v>
      </c>
      <c r="U52" s="1">
        <f t="shared" si="41"/>
        <v>6</v>
      </c>
      <c r="V52" s="1">
        <f t="shared" si="42"/>
        <v>3</v>
      </c>
      <c r="W52" s="1">
        <f t="shared" si="43"/>
        <v>1</v>
      </c>
      <c r="X52" s="1">
        <f t="shared" si="44"/>
        <v>16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34</v>
      </c>
      <c r="J53" s="1">
        <f t="shared" si="30"/>
        <v>14</v>
      </c>
      <c r="K53" s="1">
        <f t="shared" si="31"/>
        <v>7</v>
      </c>
      <c r="L53" s="1">
        <f t="shared" si="32"/>
        <v>4</v>
      </c>
      <c r="M53" s="1">
        <f t="shared" si="33"/>
        <v>3</v>
      </c>
      <c r="N53" s="1">
        <f t="shared" si="34"/>
        <v>2</v>
      </c>
      <c r="O53" s="1">
        <f t="shared" si="35"/>
        <v>15</v>
      </c>
      <c r="P53" s="1">
        <f t="shared" si="36"/>
        <v>9</v>
      </c>
      <c r="Q53" s="1">
        <f t="shared" si="37"/>
        <v>0</v>
      </c>
      <c r="R53" s="1">
        <f t="shared" si="38"/>
        <v>19</v>
      </c>
      <c r="S53" s="1">
        <f t="shared" si="39"/>
        <v>5</v>
      </c>
      <c r="T53" s="1">
        <f t="shared" si="40"/>
        <v>4</v>
      </c>
      <c r="U53" s="1">
        <f t="shared" si="41"/>
        <v>6</v>
      </c>
      <c r="V53" s="1">
        <f t="shared" si="42"/>
        <v>3</v>
      </c>
      <c r="W53" s="1">
        <f t="shared" si="43"/>
        <v>1</v>
      </c>
      <c r="X53" s="1">
        <f t="shared" si="44"/>
        <v>16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E54" s="1">
        <v>6</v>
      </c>
      <c r="F54" s="1">
        <v>5</v>
      </c>
      <c r="G54" s="1" t="s">
        <v>84</v>
      </c>
      <c r="H54" s="1" t="s">
        <v>84</v>
      </c>
      <c r="I54" s="1">
        <f t="shared" si="29"/>
        <v>35</v>
      </c>
      <c r="J54" s="1">
        <f t="shared" si="30"/>
        <v>14</v>
      </c>
      <c r="K54" s="1">
        <f t="shared" si="31"/>
        <v>8</v>
      </c>
      <c r="L54" s="1">
        <f t="shared" si="32"/>
        <v>4</v>
      </c>
      <c r="M54" s="1">
        <f t="shared" si="33"/>
        <v>4</v>
      </c>
      <c r="N54" s="1">
        <f t="shared" si="34"/>
        <v>2</v>
      </c>
      <c r="O54" s="1">
        <f t="shared" si="35"/>
        <v>16</v>
      </c>
      <c r="P54" s="1">
        <f t="shared" si="36"/>
        <v>9</v>
      </c>
      <c r="Q54" s="1">
        <f t="shared" si="37"/>
        <v>0</v>
      </c>
      <c r="R54" s="1">
        <f t="shared" si="38"/>
        <v>19</v>
      </c>
      <c r="S54" s="1">
        <f t="shared" si="39"/>
        <v>5</v>
      </c>
      <c r="T54" s="1">
        <f t="shared" si="40"/>
        <v>4</v>
      </c>
      <c r="U54" s="1">
        <f t="shared" si="41"/>
        <v>7</v>
      </c>
      <c r="V54" s="1">
        <f t="shared" si="42"/>
        <v>3</v>
      </c>
      <c r="W54" s="1">
        <f t="shared" si="43"/>
        <v>1</v>
      </c>
      <c r="X54" s="1">
        <f t="shared" si="44"/>
        <v>17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E55" s="1">
        <v>4</v>
      </c>
      <c r="F55" s="1">
        <v>3</v>
      </c>
      <c r="G55" s="1" t="s">
        <v>84</v>
      </c>
      <c r="H55" s="1" t="s">
        <v>83</v>
      </c>
      <c r="I55" s="1">
        <f t="shared" si="29"/>
        <v>36</v>
      </c>
      <c r="J55" s="1">
        <f t="shared" si="30"/>
        <v>14</v>
      </c>
      <c r="K55" s="1">
        <f t="shared" si="31"/>
        <v>9</v>
      </c>
      <c r="L55" s="1">
        <f t="shared" si="32"/>
        <v>4</v>
      </c>
      <c r="M55" s="1">
        <f t="shared" si="33"/>
        <v>4</v>
      </c>
      <c r="N55" s="1">
        <f t="shared" si="34"/>
        <v>2</v>
      </c>
      <c r="O55" s="1">
        <f t="shared" si="35"/>
        <v>17</v>
      </c>
      <c r="P55" s="1">
        <f t="shared" si="36"/>
        <v>9</v>
      </c>
      <c r="Q55" s="1">
        <f t="shared" si="37"/>
        <v>0</v>
      </c>
      <c r="R55" s="1">
        <f t="shared" si="38"/>
        <v>19</v>
      </c>
      <c r="S55" s="1">
        <f t="shared" si="39"/>
        <v>5</v>
      </c>
      <c r="T55" s="1">
        <f t="shared" si="40"/>
        <v>4</v>
      </c>
      <c r="U55" s="1">
        <f t="shared" si="41"/>
        <v>8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10</v>
      </c>
      <c r="Z55" s="1">
        <f t="shared" si="46"/>
        <v>3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E56" s="1">
        <v>6</v>
      </c>
      <c r="F56" s="1">
        <v>1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14</v>
      </c>
      <c r="K56" s="1">
        <f t="shared" si="31"/>
        <v>9</v>
      </c>
      <c r="L56" s="1">
        <f t="shared" si="32"/>
        <v>4</v>
      </c>
      <c r="M56" s="1">
        <f t="shared" si="33"/>
        <v>4</v>
      </c>
      <c r="N56" s="1">
        <f t="shared" si="34"/>
        <v>2</v>
      </c>
      <c r="O56" s="1">
        <f t="shared" si="35"/>
        <v>18</v>
      </c>
      <c r="P56" s="1">
        <f t="shared" si="36"/>
        <v>9</v>
      </c>
      <c r="Q56" s="1">
        <f t="shared" si="37"/>
        <v>0</v>
      </c>
      <c r="R56" s="1">
        <f t="shared" si="38"/>
        <v>19</v>
      </c>
      <c r="S56" s="1">
        <f t="shared" si="39"/>
        <v>5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1</v>
      </c>
      <c r="X56" s="1">
        <f t="shared" si="44"/>
        <v>19</v>
      </c>
      <c r="Y56" s="1">
        <f t="shared" si="45"/>
        <v>10</v>
      </c>
      <c r="Z56" s="1">
        <f t="shared" si="46"/>
        <v>3</v>
      </c>
      <c r="AA56" s="1" t="str">
        <f t="shared" si="27"/>
        <v>W</v>
      </c>
      <c r="AB56" s="1">
        <f t="shared" si="47"/>
        <v>5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14</v>
      </c>
      <c r="K57" s="1">
        <f t="shared" si="31"/>
        <v>9</v>
      </c>
      <c r="L57" s="1">
        <f t="shared" si="32"/>
        <v>4</v>
      </c>
      <c r="M57" s="1">
        <f t="shared" si="33"/>
        <v>4</v>
      </c>
      <c r="N57" s="1">
        <f t="shared" si="34"/>
        <v>2</v>
      </c>
      <c r="O57" s="1">
        <f t="shared" si="35"/>
        <v>19</v>
      </c>
      <c r="P57" s="1">
        <f t="shared" si="36"/>
        <v>9</v>
      </c>
      <c r="Q57" s="1">
        <f t="shared" si="37"/>
        <v>0</v>
      </c>
      <c r="R57" s="1">
        <f t="shared" si="38"/>
        <v>19</v>
      </c>
      <c r="S57" s="1">
        <f t="shared" si="39"/>
        <v>5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1</v>
      </c>
      <c r="X57" s="1">
        <f t="shared" si="44"/>
        <v>20</v>
      </c>
      <c r="Y57" s="1">
        <f t="shared" si="45"/>
        <v>10</v>
      </c>
      <c r="Z57" s="1">
        <f t="shared" si="46"/>
        <v>3</v>
      </c>
      <c r="AA57" s="1" t="str">
        <f t="shared" si="27"/>
        <v>W</v>
      </c>
      <c r="AB57" s="1">
        <f t="shared" si="47"/>
        <v>6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38</v>
      </c>
      <c r="J58" s="1">
        <f t="shared" si="30"/>
        <v>15</v>
      </c>
      <c r="K58" s="1">
        <f t="shared" si="31"/>
        <v>9</v>
      </c>
      <c r="L58" s="1">
        <f t="shared" si="32"/>
        <v>4</v>
      </c>
      <c r="M58" s="1">
        <f t="shared" si="33"/>
        <v>4</v>
      </c>
      <c r="N58" s="1">
        <f t="shared" si="34"/>
        <v>2</v>
      </c>
      <c r="O58" s="1">
        <f t="shared" si="35"/>
        <v>19</v>
      </c>
      <c r="P58" s="1">
        <f t="shared" si="36"/>
        <v>9</v>
      </c>
      <c r="Q58" s="1">
        <f t="shared" si="37"/>
        <v>0</v>
      </c>
      <c r="R58" s="1">
        <f t="shared" si="38"/>
        <v>19</v>
      </c>
      <c r="S58" s="1">
        <f t="shared" si="39"/>
        <v>6</v>
      </c>
      <c r="T58" s="1">
        <f t="shared" si="40"/>
        <v>4</v>
      </c>
      <c r="U58" s="1">
        <f t="shared" si="41"/>
        <v>10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11</v>
      </c>
      <c r="Z58" s="1">
        <f t="shared" si="46"/>
        <v>3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E59" s="1">
        <v>2</v>
      </c>
      <c r="F59" s="1">
        <v>6</v>
      </c>
      <c r="G59" s="1" t="s">
        <v>83</v>
      </c>
      <c r="H59" s="1" t="s">
        <v>83</v>
      </c>
      <c r="I59" s="1">
        <f t="shared" si="29"/>
        <v>38</v>
      </c>
      <c r="J59" s="1">
        <f t="shared" si="30"/>
        <v>16</v>
      </c>
      <c r="K59" s="1">
        <f t="shared" si="31"/>
        <v>9</v>
      </c>
      <c r="L59" s="1">
        <f t="shared" si="32"/>
        <v>4</v>
      </c>
      <c r="M59" s="1">
        <f t="shared" si="33"/>
        <v>4</v>
      </c>
      <c r="N59" s="1">
        <f t="shared" si="34"/>
        <v>2</v>
      </c>
      <c r="O59" s="1">
        <f t="shared" si="35"/>
        <v>19</v>
      </c>
      <c r="P59" s="1">
        <f t="shared" si="36"/>
        <v>10</v>
      </c>
      <c r="Q59" s="1">
        <f t="shared" si="37"/>
        <v>0</v>
      </c>
      <c r="R59" s="1">
        <f t="shared" si="38"/>
        <v>19</v>
      </c>
      <c r="S59" s="1">
        <f t="shared" si="39"/>
        <v>6</v>
      </c>
      <c r="T59" s="1">
        <f t="shared" si="40"/>
        <v>4</v>
      </c>
      <c r="U59" s="1">
        <f t="shared" si="41"/>
        <v>10</v>
      </c>
      <c r="V59" s="1">
        <f t="shared" si="42"/>
        <v>4</v>
      </c>
      <c r="W59" s="1">
        <f t="shared" si="43"/>
        <v>1</v>
      </c>
      <c r="X59" s="1">
        <f t="shared" si="44"/>
        <v>20</v>
      </c>
      <c r="Y59" s="1">
        <f t="shared" si="45"/>
        <v>12</v>
      </c>
      <c r="Z59" s="1">
        <f t="shared" si="46"/>
        <v>3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7</v>
      </c>
      <c r="AE59" s="1">
        <f t="shared" si="49"/>
        <v>3</v>
      </c>
      <c r="AF59" s="1">
        <f t="shared" si="50"/>
        <v>0</v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38</v>
      </c>
      <c r="J60" s="1">
        <f t="shared" si="30"/>
        <v>17</v>
      </c>
      <c r="K60" s="1">
        <f t="shared" si="31"/>
        <v>9</v>
      </c>
      <c r="L60" s="1">
        <f t="shared" si="32"/>
        <v>4</v>
      </c>
      <c r="M60" s="1">
        <f t="shared" si="33"/>
        <v>4</v>
      </c>
      <c r="N60" s="1">
        <f t="shared" si="34"/>
        <v>2</v>
      </c>
      <c r="O60" s="1">
        <f t="shared" si="35"/>
        <v>19</v>
      </c>
      <c r="P60" s="1">
        <f t="shared" si="36"/>
        <v>10</v>
      </c>
      <c r="Q60" s="1">
        <f t="shared" si="37"/>
        <v>0</v>
      </c>
      <c r="R60" s="1">
        <f t="shared" si="38"/>
        <v>19</v>
      </c>
      <c r="S60" s="1">
        <f t="shared" si="39"/>
        <v>7</v>
      </c>
      <c r="T60" s="1">
        <f t="shared" si="40"/>
        <v>4</v>
      </c>
      <c r="U60" s="1">
        <f t="shared" si="41"/>
        <v>10</v>
      </c>
      <c r="V60" s="1">
        <f t="shared" si="42"/>
        <v>4</v>
      </c>
      <c r="W60" s="1">
        <f t="shared" si="43"/>
        <v>1</v>
      </c>
      <c r="X60" s="1">
        <f t="shared" si="44"/>
        <v>20</v>
      </c>
      <c r="Y60" s="1">
        <f t="shared" si="45"/>
        <v>12</v>
      </c>
      <c r="Z60" s="1">
        <f t="shared" si="46"/>
        <v>3</v>
      </c>
      <c r="AA60" s="1" t="str">
        <f t="shared" si="27"/>
        <v>L</v>
      </c>
      <c r="AB60" s="1">
        <f t="shared" si="47"/>
        <v>3</v>
      </c>
      <c r="AC60" s="1" t="str">
        <f t="shared" si="28"/>
        <v>L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E61" s="1">
        <v>1</v>
      </c>
      <c r="F61" s="1">
        <v>4</v>
      </c>
      <c r="G61" s="1" t="s">
        <v>83</v>
      </c>
      <c r="H61" s="1" t="s">
        <v>83</v>
      </c>
      <c r="I61" s="1">
        <f t="shared" si="29"/>
        <v>38</v>
      </c>
      <c r="J61" s="1">
        <f t="shared" si="30"/>
        <v>18</v>
      </c>
      <c r="K61" s="1">
        <f t="shared" si="31"/>
        <v>9</v>
      </c>
      <c r="L61" s="1">
        <f t="shared" si="32"/>
        <v>4</v>
      </c>
      <c r="M61" s="1">
        <f t="shared" si="33"/>
        <v>4</v>
      </c>
      <c r="N61" s="1">
        <f t="shared" si="34"/>
        <v>2</v>
      </c>
      <c r="O61" s="1">
        <f t="shared" si="35"/>
        <v>19</v>
      </c>
      <c r="P61" s="1">
        <f t="shared" si="36"/>
        <v>10</v>
      </c>
      <c r="Q61" s="1">
        <f t="shared" si="37"/>
        <v>0</v>
      </c>
      <c r="R61" s="1">
        <f t="shared" si="38"/>
        <v>19</v>
      </c>
      <c r="S61" s="1">
        <f t="shared" si="39"/>
        <v>8</v>
      </c>
      <c r="T61" s="1">
        <f t="shared" si="40"/>
        <v>4</v>
      </c>
      <c r="U61" s="1">
        <f t="shared" si="41"/>
        <v>10</v>
      </c>
      <c r="V61" s="1">
        <f t="shared" si="42"/>
        <v>4</v>
      </c>
      <c r="W61" s="1">
        <f t="shared" si="43"/>
        <v>1</v>
      </c>
      <c r="X61" s="1">
        <f t="shared" si="44"/>
        <v>20</v>
      </c>
      <c r="Y61" s="1">
        <f t="shared" si="45"/>
        <v>12</v>
      </c>
      <c r="Z61" s="1">
        <f t="shared" si="46"/>
        <v>3</v>
      </c>
      <c r="AA61" s="1" t="str">
        <f t="shared" si="27"/>
        <v>L</v>
      </c>
      <c r="AB61" s="1">
        <f t="shared" si="47"/>
        <v>4</v>
      </c>
      <c r="AC61" s="1" t="str">
        <f t="shared" si="28"/>
        <v>L</v>
      </c>
      <c r="AD61" s="1">
        <f t="shared" si="48"/>
        <v>6</v>
      </c>
      <c r="AE61" s="1">
        <f t="shared" si="49"/>
        <v>4</v>
      </c>
      <c r="AF61" s="1">
        <f t="shared" si="50"/>
        <v>0</v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E62" s="1">
        <v>5</v>
      </c>
      <c r="F62" s="1">
        <v>2</v>
      </c>
      <c r="G62" s="1" t="s">
        <v>83</v>
      </c>
      <c r="H62" s="1" t="s">
        <v>83</v>
      </c>
      <c r="I62" s="1">
        <f t="shared" si="29"/>
        <v>39</v>
      </c>
      <c r="J62" s="1">
        <f t="shared" si="30"/>
        <v>18</v>
      </c>
      <c r="K62" s="1">
        <f t="shared" si="31"/>
        <v>9</v>
      </c>
      <c r="L62" s="1">
        <f t="shared" si="32"/>
        <v>4</v>
      </c>
      <c r="M62" s="1">
        <f t="shared" si="33"/>
        <v>4</v>
      </c>
      <c r="N62" s="1">
        <f t="shared" si="34"/>
        <v>2</v>
      </c>
      <c r="O62" s="1">
        <f t="shared" si="35"/>
        <v>19</v>
      </c>
      <c r="P62" s="1">
        <f t="shared" si="36"/>
        <v>10</v>
      </c>
      <c r="Q62" s="1">
        <f t="shared" si="37"/>
        <v>0</v>
      </c>
      <c r="R62" s="1">
        <f t="shared" si="38"/>
        <v>20</v>
      </c>
      <c r="S62" s="1">
        <f t="shared" si="39"/>
        <v>8</v>
      </c>
      <c r="T62" s="1">
        <f t="shared" si="40"/>
        <v>4</v>
      </c>
      <c r="U62" s="1">
        <f t="shared" si="41"/>
        <v>11</v>
      </c>
      <c r="V62" s="1">
        <f t="shared" si="42"/>
        <v>4</v>
      </c>
      <c r="W62" s="1">
        <f t="shared" si="43"/>
        <v>1</v>
      </c>
      <c r="X62" s="1">
        <f t="shared" si="44"/>
        <v>21</v>
      </c>
      <c r="Y62" s="1">
        <f t="shared" si="45"/>
        <v>12</v>
      </c>
      <c r="Z62" s="1">
        <f t="shared" si="46"/>
        <v>3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6</v>
      </c>
      <c r="AE62" s="1">
        <f t="shared" si="49"/>
        <v>4</v>
      </c>
      <c r="AF62" s="1">
        <f t="shared" si="50"/>
        <v>0</v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E63" s="1">
        <v>7</v>
      </c>
      <c r="F63" s="1">
        <v>8</v>
      </c>
      <c r="G63" s="1" t="s">
        <v>83</v>
      </c>
      <c r="H63" s="1" t="s">
        <v>83</v>
      </c>
      <c r="I63" s="1">
        <f t="shared" si="29"/>
        <v>39</v>
      </c>
      <c r="J63" s="1">
        <f t="shared" si="30"/>
        <v>19</v>
      </c>
      <c r="K63" s="1">
        <f t="shared" si="31"/>
        <v>9</v>
      </c>
      <c r="L63" s="1">
        <f t="shared" si="32"/>
        <v>4</v>
      </c>
      <c r="M63" s="1">
        <f t="shared" si="33"/>
        <v>4</v>
      </c>
      <c r="N63" s="1">
        <f t="shared" si="34"/>
        <v>2</v>
      </c>
      <c r="O63" s="1">
        <f t="shared" si="35"/>
        <v>19</v>
      </c>
      <c r="P63" s="1">
        <f t="shared" si="36"/>
        <v>10</v>
      </c>
      <c r="Q63" s="1">
        <f t="shared" si="37"/>
        <v>0</v>
      </c>
      <c r="R63" s="1">
        <f t="shared" si="38"/>
        <v>20</v>
      </c>
      <c r="S63" s="1">
        <f t="shared" si="39"/>
        <v>9</v>
      </c>
      <c r="T63" s="1">
        <f t="shared" si="40"/>
        <v>4</v>
      </c>
      <c r="U63" s="1">
        <f t="shared" si="41"/>
        <v>11</v>
      </c>
      <c r="V63" s="1">
        <f t="shared" si="42"/>
        <v>5</v>
      </c>
      <c r="W63" s="1">
        <f t="shared" si="43"/>
        <v>1</v>
      </c>
      <c r="X63" s="1">
        <f t="shared" si="44"/>
        <v>21</v>
      </c>
      <c r="Y63" s="1">
        <f t="shared" si="45"/>
        <v>13</v>
      </c>
      <c r="Z63" s="1">
        <f t="shared" si="46"/>
        <v>3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5</v>
      </c>
      <c r="AE63" s="1">
        <f t="shared" si="49"/>
        <v>5</v>
      </c>
      <c r="AF63" s="1">
        <f t="shared" si="50"/>
        <v>0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E64" s="1">
        <v>2</v>
      </c>
      <c r="F64" s="1">
        <v>5</v>
      </c>
      <c r="G64" s="1" t="s">
        <v>83</v>
      </c>
      <c r="H64" s="1" t="s">
        <v>83</v>
      </c>
      <c r="I64" s="1">
        <f t="shared" si="29"/>
        <v>39</v>
      </c>
      <c r="J64" s="1">
        <f t="shared" si="30"/>
        <v>20</v>
      </c>
      <c r="K64" s="1">
        <f t="shared" si="31"/>
        <v>9</v>
      </c>
      <c r="L64" s="1">
        <f t="shared" si="32"/>
        <v>4</v>
      </c>
      <c r="M64" s="1">
        <f t="shared" si="33"/>
        <v>4</v>
      </c>
      <c r="N64" s="1">
        <f t="shared" si="34"/>
        <v>2</v>
      </c>
      <c r="O64" s="1">
        <f t="shared" si="35"/>
        <v>19</v>
      </c>
      <c r="P64" s="1">
        <f t="shared" si="36"/>
        <v>11</v>
      </c>
      <c r="Q64" s="1">
        <f t="shared" si="37"/>
        <v>0</v>
      </c>
      <c r="R64" s="1">
        <f t="shared" si="38"/>
        <v>20</v>
      </c>
      <c r="S64" s="1">
        <f t="shared" si="39"/>
        <v>9</v>
      </c>
      <c r="T64" s="1">
        <f t="shared" si="40"/>
        <v>4</v>
      </c>
      <c r="U64" s="1">
        <f t="shared" si="41"/>
        <v>11</v>
      </c>
      <c r="V64" s="1">
        <f t="shared" si="42"/>
        <v>5</v>
      </c>
      <c r="W64" s="1">
        <f t="shared" si="43"/>
        <v>1</v>
      </c>
      <c r="X64" s="1">
        <f t="shared" si="44"/>
        <v>21</v>
      </c>
      <c r="Y64" s="1">
        <f t="shared" si="45"/>
        <v>14</v>
      </c>
      <c r="Z64" s="1">
        <f t="shared" si="46"/>
        <v>3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E65" s="1">
        <v>4</v>
      </c>
      <c r="F65" s="1">
        <v>1</v>
      </c>
      <c r="G65" s="1" t="s">
        <v>83</v>
      </c>
      <c r="H65" s="1" t="s">
        <v>83</v>
      </c>
      <c r="I65" s="1">
        <f t="shared" si="29"/>
        <v>40</v>
      </c>
      <c r="J65" s="1">
        <f t="shared" si="30"/>
        <v>20</v>
      </c>
      <c r="K65" s="1">
        <f t="shared" si="31"/>
        <v>9</v>
      </c>
      <c r="L65" s="1">
        <f t="shared" si="32"/>
        <v>4</v>
      </c>
      <c r="M65" s="1">
        <f t="shared" si="33"/>
        <v>4</v>
      </c>
      <c r="N65" s="1">
        <f t="shared" si="34"/>
        <v>2</v>
      </c>
      <c r="O65" s="1">
        <f t="shared" si="35"/>
        <v>20</v>
      </c>
      <c r="P65" s="1">
        <f t="shared" si="36"/>
        <v>11</v>
      </c>
      <c r="Q65" s="1">
        <f t="shared" si="37"/>
        <v>0</v>
      </c>
      <c r="R65" s="1">
        <f t="shared" si="38"/>
        <v>20</v>
      </c>
      <c r="S65" s="1">
        <f t="shared" si="39"/>
        <v>9</v>
      </c>
      <c r="T65" s="1">
        <f t="shared" si="40"/>
        <v>4</v>
      </c>
      <c r="U65" s="1">
        <f t="shared" si="41"/>
        <v>12</v>
      </c>
      <c r="V65" s="1">
        <f t="shared" si="42"/>
        <v>5</v>
      </c>
      <c r="W65" s="1">
        <f t="shared" si="43"/>
        <v>1</v>
      </c>
      <c r="X65" s="1">
        <f t="shared" si="44"/>
        <v>22</v>
      </c>
      <c r="Y65" s="1">
        <f t="shared" si="45"/>
        <v>14</v>
      </c>
      <c r="Z65" s="1">
        <f t="shared" si="46"/>
        <v>3</v>
      </c>
      <c r="AA65" s="1" t="str">
        <f t="shared" si="27"/>
        <v>W</v>
      </c>
      <c r="AB65" s="1">
        <f t="shared" si="47"/>
        <v>1</v>
      </c>
      <c r="AC65" s="1" t="str">
        <f t="shared" si="28"/>
        <v>W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E66" s="1">
        <v>2</v>
      </c>
      <c r="F66" s="1">
        <v>4</v>
      </c>
      <c r="G66" s="1" t="s">
        <v>83</v>
      </c>
      <c r="H66" s="1" t="s">
        <v>83</v>
      </c>
      <c r="I66" s="1">
        <f t="shared" si="29"/>
        <v>40</v>
      </c>
      <c r="J66" s="1">
        <f t="shared" si="30"/>
        <v>21</v>
      </c>
      <c r="K66" s="1">
        <f t="shared" si="31"/>
        <v>9</v>
      </c>
      <c r="L66" s="1">
        <f t="shared" si="32"/>
        <v>4</v>
      </c>
      <c r="M66" s="1">
        <f t="shared" si="33"/>
        <v>4</v>
      </c>
      <c r="N66" s="1">
        <f t="shared" si="34"/>
        <v>2</v>
      </c>
      <c r="O66" s="1">
        <f t="shared" si="35"/>
        <v>20</v>
      </c>
      <c r="P66" s="1">
        <f t="shared" si="36"/>
        <v>12</v>
      </c>
      <c r="Q66" s="1">
        <f t="shared" si="37"/>
        <v>0</v>
      </c>
      <c r="R66" s="1">
        <f t="shared" si="38"/>
        <v>20</v>
      </c>
      <c r="S66" s="1">
        <f t="shared" si="39"/>
        <v>9</v>
      </c>
      <c r="T66" s="1">
        <f t="shared" si="40"/>
        <v>4</v>
      </c>
      <c r="U66" s="1">
        <f t="shared" si="41"/>
        <v>12</v>
      </c>
      <c r="V66" s="1">
        <f t="shared" si="42"/>
        <v>5</v>
      </c>
      <c r="W66" s="1">
        <f t="shared" si="43"/>
        <v>1</v>
      </c>
      <c r="X66" s="1">
        <f t="shared" si="44"/>
        <v>22</v>
      </c>
      <c r="Y66" s="1">
        <f t="shared" si="45"/>
        <v>15</v>
      </c>
      <c r="Z66" s="1">
        <f t="shared" si="46"/>
        <v>3</v>
      </c>
      <c r="AA66" s="1" t="str">
        <f t="shared" ref="AA66:AA83" si="51">IF(E66="","",IF(E66&gt;F66,"W","L"))</f>
        <v>L</v>
      </c>
      <c r="AB66" s="1">
        <f t="shared" si="47"/>
        <v>1</v>
      </c>
      <c r="AC66" s="1" t="str">
        <f t="shared" ref="AC66:AC83" si="52">IF(E66="","",IF(E66&gt;F66,"W",IF(AND(E66&lt;F66,G66=$AK$2,H66=$AK$2),"L","OTL")))</f>
        <v>L</v>
      </c>
      <c r="AD66" s="1">
        <f t="shared" si="48"/>
        <v>3</v>
      </c>
      <c r="AE66" s="1">
        <f t="shared" si="49"/>
        <v>7</v>
      </c>
      <c r="AF66" s="1">
        <f t="shared" si="50"/>
        <v>0</v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E67" s="1">
        <v>6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41</v>
      </c>
      <c r="J67" s="1">
        <f t="shared" ref="J67:J83" si="54">IF(E67="","",IF(AND(F67&gt;E67,G67=$AK$2,H67=$AK$2),J66+1,J66))</f>
        <v>21</v>
      </c>
      <c r="K67" s="1">
        <f t="shared" ref="K67:K83" si="55">IF(E67="","",IF(AND(G67=$AK$1,E67&gt;F67),K66+1,K66))</f>
        <v>9</v>
      </c>
      <c r="L67" s="1">
        <f t="shared" ref="L67:L83" si="56">IF(E67="","",IF(AND(OR(G67=$AK$1,H67=$AK$1),E67&lt;F67),L66+1,L66))</f>
        <v>4</v>
      </c>
      <c r="M67" s="1">
        <f t="shared" ref="M67:M83" si="57">IF(E67="","",IF(AND(H67=$AK$1,E67&gt;F67),M66+1,M66))</f>
        <v>4</v>
      </c>
      <c r="N67" s="1">
        <f t="shared" ref="N67:N83" si="58">IF(E67="","",IF(AND(H67=$AK$1,E67&lt;F67),N66+1,N66))</f>
        <v>2</v>
      </c>
      <c r="O67" s="1">
        <f t="shared" ref="O67:O83" si="59">IF(E67="","",IF(AND(C67=$AL$1,E67&gt;F67),O66+1,O66))</f>
        <v>20</v>
      </c>
      <c r="P67" s="1">
        <f t="shared" ref="P67:P83" si="60">IF(E67="","",IF(AND(C67=$AL$1,F67&gt;E67,G67=$AK$2,H67=$AK$2), P66+1, P66))</f>
        <v>12</v>
      </c>
      <c r="Q67" s="1">
        <f t="shared" ref="Q67:Q83" si="61">IF(E67="","",IF(AND(C67=$AL$1,F67&gt;E67,OR(G67=$AK$1,H67=$AK$1)),Q66+1, Q66))</f>
        <v>0</v>
      </c>
      <c r="R67" s="1">
        <f t="shared" ref="R67:R83" si="62">IF(E67="","",IF(AND(C67=$AL$2,E67&gt;F67),R66+1,R66))</f>
        <v>21</v>
      </c>
      <c r="S67" s="1">
        <f t="shared" ref="S67:S83" si="63">IF(E67="","",IF(AND(C67=$AL$2,F67&gt;E67,G67=$AK$2,H67=$AK$2),S66+1,S66))</f>
        <v>9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1</v>
      </c>
      <c r="X67" s="1">
        <f t="shared" ref="X67:X83" si="68">IF(E67="","",IF(AND(E67&gt;F67,COUNTIF($AN$1:$AN$15,D67)=1),X66+1,X66))</f>
        <v>22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3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3</v>
      </c>
      <c r="AE67" s="1">
        <f t="shared" si="49"/>
        <v>7</v>
      </c>
      <c r="AF67" s="1">
        <f t="shared" si="50"/>
        <v>0</v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E68" s="1">
        <v>6</v>
      </c>
      <c r="F68" s="1">
        <v>2</v>
      </c>
      <c r="G68" s="1" t="s">
        <v>83</v>
      </c>
      <c r="H68" s="1" t="s">
        <v>83</v>
      </c>
      <c r="I68" s="1">
        <f t="shared" si="53"/>
        <v>42</v>
      </c>
      <c r="J68" s="1">
        <f t="shared" si="54"/>
        <v>21</v>
      </c>
      <c r="K68" s="1">
        <f t="shared" si="55"/>
        <v>9</v>
      </c>
      <c r="L68" s="1">
        <f t="shared" si="56"/>
        <v>4</v>
      </c>
      <c r="M68" s="1">
        <f t="shared" si="57"/>
        <v>4</v>
      </c>
      <c r="N68" s="1">
        <f t="shared" si="58"/>
        <v>2</v>
      </c>
      <c r="O68" s="1">
        <f t="shared" si="59"/>
        <v>20</v>
      </c>
      <c r="P68" s="1">
        <f t="shared" si="60"/>
        <v>12</v>
      </c>
      <c r="Q68" s="1">
        <f t="shared" si="61"/>
        <v>0</v>
      </c>
      <c r="R68" s="1">
        <f t="shared" si="62"/>
        <v>22</v>
      </c>
      <c r="S68" s="1">
        <f t="shared" si="63"/>
        <v>9</v>
      </c>
      <c r="T68" s="1">
        <f t="shared" si="64"/>
        <v>4</v>
      </c>
      <c r="U68" s="1">
        <f t="shared" si="65"/>
        <v>12</v>
      </c>
      <c r="V68" s="1">
        <f t="shared" si="66"/>
        <v>5</v>
      </c>
      <c r="W68" s="1">
        <f t="shared" si="67"/>
        <v>1</v>
      </c>
      <c r="X68" s="1">
        <f t="shared" si="68"/>
        <v>22</v>
      </c>
      <c r="Y68" s="1">
        <f t="shared" si="69"/>
        <v>15</v>
      </c>
      <c r="Z68" s="1">
        <f t="shared" si="70"/>
        <v>3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E69" s="1">
        <v>5</v>
      </c>
      <c r="F69" s="1">
        <v>2</v>
      </c>
      <c r="G69" s="1" t="s">
        <v>83</v>
      </c>
      <c r="H69" s="1" t="s">
        <v>83</v>
      </c>
      <c r="I69" s="1">
        <f t="shared" si="53"/>
        <v>43</v>
      </c>
      <c r="J69" s="1">
        <f t="shared" si="54"/>
        <v>21</v>
      </c>
      <c r="K69" s="1">
        <f t="shared" si="55"/>
        <v>9</v>
      </c>
      <c r="L69" s="1">
        <f t="shared" si="56"/>
        <v>4</v>
      </c>
      <c r="M69" s="1">
        <f t="shared" si="57"/>
        <v>4</v>
      </c>
      <c r="N69" s="1">
        <f t="shared" si="58"/>
        <v>2</v>
      </c>
      <c r="O69" s="1">
        <f t="shared" si="59"/>
        <v>20</v>
      </c>
      <c r="P69" s="1">
        <f t="shared" si="60"/>
        <v>12</v>
      </c>
      <c r="Q69" s="1">
        <f t="shared" si="61"/>
        <v>0</v>
      </c>
      <c r="R69" s="1">
        <f t="shared" si="62"/>
        <v>23</v>
      </c>
      <c r="S69" s="1">
        <f t="shared" si="63"/>
        <v>9</v>
      </c>
      <c r="T69" s="1">
        <f t="shared" si="64"/>
        <v>4</v>
      </c>
      <c r="U69" s="1">
        <f t="shared" si="65"/>
        <v>12</v>
      </c>
      <c r="V69" s="1">
        <f t="shared" si="66"/>
        <v>5</v>
      </c>
      <c r="W69" s="1">
        <f t="shared" si="67"/>
        <v>1</v>
      </c>
      <c r="X69" s="1">
        <f t="shared" si="68"/>
        <v>22</v>
      </c>
      <c r="Y69" s="1">
        <f t="shared" si="69"/>
        <v>15</v>
      </c>
      <c r="Z69" s="1">
        <f t="shared" si="70"/>
        <v>3</v>
      </c>
      <c r="AA69" s="1" t="str">
        <f t="shared" si="51"/>
        <v>W</v>
      </c>
      <c r="AB69" s="1">
        <f t="shared" si="71"/>
        <v>3</v>
      </c>
      <c r="AC69" s="1" t="str">
        <f t="shared" si="52"/>
        <v>W</v>
      </c>
      <c r="AD69" s="1">
        <f t="shared" si="48"/>
        <v>5</v>
      </c>
      <c r="AE69" s="1">
        <f t="shared" si="49"/>
        <v>5</v>
      </c>
      <c r="AF69" s="1">
        <f t="shared" si="50"/>
        <v>0</v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43</v>
      </c>
      <c r="J84" s="1">
        <f t="shared" si="75"/>
        <v>21</v>
      </c>
      <c r="K84" s="1">
        <f t="shared" si="75"/>
        <v>9</v>
      </c>
      <c r="L84" s="1">
        <f t="shared" si="75"/>
        <v>4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20</v>
      </c>
      <c r="P84" s="1">
        <f t="shared" si="76"/>
        <v>12</v>
      </c>
      <c r="Q84" s="1">
        <f t="shared" si="76"/>
        <v>0</v>
      </c>
      <c r="R84" s="1">
        <f t="shared" si="76"/>
        <v>23</v>
      </c>
      <c r="S84" s="1">
        <f t="shared" si="76"/>
        <v>9</v>
      </c>
      <c r="T84" s="1">
        <f t="shared" si="76"/>
        <v>4</v>
      </c>
      <c r="U84" s="1">
        <f t="shared" si="76"/>
        <v>12</v>
      </c>
      <c r="V84" s="1">
        <f t="shared" si="76"/>
        <v>5</v>
      </c>
      <c r="W84" s="1">
        <f t="shared" si="76"/>
        <v>1</v>
      </c>
      <c r="X84" s="1">
        <f t="shared" si="76"/>
        <v>22</v>
      </c>
      <c r="Y84" s="1">
        <f t="shared" si="76"/>
        <v>15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248</v>
      </c>
      <c r="F85" s="1">
        <f>SUM(F2:F83)</f>
        <v>188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20-12-0</v>
      </c>
      <c r="R85" s="1" t="str">
        <f>IF(R84="","0-0-0",CONCATENATE(R84,"-",S84,"-",T84))</f>
        <v>23-9-4</v>
      </c>
      <c r="U85" s="1" t="str">
        <f>IF(U84="","0-0-0",CONCATENATE(U84,"-",V84,"-",W84))</f>
        <v>12-5-1</v>
      </c>
      <c r="X85" s="1" t="str">
        <f>IF(X84="","0-0-0",CONCATENATE(X84,"-",Y84,"-",Z84))</f>
        <v>22-15-3</v>
      </c>
      <c r="AA85" s="1" t="str">
        <f>IF(AA84="","0-0",CONCATENATE(AA84,AB84))</f>
        <v>W3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68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E36" s="1">
        <v>1</v>
      </c>
      <c r="F36" s="1">
        <v>5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15</v>
      </c>
      <c r="K36" s="1">
        <f t="shared" si="31"/>
        <v>4</v>
      </c>
      <c r="L36" s="1">
        <f t="shared" si="32"/>
        <v>5</v>
      </c>
      <c r="M36" s="1">
        <f t="shared" si="33"/>
        <v>0</v>
      </c>
      <c r="N36" s="1">
        <f t="shared" si="34"/>
        <v>1</v>
      </c>
      <c r="O36" s="1">
        <f t="shared" si="35"/>
        <v>10</v>
      </c>
      <c r="P36" s="1">
        <f t="shared" si="36"/>
        <v>5</v>
      </c>
      <c r="Q36" s="1">
        <f t="shared" si="37"/>
        <v>5</v>
      </c>
      <c r="R36" s="1">
        <f t="shared" si="38"/>
        <v>5</v>
      </c>
      <c r="S36" s="1">
        <f t="shared" si="39"/>
        <v>10</v>
      </c>
      <c r="T36" s="1">
        <f t="shared" si="40"/>
        <v>0</v>
      </c>
      <c r="U36" s="1">
        <f t="shared" si="41"/>
        <v>4</v>
      </c>
      <c r="V36" s="1">
        <f t="shared" si="42"/>
        <v>6</v>
      </c>
      <c r="W36" s="1">
        <f t="shared" si="43"/>
        <v>1</v>
      </c>
      <c r="X36" s="1">
        <f t="shared" si="44"/>
        <v>10</v>
      </c>
      <c r="Y36" s="1">
        <f t="shared" si="45"/>
        <v>11</v>
      </c>
      <c r="Z36" s="1">
        <f t="shared" si="46"/>
        <v>2</v>
      </c>
      <c r="AA36" s="1" t="str">
        <f t="shared" si="27"/>
        <v>L</v>
      </c>
      <c r="AB36" s="1">
        <f t="shared" si="47"/>
        <v>3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15</v>
      </c>
      <c r="K37" s="1">
        <f t="shared" si="31"/>
        <v>4</v>
      </c>
      <c r="L37" s="1">
        <f t="shared" si="32"/>
        <v>5</v>
      </c>
      <c r="M37" s="1">
        <f t="shared" si="33"/>
        <v>0</v>
      </c>
      <c r="N37" s="1">
        <f t="shared" si="34"/>
        <v>1</v>
      </c>
      <c r="O37" s="1">
        <f t="shared" si="35"/>
        <v>11</v>
      </c>
      <c r="P37" s="1">
        <f t="shared" si="36"/>
        <v>5</v>
      </c>
      <c r="Q37" s="1">
        <f t="shared" si="37"/>
        <v>5</v>
      </c>
      <c r="R37" s="1">
        <f t="shared" si="38"/>
        <v>5</v>
      </c>
      <c r="S37" s="1">
        <f t="shared" si="39"/>
        <v>10</v>
      </c>
      <c r="T37" s="1">
        <f t="shared" si="40"/>
        <v>0</v>
      </c>
      <c r="U37" s="1">
        <f t="shared" si="41"/>
        <v>4</v>
      </c>
      <c r="V37" s="1">
        <f t="shared" si="42"/>
        <v>6</v>
      </c>
      <c r="W37" s="1">
        <f t="shared" si="43"/>
        <v>1</v>
      </c>
      <c r="X37" s="1">
        <f t="shared" si="44"/>
        <v>11</v>
      </c>
      <c r="Y37" s="1">
        <f t="shared" si="45"/>
        <v>11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E38" s="1">
        <v>7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15</v>
      </c>
      <c r="K38" s="1">
        <f t="shared" si="31"/>
        <v>4</v>
      </c>
      <c r="L38" s="1">
        <f t="shared" si="32"/>
        <v>5</v>
      </c>
      <c r="M38" s="1">
        <f t="shared" si="33"/>
        <v>0</v>
      </c>
      <c r="N38" s="1">
        <f t="shared" si="34"/>
        <v>1</v>
      </c>
      <c r="O38" s="1">
        <f t="shared" si="35"/>
        <v>12</v>
      </c>
      <c r="P38" s="1">
        <f t="shared" si="36"/>
        <v>5</v>
      </c>
      <c r="Q38" s="1">
        <f t="shared" si="37"/>
        <v>5</v>
      </c>
      <c r="R38" s="1">
        <f t="shared" si="38"/>
        <v>5</v>
      </c>
      <c r="S38" s="1">
        <f t="shared" si="39"/>
        <v>10</v>
      </c>
      <c r="T38" s="1">
        <f t="shared" si="40"/>
        <v>0</v>
      </c>
      <c r="U38" s="1">
        <f t="shared" si="41"/>
        <v>5</v>
      </c>
      <c r="V38" s="1">
        <f t="shared" si="42"/>
        <v>6</v>
      </c>
      <c r="W38" s="1">
        <f t="shared" si="43"/>
        <v>1</v>
      </c>
      <c r="X38" s="1">
        <f t="shared" si="44"/>
        <v>12</v>
      </c>
      <c r="Y38" s="1">
        <f t="shared" si="45"/>
        <v>11</v>
      </c>
      <c r="Z38" s="1">
        <f t="shared" si="46"/>
        <v>2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4</v>
      </c>
      <c r="L39" s="1">
        <f t="shared" si="32"/>
        <v>6</v>
      </c>
      <c r="M39" s="1">
        <f t="shared" si="33"/>
        <v>0</v>
      </c>
      <c r="N39" s="1">
        <f t="shared" si="34"/>
        <v>1</v>
      </c>
      <c r="O39" s="1">
        <f t="shared" si="35"/>
        <v>12</v>
      </c>
      <c r="P39" s="1">
        <f t="shared" si="36"/>
        <v>5</v>
      </c>
      <c r="Q39" s="1">
        <f t="shared" si="37"/>
        <v>5</v>
      </c>
      <c r="R39" s="1">
        <f t="shared" si="38"/>
        <v>5</v>
      </c>
      <c r="S39" s="1">
        <f t="shared" si="39"/>
        <v>10</v>
      </c>
      <c r="T39" s="1">
        <f t="shared" si="40"/>
        <v>1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12</v>
      </c>
      <c r="Y39" s="1">
        <f t="shared" si="45"/>
        <v>11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E40" s="1">
        <v>4</v>
      </c>
      <c r="F40" s="1">
        <v>0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15</v>
      </c>
      <c r="K40" s="1">
        <f t="shared" si="31"/>
        <v>4</v>
      </c>
      <c r="L40" s="1">
        <f t="shared" si="32"/>
        <v>6</v>
      </c>
      <c r="M40" s="1">
        <f t="shared" si="33"/>
        <v>0</v>
      </c>
      <c r="N40" s="1">
        <f t="shared" si="34"/>
        <v>1</v>
      </c>
      <c r="O40" s="1">
        <f t="shared" si="35"/>
        <v>13</v>
      </c>
      <c r="P40" s="1">
        <f t="shared" si="36"/>
        <v>5</v>
      </c>
      <c r="Q40" s="1">
        <f t="shared" si="37"/>
        <v>5</v>
      </c>
      <c r="R40" s="1">
        <f t="shared" si="38"/>
        <v>5</v>
      </c>
      <c r="S40" s="1">
        <f t="shared" si="39"/>
        <v>10</v>
      </c>
      <c r="T40" s="1">
        <f t="shared" si="40"/>
        <v>1</v>
      </c>
      <c r="U40" s="1">
        <f t="shared" si="41"/>
        <v>5</v>
      </c>
      <c r="V40" s="1">
        <f t="shared" si="42"/>
        <v>6</v>
      </c>
      <c r="W40" s="1">
        <f t="shared" si="43"/>
        <v>2</v>
      </c>
      <c r="X40" s="1">
        <f t="shared" si="44"/>
        <v>13</v>
      </c>
      <c r="Y40" s="1">
        <f t="shared" si="45"/>
        <v>11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E41" s="1">
        <v>6</v>
      </c>
      <c r="F41" s="1">
        <v>5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15</v>
      </c>
      <c r="K41" s="1">
        <f t="shared" si="31"/>
        <v>4</v>
      </c>
      <c r="L41" s="1">
        <f t="shared" si="32"/>
        <v>6</v>
      </c>
      <c r="M41" s="1">
        <f t="shared" si="33"/>
        <v>0</v>
      </c>
      <c r="N41" s="1">
        <f t="shared" si="34"/>
        <v>1</v>
      </c>
      <c r="O41" s="1">
        <f t="shared" si="35"/>
        <v>14</v>
      </c>
      <c r="P41" s="1">
        <f t="shared" si="36"/>
        <v>5</v>
      </c>
      <c r="Q41" s="1">
        <f t="shared" si="37"/>
        <v>5</v>
      </c>
      <c r="R41" s="1">
        <f t="shared" si="38"/>
        <v>5</v>
      </c>
      <c r="S41" s="1">
        <f t="shared" si="39"/>
        <v>10</v>
      </c>
      <c r="T41" s="1">
        <f t="shared" si="40"/>
        <v>1</v>
      </c>
      <c r="U41" s="1">
        <f t="shared" si="41"/>
        <v>5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11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15</v>
      </c>
      <c r="K42" s="1">
        <f t="shared" si="31"/>
        <v>4</v>
      </c>
      <c r="L42" s="1">
        <f t="shared" si="32"/>
        <v>7</v>
      </c>
      <c r="M42" s="1">
        <f t="shared" si="33"/>
        <v>0</v>
      </c>
      <c r="N42" s="1">
        <f t="shared" si="34"/>
        <v>1</v>
      </c>
      <c r="O42" s="1">
        <f t="shared" si="35"/>
        <v>14</v>
      </c>
      <c r="P42" s="1">
        <f t="shared" si="36"/>
        <v>5</v>
      </c>
      <c r="Q42" s="1">
        <f t="shared" si="37"/>
        <v>5</v>
      </c>
      <c r="R42" s="1">
        <f t="shared" si="38"/>
        <v>5</v>
      </c>
      <c r="S42" s="1">
        <f t="shared" si="39"/>
        <v>10</v>
      </c>
      <c r="T42" s="1">
        <f t="shared" si="40"/>
        <v>2</v>
      </c>
      <c r="U42" s="1">
        <f t="shared" si="41"/>
        <v>5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15</v>
      </c>
      <c r="K43" s="1">
        <f t="shared" si="31"/>
        <v>4</v>
      </c>
      <c r="L43" s="1">
        <f t="shared" si="32"/>
        <v>7</v>
      </c>
      <c r="M43" s="1">
        <f t="shared" si="33"/>
        <v>0</v>
      </c>
      <c r="N43" s="1">
        <f t="shared" si="34"/>
        <v>1</v>
      </c>
      <c r="O43" s="1">
        <f t="shared" si="35"/>
        <v>15</v>
      </c>
      <c r="P43" s="1">
        <f t="shared" si="36"/>
        <v>5</v>
      </c>
      <c r="Q43" s="1">
        <f t="shared" si="37"/>
        <v>5</v>
      </c>
      <c r="R43" s="1">
        <f t="shared" si="38"/>
        <v>5</v>
      </c>
      <c r="S43" s="1">
        <f t="shared" si="39"/>
        <v>10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14</v>
      </c>
      <c r="Y43" s="1">
        <f t="shared" si="45"/>
        <v>11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E44" s="1">
        <v>2</v>
      </c>
      <c r="F44" s="1">
        <v>1</v>
      </c>
      <c r="G44" s="1" t="s">
        <v>84</v>
      </c>
      <c r="H44" s="1" t="s">
        <v>83</v>
      </c>
      <c r="I44" s="1">
        <f t="shared" si="29"/>
        <v>21</v>
      </c>
      <c r="J44" s="1">
        <f t="shared" si="30"/>
        <v>15</v>
      </c>
      <c r="K44" s="1">
        <f t="shared" si="31"/>
        <v>5</v>
      </c>
      <c r="L44" s="1">
        <f t="shared" si="32"/>
        <v>7</v>
      </c>
      <c r="M44" s="1">
        <f t="shared" si="33"/>
        <v>0</v>
      </c>
      <c r="N44" s="1">
        <f t="shared" si="34"/>
        <v>1</v>
      </c>
      <c r="O44" s="1">
        <f t="shared" si="35"/>
        <v>15</v>
      </c>
      <c r="P44" s="1">
        <f t="shared" si="36"/>
        <v>5</v>
      </c>
      <c r="Q44" s="1">
        <f t="shared" si="37"/>
        <v>5</v>
      </c>
      <c r="R44" s="1">
        <f t="shared" si="38"/>
        <v>6</v>
      </c>
      <c r="S44" s="1">
        <f t="shared" si="39"/>
        <v>10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2</v>
      </c>
      <c r="X44" s="1">
        <f t="shared" si="44"/>
        <v>15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E45" s="1">
        <v>5</v>
      </c>
      <c r="F45" s="1">
        <v>0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15</v>
      </c>
      <c r="K45" s="1">
        <f t="shared" si="31"/>
        <v>5</v>
      </c>
      <c r="L45" s="1">
        <f t="shared" si="32"/>
        <v>7</v>
      </c>
      <c r="M45" s="1">
        <f t="shared" si="33"/>
        <v>0</v>
      </c>
      <c r="N45" s="1">
        <f t="shared" si="34"/>
        <v>1</v>
      </c>
      <c r="O45" s="1">
        <f t="shared" si="35"/>
        <v>16</v>
      </c>
      <c r="P45" s="1">
        <f t="shared" si="36"/>
        <v>5</v>
      </c>
      <c r="Q45" s="1">
        <f t="shared" si="37"/>
        <v>5</v>
      </c>
      <c r="R45" s="1">
        <f t="shared" si="38"/>
        <v>6</v>
      </c>
      <c r="S45" s="1">
        <f t="shared" si="39"/>
        <v>10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11</v>
      </c>
      <c r="Z45" s="1">
        <f t="shared" si="46"/>
        <v>4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23</v>
      </c>
      <c r="J46" s="1">
        <f t="shared" si="30"/>
        <v>15</v>
      </c>
      <c r="K46" s="1">
        <f t="shared" si="31"/>
        <v>6</v>
      </c>
      <c r="L46" s="1">
        <f t="shared" si="32"/>
        <v>7</v>
      </c>
      <c r="M46" s="1">
        <f t="shared" si="33"/>
        <v>0</v>
      </c>
      <c r="N46" s="1">
        <f t="shared" si="34"/>
        <v>1</v>
      </c>
      <c r="O46" s="1">
        <f t="shared" si="35"/>
        <v>16</v>
      </c>
      <c r="P46" s="1">
        <f t="shared" si="36"/>
        <v>5</v>
      </c>
      <c r="Q46" s="1">
        <f t="shared" si="37"/>
        <v>5</v>
      </c>
      <c r="R46" s="1">
        <f t="shared" si="38"/>
        <v>7</v>
      </c>
      <c r="S46" s="1">
        <f t="shared" si="39"/>
        <v>10</v>
      </c>
      <c r="T46" s="1">
        <f t="shared" si="40"/>
        <v>2</v>
      </c>
      <c r="U46" s="1">
        <f t="shared" si="41"/>
        <v>6</v>
      </c>
      <c r="V46" s="1">
        <f t="shared" si="42"/>
        <v>6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8</v>
      </c>
      <c r="AE46" s="1">
        <f t="shared" si="49"/>
        <v>0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E47" s="1">
        <v>1</v>
      </c>
      <c r="F47" s="1">
        <v>6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6</v>
      </c>
      <c r="L47" s="1">
        <f t="shared" si="32"/>
        <v>7</v>
      </c>
      <c r="M47" s="1">
        <f t="shared" si="33"/>
        <v>0</v>
      </c>
      <c r="N47" s="1">
        <f t="shared" si="34"/>
        <v>1</v>
      </c>
      <c r="O47" s="1">
        <f t="shared" si="35"/>
        <v>16</v>
      </c>
      <c r="P47" s="1">
        <f t="shared" si="36"/>
        <v>5</v>
      </c>
      <c r="Q47" s="1">
        <f t="shared" si="37"/>
        <v>5</v>
      </c>
      <c r="R47" s="1">
        <f t="shared" si="38"/>
        <v>7</v>
      </c>
      <c r="S47" s="1">
        <f t="shared" si="39"/>
        <v>11</v>
      </c>
      <c r="T47" s="1">
        <f t="shared" si="40"/>
        <v>2</v>
      </c>
      <c r="U47" s="1">
        <f t="shared" si="41"/>
        <v>6</v>
      </c>
      <c r="V47" s="1">
        <f t="shared" si="42"/>
        <v>6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7</v>
      </c>
      <c r="AE47" s="1">
        <f t="shared" si="49"/>
        <v>1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6</v>
      </c>
      <c r="L48" s="1">
        <f t="shared" si="32"/>
        <v>8</v>
      </c>
      <c r="M48" s="1">
        <f t="shared" si="33"/>
        <v>0</v>
      </c>
      <c r="N48" s="1">
        <f t="shared" si="34"/>
        <v>1</v>
      </c>
      <c r="O48" s="1">
        <f t="shared" si="35"/>
        <v>16</v>
      </c>
      <c r="P48" s="1">
        <f t="shared" si="36"/>
        <v>5</v>
      </c>
      <c r="Q48" s="1">
        <f t="shared" si="37"/>
        <v>5</v>
      </c>
      <c r="R48" s="1">
        <f t="shared" si="38"/>
        <v>7</v>
      </c>
      <c r="S48" s="1">
        <f t="shared" si="39"/>
        <v>11</v>
      </c>
      <c r="T48" s="1">
        <f t="shared" si="40"/>
        <v>3</v>
      </c>
      <c r="U48" s="1">
        <f t="shared" si="41"/>
        <v>6</v>
      </c>
      <c r="V48" s="1">
        <f t="shared" si="42"/>
        <v>6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OTL</v>
      </c>
      <c r="AD48" s="1">
        <f t="shared" si="48"/>
        <v>6</v>
      </c>
      <c r="AE48" s="1">
        <f t="shared" si="49"/>
        <v>1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E49" s="1">
        <v>4</v>
      </c>
      <c r="F49" s="1">
        <v>3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16</v>
      </c>
      <c r="K49" s="1">
        <f t="shared" si="31"/>
        <v>7</v>
      </c>
      <c r="L49" s="1">
        <f t="shared" si="32"/>
        <v>8</v>
      </c>
      <c r="M49" s="1">
        <f t="shared" si="33"/>
        <v>0</v>
      </c>
      <c r="N49" s="1">
        <f t="shared" si="34"/>
        <v>1</v>
      </c>
      <c r="O49" s="1">
        <f t="shared" si="35"/>
        <v>16</v>
      </c>
      <c r="P49" s="1">
        <f t="shared" si="36"/>
        <v>5</v>
      </c>
      <c r="Q49" s="1">
        <f t="shared" si="37"/>
        <v>5</v>
      </c>
      <c r="R49" s="1">
        <f t="shared" si="38"/>
        <v>8</v>
      </c>
      <c r="S49" s="1">
        <f t="shared" si="39"/>
        <v>11</v>
      </c>
      <c r="T49" s="1">
        <f t="shared" si="40"/>
        <v>3</v>
      </c>
      <c r="U49" s="1">
        <f t="shared" si="41"/>
        <v>6</v>
      </c>
      <c r="V49" s="1">
        <f t="shared" si="42"/>
        <v>6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4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1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E50" s="1">
        <v>3</v>
      </c>
      <c r="F50" s="1">
        <v>6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7</v>
      </c>
      <c r="L50" s="1">
        <f t="shared" si="32"/>
        <v>8</v>
      </c>
      <c r="M50" s="1">
        <f t="shared" si="33"/>
        <v>0</v>
      </c>
      <c r="N50" s="1">
        <f t="shared" si="34"/>
        <v>1</v>
      </c>
      <c r="O50" s="1">
        <f t="shared" si="35"/>
        <v>16</v>
      </c>
      <c r="P50" s="1">
        <f t="shared" si="36"/>
        <v>6</v>
      </c>
      <c r="Q50" s="1">
        <f t="shared" si="37"/>
        <v>5</v>
      </c>
      <c r="R50" s="1">
        <f t="shared" si="38"/>
        <v>8</v>
      </c>
      <c r="S50" s="1">
        <f t="shared" si="39"/>
        <v>11</v>
      </c>
      <c r="T50" s="1">
        <f t="shared" si="40"/>
        <v>3</v>
      </c>
      <c r="U50" s="1">
        <f t="shared" si="41"/>
        <v>6</v>
      </c>
      <c r="V50" s="1">
        <f t="shared" si="42"/>
        <v>6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4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E51" s="1">
        <v>1</v>
      </c>
      <c r="F51" s="1">
        <v>2</v>
      </c>
      <c r="G51" s="1" t="s">
        <v>84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0</v>
      </c>
      <c r="N51" s="1">
        <f t="shared" si="34"/>
        <v>1</v>
      </c>
      <c r="O51" s="1">
        <f t="shared" si="35"/>
        <v>16</v>
      </c>
      <c r="P51" s="1">
        <f t="shared" si="36"/>
        <v>6</v>
      </c>
      <c r="Q51" s="1">
        <f t="shared" si="37"/>
        <v>6</v>
      </c>
      <c r="R51" s="1">
        <f t="shared" si="38"/>
        <v>8</v>
      </c>
      <c r="S51" s="1">
        <f t="shared" si="39"/>
        <v>11</v>
      </c>
      <c r="T51" s="1">
        <f t="shared" si="40"/>
        <v>3</v>
      </c>
      <c r="U51" s="1">
        <f t="shared" si="41"/>
        <v>6</v>
      </c>
      <c r="V51" s="1">
        <f t="shared" si="42"/>
        <v>6</v>
      </c>
      <c r="W51" s="1">
        <f t="shared" si="43"/>
        <v>3</v>
      </c>
      <c r="X51" s="1">
        <f t="shared" si="44"/>
        <v>15</v>
      </c>
      <c r="Y51" s="1">
        <f t="shared" si="45"/>
        <v>11</v>
      </c>
      <c r="Z51" s="1">
        <f t="shared" si="46"/>
        <v>5</v>
      </c>
      <c r="AA51" s="1" t="str">
        <f t="shared" si="27"/>
        <v>L</v>
      </c>
      <c r="AB51" s="1">
        <f t="shared" si="47"/>
        <v>2</v>
      </c>
      <c r="AC51" s="1" t="str">
        <f t="shared" si="28"/>
        <v>OTL</v>
      </c>
      <c r="AD51" s="1">
        <f t="shared" si="48"/>
        <v>5</v>
      </c>
      <c r="AE51" s="1">
        <f t="shared" si="49"/>
        <v>2</v>
      </c>
      <c r="AF51" s="1">
        <f t="shared" si="50"/>
        <v>3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E52" s="1">
        <v>3</v>
      </c>
      <c r="F52" s="1">
        <v>6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0</v>
      </c>
      <c r="N52" s="1">
        <f t="shared" si="34"/>
        <v>1</v>
      </c>
      <c r="O52" s="1">
        <f t="shared" si="35"/>
        <v>16</v>
      </c>
      <c r="P52" s="1">
        <f t="shared" si="36"/>
        <v>7</v>
      </c>
      <c r="Q52" s="1">
        <f t="shared" si="37"/>
        <v>6</v>
      </c>
      <c r="R52" s="1">
        <f t="shared" si="38"/>
        <v>8</v>
      </c>
      <c r="S52" s="1">
        <f t="shared" si="39"/>
        <v>11</v>
      </c>
      <c r="T52" s="1">
        <f t="shared" si="40"/>
        <v>3</v>
      </c>
      <c r="U52" s="1">
        <f t="shared" si="41"/>
        <v>6</v>
      </c>
      <c r="V52" s="1">
        <f t="shared" si="42"/>
        <v>6</v>
      </c>
      <c r="W52" s="1">
        <f t="shared" si="43"/>
        <v>3</v>
      </c>
      <c r="X52" s="1">
        <f t="shared" si="44"/>
        <v>15</v>
      </c>
      <c r="Y52" s="1">
        <f t="shared" si="45"/>
        <v>11</v>
      </c>
      <c r="Z52" s="1">
        <f t="shared" si="46"/>
        <v>5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0</v>
      </c>
      <c r="N53" s="1">
        <f t="shared" si="34"/>
        <v>1</v>
      </c>
      <c r="O53" s="1">
        <f t="shared" si="35"/>
        <v>16</v>
      </c>
      <c r="P53" s="1">
        <f t="shared" si="36"/>
        <v>8</v>
      </c>
      <c r="Q53" s="1">
        <f t="shared" si="37"/>
        <v>6</v>
      </c>
      <c r="R53" s="1">
        <f t="shared" si="38"/>
        <v>8</v>
      </c>
      <c r="S53" s="1">
        <f t="shared" si="39"/>
        <v>11</v>
      </c>
      <c r="T53" s="1">
        <f t="shared" si="40"/>
        <v>3</v>
      </c>
      <c r="U53" s="1">
        <f t="shared" si="41"/>
        <v>6</v>
      </c>
      <c r="V53" s="1">
        <f t="shared" si="42"/>
        <v>6</v>
      </c>
      <c r="W53" s="1">
        <f t="shared" si="43"/>
        <v>3</v>
      </c>
      <c r="X53" s="1">
        <f t="shared" si="44"/>
        <v>15</v>
      </c>
      <c r="Y53" s="1">
        <f t="shared" si="45"/>
        <v>11</v>
      </c>
      <c r="Z53" s="1">
        <f t="shared" si="46"/>
        <v>5</v>
      </c>
      <c r="AA53" s="1" t="str">
        <f t="shared" si="27"/>
        <v>L</v>
      </c>
      <c r="AB53" s="1">
        <f t="shared" si="47"/>
        <v>4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0</v>
      </c>
      <c r="N54" s="1">
        <f t="shared" si="34"/>
        <v>1</v>
      </c>
      <c r="O54" s="1">
        <f t="shared" si="35"/>
        <v>16</v>
      </c>
      <c r="P54" s="1">
        <f t="shared" si="36"/>
        <v>9</v>
      </c>
      <c r="Q54" s="1">
        <f t="shared" si="37"/>
        <v>6</v>
      </c>
      <c r="R54" s="1">
        <f t="shared" si="38"/>
        <v>8</v>
      </c>
      <c r="S54" s="1">
        <f t="shared" si="39"/>
        <v>11</v>
      </c>
      <c r="T54" s="1">
        <f t="shared" si="40"/>
        <v>3</v>
      </c>
      <c r="U54" s="1">
        <f t="shared" si="41"/>
        <v>6</v>
      </c>
      <c r="V54" s="1">
        <f t="shared" si="42"/>
        <v>7</v>
      </c>
      <c r="W54" s="1">
        <f t="shared" si="43"/>
        <v>3</v>
      </c>
      <c r="X54" s="1">
        <f t="shared" si="44"/>
        <v>15</v>
      </c>
      <c r="Y54" s="1">
        <f t="shared" si="45"/>
        <v>12</v>
      </c>
      <c r="Z54" s="1">
        <f t="shared" si="46"/>
        <v>5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24</v>
      </c>
      <c r="J55" s="1">
        <f t="shared" si="30"/>
        <v>21</v>
      </c>
      <c r="K55" s="1">
        <f t="shared" si="31"/>
        <v>7</v>
      </c>
      <c r="L55" s="1">
        <f t="shared" si="32"/>
        <v>9</v>
      </c>
      <c r="M55" s="1">
        <f t="shared" si="33"/>
        <v>0</v>
      </c>
      <c r="N55" s="1">
        <f t="shared" si="34"/>
        <v>1</v>
      </c>
      <c r="O55" s="1">
        <f t="shared" si="35"/>
        <v>16</v>
      </c>
      <c r="P55" s="1">
        <f t="shared" si="36"/>
        <v>9</v>
      </c>
      <c r="Q55" s="1">
        <f t="shared" si="37"/>
        <v>6</v>
      </c>
      <c r="R55" s="1">
        <f t="shared" si="38"/>
        <v>8</v>
      </c>
      <c r="S55" s="1">
        <f t="shared" si="39"/>
        <v>12</v>
      </c>
      <c r="T55" s="1">
        <f t="shared" si="40"/>
        <v>3</v>
      </c>
      <c r="U55" s="1">
        <f t="shared" si="41"/>
        <v>6</v>
      </c>
      <c r="V55" s="1">
        <f t="shared" si="42"/>
        <v>7</v>
      </c>
      <c r="W55" s="1">
        <f t="shared" si="43"/>
        <v>3</v>
      </c>
      <c r="X55" s="1">
        <f t="shared" si="44"/>
        <v>15</v>
      </c>
      <c r="Y55" s="1">
        <f t="shared" si="45"/>
        <v>12</v>
      </c>
      <c r="Z55" s="1">
        <f t="shared" si="46"/>
        <v>5</v>
      </c>
      <c r="AA55" s="1" t="str">
        <f t="shared" si="27"/>
        <v>L</v>
      </c>
      <c r="AB55" s="1">
        <f t="shared" si="47"/>
        <v>6</v>
      </c>
      <c r="AC55" s="1" t="str">
        <f t="shared" si="28"/>
        <v>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E56" s="1">
        <v>3</v>
      </c>
      <c r="F56" s="1">
        <v>2</v>
      </c>
      <c r="G56" s="1" t="s">
        <v>84</v>
      </c>
      <c r="H56" s="1" t="s">
        <v>84</v>
      </c>
      <c r="I56" s="1">
        <f t="shared" si="29"/>
        <v>25</v>
      </c>
      <c r="J56" s="1">
        <f t="shared" si="30"/>
        <v>21</v>
      </c>
      <c r="K56" s="1">
        <f t="shared" si="31"/>
        <v>8</v>
      </c>
      <c r="L56" s="1">
        <f t="shared" si="32"/>
        <v>9</v>
      </c>
      <c r="M56" s="1">
        <f t="shared" si="33"/>
        <v>1</v>
      </c>
      <c r="N56" s="1">
        <f t="shared" si="34"/>
        <v>1</v>
      </c>
      <c r="O56" s="1">
        <f t="shared" si="35"/>
        <v>16</v>
      </c>
      <c r="P56" s="1">
        <f t="shared" si="36"/>
        <v>9</v>
      </c>
      <c r="Q56" s="1">
        <f t="shared" si="37"/>
        <v>6</v>
      </c>
      <c r="R56" s="1">
        <f t="shared" si="38"/>
        <v>9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12</v>
      </c>
      <c r="Z56" s="1">
        <f t="shared" si="46"/>
        <v>5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21</v>
      </c>
      <c r="K57" s="1">
        <f t="shared" si="31"/>
        <v>8</v>
      </c>
      <c r="L57" s="1">
        <f t="shared" si="32"/>
        <v>9</v>
      </c>
      <c r="M57" s="1">
        <f t="shared" si="33"/>
        <v>1</v>
      </c>
      <c r="N57" s="1">
        <f t="shared" si="34"/>
        <v>1</v>
      </c>
      <c r="O57" s="1">
        <f t="shared" si="35"/>
        <v>16</v>
      </c>
      <c r="P57" s="1">
        <f t="shared" si="36"/>
        <v>9</v>
      </c>
      <c r="Q57" s="1">
        <f t="shared" si="37"/>
        <v>6</v>
      </c>
      <c r="R57" s="1">
        <f t="shared" si="38"/>
        <v>10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12</v>
      </c>
      <c r="Z57" s="1">
        <f t="shared" si="46"/>
        <v>5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E58" s="1">
        <v>5</v>
      </c>
      <c r="F58" s="1">
        <v>2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8</v>
      </c>
      <c r="L58" s="1">
        <f t="shared" si="32"/>
        <v>9</v>
      </c>
      <c r="M58" s="1">
        <f t="shared" si="33"/>
        <v>1</v>
      </c>
      <c r="N58" s="1">
        <f t="shared" si="34"/>
        <v>1</v>
      </c>
      <c r="O58" s="1">
        <f t="shared" si="35"/>
        <v>16</v>
      </c>
      <c r="P58" s="1">
        <f t="shared" si="36"/>
        <v>9</v>
      </c>
      <c r="Q58" s="1">
        <f t="shared" si="37"/>
        <v>6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12</v>
      </c>
      <c r="Z58" s="1">
        <f t="shared" si="46"/>
        <v>5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22</v>
      </c>
      <c r="K59" s="1">
        <f t="shared" si="31"/>
        <v>8</v>
      </c>
      <c r="L59" s="1">
        <f t="shared" si="32"/>
        <v>9</v>
      </c>
      <c r="M59" s="1">
        <f t="shared" si="33"/>
        <v>1</v>
      </c>
      <c r="N59" s="1">
        <f t="shared" si="34"/>
        <v>1</v>
      </c>
      <c r="O59" s="1">
        <f t="shared" si="35"/>
        <v>16</v>
      </c>
      <c r="P59" s="1">
        <f t="shared" si="36"/>
        <v>9</v>
      </c>
      <c r="Q59" s="1">
        <f t="shared" si="37"/>
        <v>6</v>
      </c>
      <c r="R59" s="1">
        <f t="shared" si="38"/>
        <v>11</v>
      </c>
      <c r="S59" s="1">
        <f t="shared" si="39"/>
        <v>13</v>
      </c>
      <c r="T59" s="1">
        <f t="shared" si="40"/>
        <v>3</v>
      </c>
      <c r="U59" s="1">
        <f t="shared" si="41"/>
        <v>6</v>
      </c>
      <c r="V59" s="1">
        <f t="shared" si="42"/>
        <v>8</v>
      </c>
      <c r="W59" s="1">
        <f t="shared" si="43"/>
        <v>3</v>
      </c>
      <c r="X59" s="1">
        <f t="shared" si="44"/>
        <v>15</v>
      </c>
      <c r="Y59" s="1">
        <f t="shared" si="45"/>
        <v>13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3</v>
      </c>
      <c r="AE59" s="1">
        <f t="shared" si="49"/>
        <v>6</v>
      </c>
      <c r="AF59" s="1">
        <f t="shared" si="50"/>
        <v>1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27</v>
      </c>
      <c r="J60" s="1">
        <f t="shared" si="30"/>
        <v>23</v>
      </c>
      <c r="K60" s="1">
        <f t="shared" si="31"/>
        <v>8</v>
      </c>
      <c r="L60" s="1">
        <f t="shared" si="32"/>
        <v>9</v>
      </c>
      <c r="M60" s="1">
        <f t="shared" si="33"/>
        <v>1</v>
      </c>
      <c r="N60" s="1">
        <f t="shared" si="34"/>
        <v>1</v>
      </c>
      <c r="O60" s="1">
        <f t="shared" si="35"/>
        <v>16</v>
      </c>
      <c r="P60" s="1">
        <f t="shared" si="36"/>
        <v>9</v>
      </c>
      <c r="Q60" s="1">
        <f t="shared" si="37"/>
        <v>6</v>
      </c>
      <c r="R60" s="1">
        <f t="shared" si="38"/>
        <v>11</v>
      </c>
      <c r="S60" s="1">
        <f t="shared" si="39"/>
        <v>14</v>
      </c>
      <c r="T60" s="1">
        <f t="shared" si="40"/>
        <v>3</v>
      </c>
      <c r="U60" s="1">
        <f t="shared" si="41"/>
        <v>6</v>
      </c>
      <c r="V60" s="1">
        <f t="shared" si="42"/>
        <v>9</v>
      </c>
      <c r="W60" s="1">
        <f t="shared" si="43"/>
        <v>3</v>
      </c>
      <c r="X60" s="1">
        <f t="shared" si="44"/>
        <v>15</v>
      </c>
      <c r="Y60" s="1">
        <f t="shared" si="45"/>
        <v>14</v>
      </c>
      <c r="Z60" s="1">
        <f t="shared" si="46"/>
        <v>5</v>
      </c>
      <c r="AA60" s="1" t="str">
        <f t="shared" si="27"/>
        <v>L</v>
      </c>
      <c r="AB60" s="1">
        <f t="shared" si="47"/>
        <v>2</v>
      </c>
      <c r="AC60" s="1" t="str">
        <f t="shared" si="28"/>
        <v>L</v>
      </c>
      <c r="AD60" s="1">
        <f t="shared" si="48"/>
        <v>3</v>
      </c>
      <c r="AE60" s="1">
        <f t="shared" si="49"/>
        <v>6</v>
      </c>
      <c r="AF60" s="1">
        <f t="shared" si="50"/>
        <v>1</v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E61" s="1">
        <v>2</v>
      </c>
      <c r="F61" s="1">
        <v>5</v>
      </c>
      <c r="G61" s="1" t="s">
        <v>83</v>
      </c>
      <c r="H61" s="1" t="s">
        <v>83</v>
      </c>
      <c r="I61" s="1">
        <f t="shared" si="29"/>
        <v>27</v>
      </c>
      <c r="J61" s="1">
        <f t="shared" si="30"/>
        <v>24</v>
      </c>
      <c r="K61" s="1">
        <f t="shared" si="31"/>
        <v>8</v>
      </c>
      <c r="L61" s="1">
        <f t="shared" si="32"/>
        <v>9</v>
      </c>
      <c r="M61" s="1">
        <f t="shared" si="33"/>
        <v>1</v>
      </c>
      <c r="N61" s="1">
        <f t="shared" si="34"/>
        <v>1</v>
      </c>
      <c r="O61" s="1">
        <f t="shared" si="35"/>
        <v>16</v>
      </c>
      <c r="P61" s="1">
        <f t="shared" si="36"/>
        <v>10</v>
      </c>
      <c r="Q61" s="1">
        <f t="shared" si="37"/>
        <v>6</v>
      </c>
      <c r="R61" s="1">
        <f t="shared" si="38"/>
        <v>11</v>
      </c>
      <c r="S61" s="1">
        <f t="shared" si="39"/>
        <v>14</v>
      </c>
      <c r="T61" s="1">
        <f t="shared" si="40"/>
        <v>3</v>
      </c>
      <c r="U61" s="1">
        <f t="shared" si="41"/>
        <v>6</v>
      </c>
      <c r="V61" s="1">
        <f t="shared" si="42"/>
        <v>10</v>
      </c>
      <c r="W61" s="1">
        <f t="shared" si="43"/>
        <v>3</v>
      </c>
      <c r="X61" s="1">
        <f t="shared" si="44"/>
        <v>15</v>
      </c>
      <c r="Y61" s="1">
        <f t="shared" si="45"/>
        <v>15</v>
      </c>
      <c r="Z61" s="1">
        <f t="shared" si="46"/>
        <v>5</v>
      </c>
      <c r="AA61" s="1" t="str">
        <f t="shared" si="27"/>
        <v>L</v>
      </c>
      <c r="AB61" s="1">
        <f t="shared" si="47"/>
        <v>3</v>
      </c>
      <c r="AC61" s="1" t="str">
        <f t="shared" si="28"/>
        <v>L</v>
      </c>
      <c r="AD61" s="1">
        <f t="shared" si="48"/>
        <v>3</v>
      </c>
      <c r="AE61" s="1">
        <f t="shared" si="49"/>
        <v>7</v>
      </c>
      <c r="AF61" s="1">
        <f t="shared" si="50"/>
        <v>0</v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E62" s="1">
        <v>2</v>
      </c>
      <c r="F62" s="1">
        <v>3</v>
      </c>
      <c r="G62" s="1" t="s">
        <v>84</v>
      </c>
      <c r="H62" s="1" t="s">
        <v>84</v>
      </c>
      <c r="I62" s="1">
        <f t="shared" si="29"/>
        <v>27</v>
      </c>
      <c r="J62" s="1">
        <f t="shared" si="30"/>
        <v>24</v>
      </c>
      <c r="K62" s="1">
        <f t="shared" si="31"/>
        <v>8</v>
      </c>
      <c r="L62" s="1">
        <f t="shared" si="32"/>
        <v>10</v>
      </c>
      <c r="M62" s="1">
        <f t="shared" si="33"/>
        <v>1</v>
      </c>
      <c r="N62" s="1">
        <f t="shared" si="34"/>
        <v>2</v>
      </c>
      <c r="O62" s="1">
        <f t="shared" si="35"/>
        <v>16</v>
      </c>
      <c r="P62" s="1">
        <f t="shared" si="36"/>
        <v>10</v>
      </c>
      <c r="Q62" s="1">
        <f t="shared" si="37"/>
        <v>7</v>
      </c>
      <c r="R62" s="1">
        <f t="shared" si="38"/>
        <v>11</v>
      </c>
      <c r="S62" s="1">
        <f t="shared" si="39"/>
        <v>14</v>
      </c>
      <c r="T62" s="1">
        <f t="shared" si="40"/>
        <v>3</v>
      </c>
      <c r="U62" s="1">
        <f t="shared" si="41"/>
        <v>6</v>
      </c>
      <c r="V62" s="1">
        <f t="shared" si="42"/>
        <v>10</v>
      </c>
      <c r="W62" s="1">
        <f t="shared" si="43"/>
        <v>3</v>
      </c>
      <c r="X62" s="1">
        <f t="shared" si="44"/>
        <v>15</v>
      </c>
      <c r="Y62" s="1">
        <f t="shared" si="45"/>
        <v>15</v>
      </c>
      <c r="Z62" s="1">
        <f t="shared" si="46"/>
        <v>6</v>
      </c>
      <c r="AA62" s="1" t="str">
        <f t="shared" si="27"/>
        <v>L</v>
      </c>
      <c r="AB62" s="1">
        <f t="shared" si="47"/>
        <v>4</v>
      </c>
      <c r="AC62" s="1" t="str">
        <f t="shared" si="28"/>
        <v>OTL</v>
      </c>
      <c r="AD62" s="1">
        <f t="shared" si="48"/>
        <v>3</v>
      </c>
      <c r="AE62" s="1">
        <f t="shared" si="49"/>
        <v>6</v>
      </c>
      <c r="AF62" s="1">
        <f t="shared" si="50"/>
        <v>1</v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E63" s="1">
        <v>3</v>
      </c>
      <c r="F63" s="1">
        <v>4</v>
      </c>
      <c r="G63" s="1" t="s">
        <v>84</v>
      </c>
      <c r="H63" s="1" t="s">
        <v>84</v>
      </c>
      <c r="I63" s="1">
        <f t="shared" si="29"/>
        <v>27</v>
      </c>
      <c r="J63" s="1">
        <f t="shared" si="30"/>
        <v>24</v>
      </c>
      <c r="K63" s="1">
        <f t="shared" si="31"/>
        <v>8</v>
      </c>
      <c r="L63" s="1">
        <f t="shared" si="32"/>
        <v>11</v>
      </c>
      <c r="M63" s="1">
        <f t="shared" si="33"/>
        <v>1</v>
      </c>
      <c r="N63" s="1">
        <f t="shared" si="34"/>
        <v>3</v>
      </c>
      <c r="O63" s="1">
        <f t="shared" si="35"/>
        <v>16</v>
      </c>
      <c r="P63" s="1">
        <f t="shared" si="36"/>
        <v>10</v>
      </c>
      <c r="Q63" s="1">
        <f t="shared" si="37"/>
        <v>7</v>
      </c>
      <c r="R63" s="1">
        <f t="shared" si="38"/>
        <v>11</v>
      </c>
      <c r="S63" s="1">
        <f t="shared" si="39"/>
        <v>14</v>
      </c>
      <c r="T63" s="1">
        <f t="shared" si="40"/>
        <v>4</v>
      </c>
      <c r="U63" s="1">
        <f t="shared" si="41"/>
        <v>6</v>
      </c>
      <c r="V63" s="1">
        <f t="shared" si="42"/>
        <v>10</v>
      </c>
      <c r="W63" s="1">
        <f t="shared" si="43"/>
        <v>3</v>
      </c>
      <c r="X63" s="1">
        <f t="shared" si="44"/>
        <v>15</v>
      </c>
      <c r="Y63" s="1">
        <f t="shared" si="45"/>
        <v>15</v>
      </c>
      <c r="Z63" s="1">
        <f t="shared" si="46"/>
        <v>7</v>
      </c>
      <c r="AA63" s="1" t="str">
        <f t="shared" si="27"/>
        <v>L</v>
      </c>
      <c r="AB63" s="1">
        <f t="shared" si="47"/>
        <v>5</v>
      </c>
      <c r="AC63" s="1" t="str">
        <f t="shared" si="28"/>
        <v>OTL</v>
      </c>
      <c r="AD63" s="1">
        <f t="shared" si="48"/>
        <v>3</v>
      </c>
      <c r="AE63" s="1">
        <f t="shared" si="49"/>
        <v>5</v>
      </c>
      <c r="AF63" s="1">
        <f t="shared" si="50"/>
        <v>2</v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E64" s="1">
        <v>2</v>
      </c>
      <c r="F64" s="1">
        <v>6</v>
      </c>
      <c r="G64" s="1" t="s">
        <v>83</v>
      </c>
      <c r="H64" s="1" t="s">
        <v>83</v>
      </c>
      <c r="I64" s="1">
        <f t="shared" si="29"/>
        <v>27</v>
      </c>
      <c r="J64" s="1">
        <f t="shared" si="30"/>
        <v>25</v>
      </c>
      <c r="K64" s="1">
        <f t="shared" si="31"/>
        <v>8</v>
      </c>
      <c r="L64" s="1">
        <f t="shared" si="32"/>
        <v>11</v>
      </c>
      <c r="M64" s="1">
        <f t="shared" si="33"/>
        <v>1</v>
      </c>
      <c r="N64" s="1">
        <f t="shared" si="34"/>
        <v>3</v>
      </c>
      <c r="O64" s="1">
        <f t="shared" si="35"/>
        <v>16</v>
      </c>
      <c r="P64" s="1">
        <f t="shared" si="36"/>
        <v>10</v>
      </c>
      <c r="Q64" s="1">
        <f t="shared" si="37"/>
        <v>7</v>
      </c>
      <c r="R64" s="1">
        <f t="shared" si="38"/>
        <v>11</v>
      </c>
      <c r="S64" s="1">
        <f t="shared" si="39"/>
        <v>15</v>
      </c>
      <c r="T64" s="1">
        <f t="shared" si="40"/>
        <v>4</v>
      </c>
      <c r="U64" s="1">
        <f t="shared" si="41"/>
        <v>6</v>
      </c>
      <c r="V64" s="1">
        <f t="shared" si="42"/>
        <v>10</v>
      </c>
      <c r="W64" s="1">
        <f t="shared" si="43"/>
        <v>3</v>
      </c>
      <c r="X64" s="1">
        <f t="shared" si="44"/>
        <v>15</v>
      </c>
      <c r="Y64" s="1">
        <f t="shared" si="45"/>
        <v>16</v>
      </c>
      <c r="Z64" s="1">
        <f t="shared" si="46"/>
        <v>7</v>
      </c>
      <c r="AA64" s="1" t="str">
        <f t="shared" si="27"/>
        <v>L</v>
      </c>
      <c r="AB64" s="1">
        <f t="shared" si="47"/>
        <v>6</v>
      </c>
      <c r="AC64" s="1" t="str">
        <f t="shared" si="28"/>
        <v>L</v>
      </c>
      <c r="AD64" s="1">
        <f t="shared" si="48"/>
        <v>3</v>
      </c>
      <c r="AE64" s="1">
        <f t="shared" si="49"/>
        <v>5</v>
      </c>
      <c r="AF64" s="1">
        <f t="shared" si="50"/>
        <v>2</v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E65" s="1">
        <v>2</v>
      </c>
      <c r="F65" s="1">
        <v>5</v>
      </c>
      <c r="G65" s="1" t="s">
        <v>83</v>
      </c>
      <c r="H65" s="1" t="s">
        <v>83</v>
      </c>
      <c r="I65" s="1">
        <f t="shared" si="29"/>
        <v>27</v>
      </c>
      <c r="J65" s="1">
        <f t="shared" si="30"/>
        <v>26</v>
      </c>
      <c r="K65" s="1">
        <f t="shared" si="31"/>
        <v>8</v>
      </c>
      <c r="L65" s="1">
        <f t="shared" si="32"/>
        <v>11</v>
      </c>
      <c r="M65" s="1">
        <f t="shared" si="33"/>
        <v>1</v>
      </c>
      <c r="N65" s="1">
        <f t="shared" si="34"/>
        <v>3</v>
      </c>
      <c r="O65" s="1">
        <f t="shared" si="35"/>
        <v>16</v>
      </c>
      <c r="P65" s="1">
        <f t="shared" si="36"/>
        <v>11</v>
      </c>
      <c r="Q65" s="1">
        <f t="shared" si="37"/>
        <v>7</v>
      </c>
      <c r="R65" s="1">
        <f t="shared" si="38"/>
        <v>11</v>
      </c>
      <c r="S65" s="1">
        <f t="shared" si="39"/>
        <v>15</v>
      </c>
      <c r="T65" s="1">
        <f t="shared" si="40"/>
        <v>4</v>
      </c>
      <c r="U65" s="1">
        <f t="shared" si="41"/>
        <v>6</v>
      </c>
      <c r="V65" s="1">
        <f t="shared" si="42"/>
        <v>11</v>
      </c>
      <c r="W65" s="1">
        <f t="shared" si="43"/>
        <v>3</v>
      </c>
      <c r="X65" s="1">
        <f t="shared" si="44"/>
        <v>15</v>
      </c>
      <c r="Y65" s="1">
        <f t="shared" si="45"/>
        <v>17</v>
      </c>
      <c r="Z65" s="1">
        <f t="shared" si="46"/>
        <v>7</v>
      </c>
      <c r="AA65" s="1" t="str">
        <f t="shared" si="27"/>
        <v>L</v>
      </c>
      <c r="AB65" s="1">
        <f t="shared" si="47"/>
        <v>7</v>
      </c>
      <c r="AC65" s="1" t="str">
        <f t="shared" si="28"/>
        <v>L</v>
      </c>
      <c r="AD65" s="1">
        <f t="shared" si="48"/>
        <v>3</v>
      </c>
      <c r="AE65" s="1">
        <f t="shared" si="49"/>
        <v>5</v>
      </c>
      <c r="AF65" s="1">
        <f t="shared" si="50"/>
        <v>2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E66" s="1">
        <v>1</v>
      </c>
      <c r="F66" s="1">
        <v>3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27</v>
      </c>
      <c r="K66" s="1">
        <f t="shared" si="31"/>
        <v>8</v>
      </c>
      <c r="L66" s="1">
        <f t="shared" si="32"/>
        <v>11</v>
      </c>
      <c r="M66" s="1">
        <f t="shared" si="33"/>
        <v>1</v>
      </c>
      <c r="N66" s="1">
        <f t="shared" si="34"/>
        <v>3</v>
      </c>
      <c r="O66" s="1">
        <f t="shared" si="35"/>
        <v>16</v>
      </c>
      <c r="P66" s="1">
        <f t="shared" si="36"/>
        <v>11</v>
      </c>
      <c r="Q66" s="1">
        <f t="shared" si="37"/>
        <v>7</v>
      </c>
      <c r="R66" s="1">
        <f t="shared" si="38"/>
        <v>11</v>
      </c>
      <c r="S66" s="1">
        <f t="shared" si="39"/>
        <v>16</v>
      </c>
      <c r="T66" s="1">
        <f t="shared" si="40"/>
        <v>4</v>
      </c>
      <c r="U66" s="1">
        <f t="shared" si="41"/>
        <v>6</v>
      </c>
      <c r="V66" s="1">
        <f t="shared" si="42"/>
        <v>12</v>
      </c>
      <c r="W66" s="1">
        <f t="shared" si="43"/>
        <v>3</v>
      </c>
      <c r="X66" s="1">
        <f t="shared" si="44"/>
        <v>15</v>
      </c>
      <c r="Y66" s="1">
        <f t="shared" si="45"/>
        <v>18</v>
      </c>
      <c r="Z66" s="1">
        <f t="shared" si="46"/>
        <v>7</v>
      </c>
      <c r="AA66" s="1" t="str">
        <f t="shared" ref="AA66:AA83" si="51">IF(E66="","",IF(E66&gt;F66,"W","L"))</f>
        <v>L</v>
      </c>
      <c r="AB66" s="1">
        <f t="shared" si="47"/>
        <v>8</v>
      </c>
      <c r="AC66" s="1" t="str">
        <f t="shared" ref="AC66:AC83" si="52">IF(E66="","",IF(E66&gt;F66,"W",IF(AND(E66&lt;F66,G66=$AK$2,H66=$AK$2),"L","OTL")))</f>
        <v>L</v>
      </c>
      <c r="AD66" s="1">
        <f t="shared" si="48"/>
        <v>2</v>
      </c>
      <c r="AE66" s="1">
        <f t="shared" si="49"/>
        <v>6</v>
      </c>
      <c r="AF66" s="1">
        <f t="shared" si="50"/>
        <v>2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E67" s="1">
        <v>6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28</v>
      </c>
      <c r="J67" s="1">
        <f t="shared" ref="J67:J83" si="54">IF(E67="","",IF(AND(F67&gt;E67,G67=$AK$2,H67=$AK$2),J66+1,J66))</f>
        <v>27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11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3</v>
      </c>
      <c r="O67" s="1">
        <f t="shared" ref="O67:O83" si="59">IF(E67="","",IF(AND(C67=$AL$1,E67&gt;F67),O66+1,O66))</f>
        <v>17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11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6</v>
      </c>
      <c r="V67" s="1">
        <f t="shared" ref="V67:V83" si="66">IF(E67="","",IF(AND(E67&lt;F67,G67=$AK$2,H67=$AK$2,COUNTIF($AO$1:$AO$7,D67)=1),V66+1,V66))</f>
        <v>12</v>
      </c>
      <c r="W67" s="1">
        <f t="shared" ref="W67:W83" si="67">IF(E67="","",IF(AND(E67&lt;F67,COUNTIF($AO$1:$AO$7,D67)=1,OR(G67=$AK$1,H67=$AK$1)), W66+1, W66))</f>
        <v>3</v>
      </c>
      <c r="X67" s="1">
        <f t="shared" ref="X67:X83" si="68">IF(E67="","",IF(AND(E67&gt;F67,COUNTIF($AN$1:$AN$15,D67)=1),X66+1,X66))</f>
        <v>15</v>
      </c>
      <c r="Y67" s="1">
        <f t="shared" ref="Y67:Y83" si="69">IF(E67="","",IF(AND(E67&lt;F67,G67=$AK$2,H67=$AK$2,COUNTIF($AN$1:$AN$15,D67)=1),Y66+1,Y66))</f>
        <v>18</v>
      </c>
      <c r="Z67" s="1">
        <f t="shared" ref="Z67:Z83" si="70">IF(E67="","",IF(AND(E67&lt;F67,COUNTIF($AN$1:$AN$15,D67)=1,OR(G67=$AK$1,H67=$AK$1)), Z66+1, Z66))</f>
        <v>7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2</v>
      </c>
      <c r="AE67" s="1">
        <f t="shared" si="49"/>
        <v>6</v>
      </c>
      <c r="AF67" s="1">
        <f t="shared" si="50"/>
        <v>2</v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E68" s="1">
        <v>2</v>
      </c>
      <c r="F68" s="1">
        <v>3</v>
      </c>
      <c r="G68" s="1" t="s">
        <v>84</v>
      </c>
      <c r="H68" s="1" t="s">
        <v>84</v>
      </c>
      <c r="I68" s="1">
        <f t="shared" si="53"/>
        <v>28</v>
      </c>
      <c r="J68" s="1">
        <f t="shared" si="54"/>
        <v>27</v>
      </c>
      <c r="K68" s="1">
        <f t="shared" si="55"/>
        <v>8</v>
      </c>
      <c r="L68" s="1">
        <f t="shared" si="56"/>
        <v>12</v>
      </c>
      <c r="M68" s="1">
        <f t="shared" si="57"/>
        <v>1</v>
      </c>
      <c r="N68" s="1">
        <f t="shared" si="58"/>
        <v>4</v>
      </c>
      <c r="O68" s="1">
        <f t="shared" si="59"/>
        <v>17</v>
      </c>
      <c r="P68" s="1">
        <f t="shared" si="60"/>
        <v>11</v>
      </c>
      <c r="Q68" s="1">
        <f t="shared" si="61"/>
        <v>7</v>
      </c>
      <c r="R68" s="1">
        <f t="shared" si="62"/>
        <v>11</v>
      </c>
      <c r="S68" s="1">
        <f t="shared" si="63"/>
        <v>16</v>
      </c>
      <c r="T68" s="1">
        <f t="shared" si="64"/>
        <v>5</v>
      </c>
      <c r="U68" s="1">
        <f t="shared" si="65"/>
        <v>6</v>
      </c>
      <c r="V68" s="1">
        <f t="shared" si="66"/>
        <v>12</v>
      </c>
      <c r="W68" s="1">
        <f t="shared" si="67"/>
        <v>4</v>
      </c>
      <c r="X68" s="1">
        <f t="shared" si="68"/>
        <v>15</v>
      </c>
      <c r="Y68" s="1">
        <f t="shared" si="69"/>
        <v>18</v>
      </c>
      <c r="Z68" s="1">
        <f t="shared" si="70"/>
        <v>8</v>
      </c>
      <c r="AA68" s="1" t="str">
        <f t="shared" si="51"/>
        <v>L</v>
      </c>
      <c r="AB68" s="1">
        <f t="shared" si="71"/>
        <v>1</v>
      </c>
      <c r="AC68" s="1" t="str">
        <f t="shared" si="52"/>
        <v>OTL</v>
      </c>
      <c r="AD68" s="1">
        <f t="shared" si="48"/>
        <v>1</v>
      </c>
      <c r="AE68" s="1">
        <f t="shared" si="49"/>
        <v>6</v>
      </c>
      <c r="AF68" s="1">
        <f t="shared" si="50"/>
        <v>3</v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E69" s="1">
        <v>4</v>
      </c>
      <c r="F69" s="1">
        <v>2</v>
      </c>
      <c r="G69" s="1" t="s">
        <v>83</v>
      </c>
      <c r="H69" s="1" t="s">
        <v>83</v>
      </c>
      <c r="I69" s="1">
        <f t="shared" si="53"/>
        <v>29</v>
      </c>
      <c r="J69" s="1">
        <f t="shared" si="54"/>
        <v>27</v>
      </c>
      <c r="K69" s="1">
        <f t="shared" si="55"/>
        <v>8</v>
      </c>
      <c r="L69" s="1">
        <f t="shared" si="56"/>
        <v>12</v>
      </c>
      <c r="M69" s="1">
        <f t="shared" si="57"/>
        <v>1</v>
      </c>
      <c r="N69" s="1">
        <f t="shared" si="58"/>
        <v>4</v>
      </c>
      <c r="O69" s="1">
        <f t="shared" si="59"/>
        <v>17</v>
      </c>
      <c r="P69" s="1">
        <f t="shared" si="60"/>
        <v>11</v>
      </c>
      <c r="Q69" s="1">
        <f t="shared" si="61"/>
        <v>7</v>
      </c>
      <c r="R69" s="1">
        <f t="shared" si="62"/>
        <v>12</v>
      </c>
      <c r="S69" s="1">
        <f t="shared" si="63"/>
        <v>16</v>
      </c>
      <c r="T69" s="1">
        <f t="shared" si="64"/>
        <v>5</v>
      </c>
      <c r="U69" s="1">
        <f t="shared" si="65"/>
        <v>6</v>
      </c>
      <c r="V69" s="1">
        <f t="shared" si="66"/>
        <v>12</v>
      </c>
      <c r="W69" s="1">
        <f t="shared" si="67"/>
        <v>4</v>
      </c>
      <c r="X69" s="1">
        <f t="shared" si="68"/>
        <v>15</v>
      </c>
      <c r="Y69" s="1">
        <f t="shared" si="69"/>
        <v>18</v>
      </c>
      <c r="Z69" s="1">
        <f t="shared" si="70"/>
        <v>8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2</v>
      </c>
      <c r="AE69" s="1">
        <f t="shared" si="49"/>
        <v>5</v>
      </c>
      <c r="AF69" s="1">
        <f t="shared" si="50"/>
        <v>3</v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E70" s="1">
        <v>1</v>
      </c>
      <c r="F70" s="1">
        <v>3</v>
      </c>
      <c r="G70" s="1" t="s">
        <v>83</v>
      </c>
      <c r="H70" s="1" t="s">
        <v>83</v>
      </c>
      <c r="I70" s="1">
        <f t="shared" si="53"/>
        <v>29</v>
      </c>
      <c r="J70" s="1">
        <f t="shared" si="54"/>
        <v>28</v>
      </c>
      <c r="K70" s="1">
        <f t="shared" si="55"/>
        <v>8</v>
      </c>
      <c r="L70" s="1">
        <f t="shared" si="56"/>
        <v>12</v>
      </c>
      <c r="M70" s="1">
        <f t="shared" si="57"/>
        <v>1</v>
      </c>
      <c r="N70" s="1">
        <f t="shared" si="58"/>
        <v>4</v>
      </c>
      <c r="O70" s="1">
        <f t="shared" si="59"/>
        <v>17</v>
      </c>
      <c r="P70" s="1">
        <f t="shared" si="60"/>
        <v>12</v>
      </c>
      <c r="Q70" s="1">
        <f t="shared" si="61"/>
        <v>7</v>
      </c>
      <c r="R70" s="1">
        <f t="shared" si="62"/>
        <v>12</v>
      </c>
      <c r="S70" s="1">
        <f t="shared" si="63"/>
        <v>16</v>
      </c>
      <c r="T70" s="1">
        <f t="shared" si="64"/>
        <v>5</v>
      </c>
      <c r="U70" s="1">
        <f t="shared" si="65"/>
        <v>6</v>
      </c>
      <c r="V70" s="1">
        <f t="shared" si="66"/>
        <v>12</v>
      </c>
      <c r="W70" s="1">
        <f t="shared" si="67"/>
        <v>4</v>
      </c>
      <c r="X70" s="1">
        <f t="shared" si="68"/>
        <v>15</v>
      </c>
      <c r="Y70" s="1">
        <f t="shared" si="69"/>
        <v>19</v>
      </c>
      <c r="Z70" s="1">
        <f t="shared" si="70"/>
        <v>8</v>
      </c>
      <c r="AA70" s="1" t="str">
        <f t="shared" si="51"/>
        <v>L</v>
      </c>
      <c r="AB70" s="1">
        <f t="shared" si="71"/>
        <v>1</v>
      </c>
      <c r="AC70" s="1" t="str">
        <f t="shared" si="52"/>
        <v>L</v>
      </c>
      <c r="AD70" s="1">
        <f t="shared" si="48"/>
        <v>2</v>
      </c>
      <c r="AE70" s="1">
        <f t="shared" si="49"/>
        <v>5</v>
      </c>
      <c r="AF70" s="1">
        <f t="shared" si="50"/>
        <v>3</v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E71" s="1">
        <v>3</v>
      </c>
      <c r="F71" s="1">
        <v>4</v>
      </c>
      <c r="G71" s="1" t="s">
        <v>84</v>
      </c>
      <c r="H71" s="1" t="s">
        <v>83</v>
      </c>
      <c r="I71" s="1">
        <f t="shared" si="53"/>
        <v>29</v>
      </c>
      <c r="J71" s="1">
        <f t="shared" si="54"/>
        <v>28</v>
      </c>
      <c r="K71" s="1">
        <f t="shared" si="55"/>
        <v>8</v>
      </c>
      <c r="L71" s="1">
        <f t="shared" si="56"/>
        <v>13</v>
      </c>
      <c r="M71" s="1">
        <f t="shared" si="57"/>
        <v>1</v>
      </c>
      <c r="N71" s="1">
        <f t="shared" si="58"/>
        <v>4</v>
      </c>
      <c r="O71" s="1">
        <f t="shared" si="59"/>
        <v>17</v>
      </c>
      <c r="P71" s="1">
        <f t="shared" si="60"/>
        <v>12</v>
      </c>
      <c r="Q71" s="1">
        <f t="shared" si="61"/>
        <v>8</v>
      </c>
      <c r="R71" s="1">
        <f t="shared" si="62"/>
        <v>12</v>
      </c>
      <c r="S71" s="1">
        <f t="shared" si="63"/>
        <v>16</v>
      </c>
      <c r="T71" s="1">
        <f t="shared" si="64"/>
        <v>5</v>
      </c>
      <c r="U71" s="1">
        <f t="shared" si="65"/>
        <v>6</v>
      </c>
      <c r="V71" s="1">
        <f t="shared" si="66"/>
        <v>12</v>
      </c>
      <c r="W71" s="1">
        <f t="shared" si="67"/>
        <v>4</v>
      </c>
      <c r="X71" s="1">
        <f t="shared" si="68"/>
        <v>15</v>
      </c>
      <c r="Y71" s="1">
        <f t="shared" si="69"/>
        <v>19</v>
      </c>
      <c r="Z71" s="1">
        <f t="shared" si="70"/>
        <v>9</v>
      </c>
      <c r="AA71" s="1" t="str">
        <f t="shared" si="51"/>
        <v>L</v>
      </c>
      <c r="AB71" s="1">
        <f t="shared" si="71"/>
        <v>2</v>
      </c>
      <c r="AC71" s="1" t="str">
        <f t="shared" si="52"/>
        <v>OTL</v>
      </c>
      <c r="AD71" s="1">
        <f t="shared" si="48"/>
        <v>2</v>
      </c>
      <c r="AE71" s="1">
        <f t="shared" si="49"/>
        <v>4</v>
      </c>
      <c r="AF71" s="1">
        <f t="shared" si="50"/>
        <v>4</v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E72" s="1">
        <v>2</v>
      </c>
      <c r="F72" s="1">
        <v>5</v>
      </c>
      <c r="G72" s="1" t="s">
        <v>83</v>
      </c>
      <c r="H72" s="1" t="s">
        <v>83</v>
      </c>
      <c r="I72" s="1">
        <f t="shared" si="53"/>
        <v>29</v>
      </c>
      <c r="J72" s="1">
        <f t="shared" si="54"/>
        <v>29</v>
      </c>
      <c r="K72" s="1">
        <f t="shared" si="55"/>
        <v>8</v>
      </c>
      <c r="L72" s="1">
        <f t="shared" si="56"/>
        <v>13</v>
      </c>
      <c r="M72" s="1">
        <f t="shared" si="57"/>
        <v>1</v>
      </c>
      <c r="N72" s="1">
        <f t="shared" si="58"/>
        <v>4</v>
      </c>
      <c r="O72" s="1">
        <f t="shared" si="59"/>
        <v>17</v>
      </c>
      <c r="P72" s="1">
        <f t="shared" si="60"/>
        <v>12</v>
      </c>
      <c r="Q72" s="1">
        <f t="shared" si="61"/>
        <v>8</v>
      </c>
      <c r="R72" s="1">
        <f t="shared" si="62"/>
        <v>12</v>
      </c>
      <c r="S72" s="1">
        <f t="shared" si="63"/>
        <v>17</v>
      </c>
      <c r="T72" s="1">
        <f t="shared" si="64"/>
        <v>5</v>
      </c>
      <c r="U72" s="1">
        <f t="shared" si="65"/>
        <v>6</v>
      </c>
      <c r="V72" s="1">
        <f t="shared" si="66"/>
        <v>13</v>
      </c>
      <c r="W72" s="1">
        <f t="shared" si="67"/>
        <v>4</v>
      </c>
      <c r="X72" s="1">
        <f t="shared" si="68"/>
        <v>15</v>
      </c>
      <c r="Y72" s="1">
        <f t="shared" si="69"/>
        <v>20</v>
      </c>
      <c r="Z72" s="1">
        <f t="shared" si="70"/>
        <v>9</v>
      </c>
      <c r="AA72" s="1" t="str">
        <f t="shared" si="51"/>
        <v>L</v>
      </c>
      <c r="AB72" s="1">
        <f t="shared" si="71"/>
        <v>3</v>
      </c>
      <c r="AC72" s="1" t="str">
        <f t="shared" si="52"/>
        <v>L</v>
      </c>
      <c r="AD72" s="1">
        <f t="shared" si="48"/>
        <v>2</v>
      </c>
      <c r="AE72" s="1">
        <f t="shared" si="49"/>
        <v>5</v>
      </c>
      <c r="AF72" s="1">
        <f t="shared" si="50"/>
        <v>3</v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29</v>
      </c>
      <c r="K84" s="1">
        <f t="shared" si="75"/>
        <v>8</v>
      </c>
      <c r="L84" s="1">
        <f t="shared" si="75"/>
        <v>13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17</v>
      </c>
      <c r="P84" s="1">
        <f t="shared" si="76"/>
        <v>12</v>
      </c>
      <c r="Q84" s="1">
        <f t="shared" si="76"/>
        <v>8</v>
      </c>
      <c r="R84" s="1">
        <f t="shared" si="76"/>
        <v>12</v>
      </c>
      <c r="S84" s="1">
        <f t="shared" si="76"/>
        <v>17</v>
      </c>
      <c r="T84" s="1">
        <f t="shared" si="76"/>
        <v>5</v>
      </c>
      <c r="U84" s="1">
        <f t="shared" si="76"/>
        <v>6</v>
      </c>
      <c r="V84" s="1">
        <f t="shared" si="76"/>
        <v>13</v>
      </c>
      <c r="W84" s="1">
        <f t="shared" si="76"/>
        <v>4</v>
      </c>
      <c r="X84" s="1">
        <f t="shared" si="76"/>
        <v>15</v>
      </c>
      <c r="Y84" s="1">
        <f t="shared" si="76"/>
        <v>20</v>
      </c>
      <c r="Z84" s="1">
        <f t="shared" si="76"/>
        <v>9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221</v>
      </c>
      <c r="F85" s="1">
        <f>SUM(F2:F83)</f>
        <v>250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17-12-8</v>
      </c>
      <c r="R85" s="1" t="str">
        <f>IF(R84="","0-0-0",CONCATENATE(R84,"-",S84,"-",T84))</f>
        <v>12-17-5</v>
      </c>
      <c r="U85" s="1" t="str">
        <f>IF(U84="","0-0-0",CONCATENATE(U84,"-",V84,"-",W84))</f>
        <v>6-13-4</v>
      </c>
      <c r="X85" s="1" t="str">
        <f>IF(X84="","0-0-0",CONCATENATE(X84,"-",Y84,"-",Z84))</f>
        <v>15-20-9</v>
      </c>
      <c r="AA85" s="1" t="str">
        <f>IF(AA84="","0-0",CONCATENATE(AA84,AB84))</f>
        <v>L3</v>
      </c>
      <c r="AD85" s="1" t="str">
        <f>IF(AD84="","0-0-0",CONCATENATE(AD84,"-",AE84,"-",AF84))</f>
        <v>2-5-3</v>
      </c>
    </row>
    <row r="86" spans="1:33" x14ac:dyDescent="0.25">
      <c r="C86" s="1">
        <f>SUM(C84:C85)</f>
        <v>82</v>
      </c>
      <c r="D86" s="1">
        <f>COUNTA(E2:E83)</f>
        <v>71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5</v>
      </c>
      <c r="L39" s="1">
        <f t="shared" si="32"/>
        <v>3</v>
      </c>
      <c r="M39" s="1">
        <f t="shared" si="33"/>
        <v>0</v>
      </c>
      <c r="N39" s="1">
        <f t="shared" si="34"/>
        <v>0</v>
      </c>
      <c r="O39" s="1">
        <f t="shared" si="35"/>
        <v>9</v>
      </c>
      <c r="P39" s="1">
        <f t="shared" si="36"/>
        <v>6</v>
      </c>
      <c r="Q39" s="1">
        <f t="shared" si="37"/>
        <v>1</v>
      </c>
      <c r="R39" s="1">
        <f t="shared" si="38"/>
        <v>9</v>
      </c>
      <c r="S39" s="1">
        <f t="shared" si="39"/>
        <v>11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0</v>
      </c>
      <c r="X39" s="1">
        <f t="shared" si="44"/>
        <v>12</v>
      </c>
      <c r="Y39" s="1">
        <f t="shared" si="45"/>
        <v>9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E40" s="1">
        <v>0</v>
      </c>
      <c r="F40" s="1">
        <v>1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18</v>
      </c>
      <c r="K40" s="1">
        <f t="shared" si="31"/>
        <v>5</v>
      </c>
      <c r="L40" s="1">
        <f t="shared" si="32"/>
        <v>3</v>
      </c>
      <c r="M40" s="1">
        <f t="shared" si="33"/>
        <v>0</v>
      </c>
      <c r="N40" s="1">
        <f t="shared" si="34"/>
        <v>0</v>
      </c>
      <c r="O40" s="1">
        <f t="shared" si="35"/>
        <v>9</v>
      </c>
      <c r="P40" s="1">
        <f t="shared" si="36"/>
        <v>6</v>
      </c>
      <c r="Q40" s="1">
        <f t="shared" si="37"/>
        <v>1</v>
      </c>
      <c r="R40" s="1">
        <f t="shared" si="38"/>
        <v>9</v>
      </c>
      <c r="S40" s="1">
        <f t="shared" si="39"/>
        <v>12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0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E41" s="1">
        <v>3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19</v>
      </c>
      <c r="K41" s="1">
        <f t="shared" si="31"/>
        <v>5</v>
      </c>
      <c r="L41" s="1">
        <f t="shared" si="32"/>
        <v>3</v>
      </c>
      <c r="M41" s="1">
        <f t="shared" si="33"/>
        <v>0</v>
      </c>
      <c r="N41" s="1">
        <f t="shared" si="34"/>
        <v>0</v>
      </c>
      <c r="O41" s="1">
        <f t="shared" si="35"/>
        <v>9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12</v>
      </c>
      <c r="T41" s="1">
        <f t="shared" si="40"/>
        <v>2</v>
      </c>
      <c r="U41" s="1">
        <f t="shared" si="41"/>
        <v>6</v>
      </c>
      <c r="V41" s="1">
        <f t="shared" si="42"/>
        <v>6</v>
      </c>
      <c r="W41" s="1">
        <f t="shared" si="43"/>
        <v>0</v>
      </c>
      <c r="X41" s="1">
        <f t="shared" si="44"/>
        <v>12</v>
      </c>
      <c r="Y41" s="1">
        <f t="shared" si="45"/>
        <v>11</v>
      </c>
      <c r="Z41" s="1">
        <f t="shared" si="46"/>
        <v>2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4</v>
      </c>
      <c r="AE41" s="1">
        <f t="shared" si="25"/>
        <v>6</v>
      </c>
      <c r="AF41" s="1">
        <f t="shared" si="26"/>
        <v>0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E42" s="1">
        <v>7</v>
      </c>
      <c r="F42" s="1">
        <v>2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19</v>
      </c>
      <c r="K42" s="1">
        <f t="shared" si="31"/>
        <v>5</v>
      </c>
      <c r="L42" s="1">
        <f t="shared" si="32"/>
        <v>3</v>
      </c>
      <c r="M42" s="1">
        <f t="shared" si="33"/>
        <v>0</v>
      </c>
      <c r="N42" s="1">
        <f t="shared" si="34"/>
        <v>0</v>
      </c>
      <c r="O42" s="1">
        <f t="shared" si="35"/>
        <v>9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12</v>
      </c>
      <c r="T42" s="1">
        <f t="shared" si="40"/>
        <v>2</v>
      </c>
      <c r="U42" s="1">
        <f t="shared" si="41"/>
        <v>6</v>
      </c>
      <c r="V42" s="1">
        <f t="shared" si="42"/>
        <v>6</v>
      </c>
      <c r="W42" s="1">
        <f t="shared" si="43"/>
        <v>0</v>
      </c>
      <c r="X42" s="1">
        <f t="shared" si="44"/>
        <v>12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5</v>
      </c>
      <c r="AE42" s="1">
        <f t="shared" si="25"/>
        <v>5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20</v>
      </c>
      <c r="K43" s="1">
        <f t="shared" si="31"/>
        <v>5</v>
      </c>
      <c r="L43" s="1">
        <f t="shared" si="32"/>
        <v>3</v>
      </c>
      <c r="M43" s="1">
        <f t="shared" si="33"/>
        <v>0</v>
      </c>
      <c r="N43" s="1">
        <f t="shared" si="34"/>
        <v>0</v>
      </c>
      <c r="O43" s="1">
        <f t="shared" si="35"/>
        <v>9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13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0</v>
      </c>
      <c r="X43" s="1">
        <f t="shared" si="44"/>
        <v>12</v>
      </c>
      <c r="Y43" s="1">
        <f t="shared" si="45"/>
        <v>11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E44" s="1">
        <v>3</v>
      </c>
      <c r="F44" s="1">
        <v>2</v>
      </c>
      <c r="G44" s="1" t="s">
        <v>84</v>
      </c>
      <c r="H44" s="1" t="s">
        <v>83</v>
      </c>
      <c r="I44" s="1">
        <f t="shared" si="29"/>
        <v>20</v>
      </c>
      <c r="J44" s="1">
        <f t="shared" si="30"/>
        <v>20</v>
      </c>
      <c r="K44" s="1">
        <f t="shared" si="31"/>
        <v>6</v>
      </c>
      <c r="L44" s="1">
        <f t="shared" si="32"/>
        <v>3</v>
      </c>
      <c r="M44" s="1">
        <f t="shared" si="33"/>
        <v>0</v>
      </c>
      <c r="N44" s="1">
        <f t="shared" si="34"/>
        <v>0</v>
      </c>
      <c r="O44" s="1">
        <f t="shared" si="35"/>
        <v>9</v>
      </c>
      <c r="P44" s="1">
        <f t="shared" si="36"/>
        <v>7</v>
      </c>
      <c r="Q44" s="1">
        <f t="shared" si="37"/>
        <v>1</v>
      </c>
      <c r="R44" s="1">
        <f t="shared" si="38"/>
        <v>11</v>
      </c>
      <c r="S44" s="1">
        <f t="shared" si="39"/>
        <v>13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0</v>
      </c>
      <c r="X44" s="1">
        <f t="shared" si="44"/>
        <v>12</v>
      </c>
      <c r="Y44" s="1">
        <f t="shared" si="45"/>
        <v>11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E45" s="1">
        <v>3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6</v>
      </c>
      <c r="L45" s="1">
        <f t="shared" si="32"/>
        <v>3</v>
      </c>
      <c r="M45" s="1">
        <f t="shared" si="33"/>
        <v>0</v>
      </c>
      <c r="N45" s="1">
        <f t="shared" si="34"/>
        <v>0</v>
      </c>
      <c r="O45" s="1">
        <f t="shared" si="35"/>
        <v>10</v>
      </c>
      <c r="P45" s="1">
        <f t="shared" si="36"/>
        <v>7</v>
      </c>
      <c r="Q45" s="1">
        <f t="shared" si="37"/>
        <v>1</v>
      </c>
      <c r="R45" s="1">
        <f t="shared" si="38"/>
        <v>11</v>
      </c>
      <c r="S45" s="1">
        <f t="shared" si="39"/>
        <v>13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0</v>
      </c>
      <c r="X45" s="1">
        <f t="shared" si="44"/>
        <v>12</v>
      </c>
      <c r="Y45" s="1">
        <f t="shared" si="45"/>
        <v>11</v>
      </c>
      <c r="Z45" s="1">
        <f t="shared" si="46"/>
        <v>2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E46" s="1">
        <v>4</v>
      </c>
      <c r="F46" s="1">
        <v>2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20</v>
      </c>
      <c r="K46" s="1">
        <f t="shared" si="31"/>
        <v>6</v>
      </c>
      <c r="L46" s="1">
        <f t="shared" si="32"/>
        <v>3</v>
      </c>
      <c r="M46" s="1">
        <f t="shared" si="33"/>
        <v>0</v>
      </c>
      <c r="N46" s="1">
        <f t="shared" si="34"/>
        <v>0</v>
      </c>
      <c r="O46" s="1">
        <f t="shared" si="35"/>
        <v>11</v>
      </c>
      <c r="P46" s="1">
        <f t="shared" si="36"/>
        <v>7</v>
      </c>
      <c r="Q46" s="1">
        <f t="shared" si="37"/>
        <v>1</v>
      </c>
      <c r="R46" s="1">
        <f t="shared" si="38"/>
        <v>11</v>
      </c>
      <c r="S46" s="1">
        <f t="shared" si="39"/>
        <v>13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13</v>
      </c>
      <c r="Y46" s="1">
        <f t="shared" si="45"/>
        <v>11</v>
      </c>
      <c r="Z46" s="1">
        <f t="shared" si="46"/>
        <v>2</v>
      </c>
      <c r="AA46" s="1" t="str">
        <f t="shared" si="27"/>
        <v>W</v>
      </c>
      <c r="AB46" s="1">
        <f t="shared" si="47"/>
        <v>3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6</v>
      </c>
      <c r="L47" s="1">
        <f t="shared" si="32"/>
        <v>4</v>
      </c>
      <c r="M47" s="1">
        <f t="shared" si="33"/>
        <v>0</v>
      </c>
      <c r="N47" s="1">
        <f t="shared" si="34"/>
        <v>0</v>
      </c>
      <c r="O47" s="1">
        <f t="shared" si="35"/>
        <v>11</v>
      </c>
      <c r="P47" s="1">
        <f t="shared" si="36"/>
        <v>7</v>
      </c>
      <c r="Q47" s="1">
        <f t="shared" si="37"/>
        <v>2</v>
      </c>
      <c r="R47" s="1">
        <f t="shared" si="38"/>
        <v>11</v>
      </c>
      <c r="S47" s="1">
        <f t="shared" si="39"/>
        <v>13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13</v>
      </c>
      <c r="Y47" s="1">
        <f t="shared" si="45"/>
        <v>11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E48" s="1">
        <v>6</v>
      </c>
      <c r="F48" s="1">
        <v>1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6</v>
      </c>
      <c r="L48" s="1">
        <f t="shared" si="32"/>
        <v>4</v>
      </c>
      <c r="M48" s="1">
        <f t="shared" si="33"/>
        <v>0</v>
      </c>
      <c r="N48" s="1">
        <f t="shared" si="34"/>
        <v>0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11</v>
      </c>
      <c r="S48" s="1">
        <f t="shared" si="39"/>
        <v>13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13</v>
      </c>
      <c r="Y48" s="1">
        <f t="shared" si="45"/>
        <v>11</v>
      </c>
      <c r="Z48" s="1">
        <f t="shared" si="46"/>
        <v>2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20</v>
      </c>
      <c r="K49" s="1">
        <f t="shared" si="31"/>
        <v>6</v>
      </c>
      <c r="L49" s="1">
        <f t="shared" si="32"/>
        <v>4</v>
      </c>
      <c r="M49" s="1">
        <f t="shared" si="33"/>
        <v>0</v>
      </c>
      <c r="N49" s="1">
        <f t="shared" si="34"/>
        <v>0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11</v>
      </c>
      <c r="S49" s="1">
        <f t="shared" si="39"/>
        <v>13</v>
      </c>
      <c r="T49" s="1">
        <f t="shared" si="40"/>
        <v>2</v>
      </c>
      <c r="U49" s="1">
        <f t="shared" si="41"/>
        <v>8</v>
      </c>
      <c r="V49" s="1">
        <f t="shared" si="42"/>
        <v>6</v>
      </c>
      <c r="W49" s="1">
        <f t="shared" si="43"/>
        <v>0</v>
      </c>
      <c r="X49" s="1">
        <f t="shared" si="44"/>
        <v>14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20</v>
      </c>
      <c r="K50" s="1">
        <f t="shared" si="31"/>
        <v>6</v>
      </c>
      <c r="L50" s="1">
        <f t="shared" si="32"/>
        <v>4</v>
      </c>
      <c r="M50" s="1">
        <f t="shared" si="33"/>
        <v>0</v>
      </c>
      <c r="N50" s="1">
        <f t="shared" si="34"/>
        <v>0</v>
      </c>
      <c r="O50" s="1">
        <f t="shared" si="35"/>
        <v>14</v>
      </c>
      <c r="P50" s="1">
        <f t="shared" si="36"/>
        <v>7</v>
      </c>
      <c r="Q50" s="1">
        <f t="shared" si="37"/>
        <v>2</v>
      </c>
      <c r="R50" s="1">
        <f t="shared" si="38"/>
        <v>11</v>
      </c>
      <c r="S50" s="1">
        <f t="shared" si="39"/>
        <v>13</v>
      </c>
      <c r="T50" s="1">
        <f t="shared" si="40"/>
        <v>2</v>
      </c>
      <c r="U50" s="1">
        <f t="shared" si="41"/>
        <v>8</v>
      </c>
      <c r="V50" s="1">
        <f t="shared" si="42"/>
        <v>6</v>
      </c>
      <c r="W50" s="1">
        <f t="shared" si="43"/>
        <v>0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E51" s="1">
        <v>5</v>
      </c>
      <c r="F51" s="1">
        <v>4</v>
      </c>
      <c r="G51" s="1" t="s">
        <v>84</v>
      </c>
      <c r="H51" s="1" t="s">
        <v>83</v>
      </c>
      <c r="I51" s="1">
        <f t="shared" si="29"/>
        <v>26</v>
      </c>
      <c r="J51" s="1">
        <f t="shared" si="30"/>
        <v>20</v>
      </c>
      <c r="K51" s="1">
        <f t="shared" si="31"/>
        <v>7</v>
      </c>
      <c r="L51" s="1">
        <f t="shared" si="32"/>
        <v>4</v>
      </c>
      <c r="M51" s="1">
        <f t="shared" si="33"/>
        <v>0</v>
      </c>
      <c r="N51" s="1">
        <f t="shared" si="34"/>
        <v>0</v>
      </c>
      <c r="O51" s="1">
        <f t="shared" si="35"/>
        <v>15</v>
      </c>
      <c r="P51" s="1">
        <f t="shared" si="36"/>
        <v>7</v>
      </c>
      <c r="Q51" s="1">
        <f t="shared" si="37"/>
        <v>2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8</v>
      </c>
      <c r="V51" s="1">
        <f t="shared" si="42"/>
        <v>6</v>
      </c>
      <c r="W51" s="1">
        <f t="shared" si="43"/>
        <v>0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4</v>
      </c>
      <c r="AC51" s="1" t="str">
        <f t="shared" si="28"/>
        <v>W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20</v>
      </c>
      <c r="K52" s="1">
        <f t="shared" si="31"/>
        <v>7</v>
      </c>
      <c r="L52" s="1">
        <f t="shared" si="32"/>
        <v>4</v>
      </c>
      <c r="M52" s="1">
        <f t="shared" si="33"/>
        <v>0</v>
      </c>
      <c r="N52" s="1">
        <f t="shared" si="34"/>
        <v>0</v>
      </c>
      <c r="O52" s="1">
        <f t="shared" si="35"/>
        <v>15</v>
      </c>
      <c r="P52" s="1">
        <f t="shared" si="36"/>
        <v>7</v>
      </c>
      <c r="Q52" s="1">
        <f t="shared" si="37"/>
        <v>2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9</v>
      </c>
      <c r="V52" s="1">
        <f t="shared" si="42"/>
        <v>6</v>
      </c>
      <c r="W52" s="1">
        <f t="shared" si="43"/>
        <v>0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5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E53" s="1">
        <v>0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7</v>
      </c>
      <c r="L53" s="1">
        <f t="shared" si="32"/>
        <v>4</v>
      </c>
      <c r="M53" s="1">
        <f t="shared" si="33"/>
        <v>0</v>
      </c>
      <c r="N53" s="1">
        <f t="shared" si="34"/>
        <v>0</v>
      </c>
      <c r="O53" s="1">
        <f t="shared" si="35"/>
        <v>15</v>
      </c>
      <c r="P53" s="1">
        <f t="shared" si="36"/>
        <v>7</v>
      </c>
      <c r="Q53" s="1">
        <f t="shared" si="37"/>
        <v>2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9</v>
      </c>
      <c r="V53" s="1">
        <f t="shared" si="42"/>
        <v>6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21</v>
      </c>
      <c r="K54" s="1">
        <f t="shared" si="31"/>
        <v>7</v>
      </c>
      <c r="L54" s="1">
        <f t="shared" si="32"/>
        <v>4</v>
      </c>
      <c r="M54" s="1">
        <f t="shared" si="33"/>
        <v>0</v>
      </c>
      <c r="N54" s="1">
        <f t="shared" si="34"/>
        <v>0</v>
      </c>
      <c r="O54" s="1">
        <f t="shared" si="35"/>
        <v>15</v>
      </c>
      <c r="P54" s="1">
        <f t="shared" si="36"/>
        <v>7</v>
      </c>
      <c r="Q54" s="1">
        <f t="shared" si="37"/>
        <v>2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9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E55" s="1">
        <v>4</v>
      </c>
      <c r="F55" s="1">
        <v>5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22</v>
      </c>
      <c r="K55" s="1">
        <f t="shared" si="31"/>
        <v>7</v>
      </c>
      <c r="L55" s="1">
        <f t="shared" si="32"/>
        <v>4</v>
      </c>
      <c r="M55" s="1">
        <f t="shared" si="33"/>
        <v>0</v>
      </c>
      <c r="N55" s="1">
        <f t="shared" si="34"/>
        <v>0</v>
      </c>
      <c r="O55" s="1">
        <f t="shared" si="35"/>
        <v>15</v>
      </c>
      <c r="P55" s="1">
        <f t="shared" si="36"/>
        <v>7</v>
      </c>
      <c r="Q55" s="1">
        <f t="shared" si="37"/>
        <v>2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9</v>
      </c>
      <c r="V55" s="1">
        <f t="shared" si="42"/>
        <v>6</v>
      </c>
      <c r="W55" s="1">
        <f t="shared" si="43"/>
        <v>0</v>
      </c>
      <c r="X55" s="1">
        <f t="shared" si="44"/>
        <v>16</v>
      </c>
      <c r="Y55" s="1">
        <f t="shared" si="45"/>
        <v>11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E56" s="1">
        <v>2</v>
      </c>
      <c r="F56" s="1">
        <v>3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23</v>
      </c>
      <c r="K56" s="1">
        <f t="shared" si="31"/>
        <v>7</v>
      </c>
      <c r="L56" s="1">
        <f t="shared" si="32"/>
        <v>4</v>
      </c>
      <c r="M56" s="1">
        <f t="shared" si="33"/>
        <v>0</v>
      </c>
      <c r="N56" s="1">
        <f t="shared" si="34"/>
        <v>0</v>
      </c>
      <c r="O56" s="1">
        <f t="shared" si="35"/>
        <v>15</v>
      </c>
      <c r="P56" s="1">
        <f t="shared" si="36"/>
        <v>8</v>
      </c>
      <c r="Q56" s="1">
        <f t="shared" si="37"/>
        <v>2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16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E57" s="1">
        <v>6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23</v>
      </c>
      <c r="K57" s="1">
        <f t="shared" si="31"/>
        <v>7</v>
      </c>
      <c r="L57" s="1">
        <f t="shared" si="32"/>
        <v>4</v>
      </c>
      <c r="M57" s="1">
        <f t="shared" si="33"/>
        <v>0</v>
      </c>
      <c r="N57" s="1">
        <f t="shared" si="34"/>
        <v>0</v>
      </c>
      <c r="O57" s="1">
        <f t="shared" si="35"/>
        <v>16</v>
      </c>
      <c r="P57" s="1">
        <f t="shared" si="36"/>
        <v>8</v>
      </c>
      <c r="Q57" s="1">
        <f t="shared" si="37"/>
        <v>2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9</v>
      </c>
      <c r="V57" s="1">
        <f t="shared" si="42"/>
        <v>7</v>
      </c>
      <c r="W57" s="1">
        <f t="shared" si="43"/>
        <v>0</v>
      </c>
      <c r="X57" s="1">
        <f t="shared" si="44"/>
        <v>17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3</v>
      </c>
      <c r="AF57" s="1">
        <f t="shared" si="50"/>
        <v>0</v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23</v>
      </c>
      <c r="K58" s="1">
        <f t="shared" si="31"/>
        <v>7</v>
      </c>
      <c r="L58" s="1">
        <f t="shared" si="32"/>
        <v>4</v>
      </c>
      <c r="M58" s="1">
        <f t="shared" si="33"/>
        <v>0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2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9</v>
      </c>
      <c r="V58" s="1">
        <f t="shared" si="42"/>
        <v>7</v>
      </c>
      <c r="W58" s="1">
        <f t="shared" si="43"/>
        <v>0</v>
      </c>
      <c r="X58" s="1">
        <f t="shared" si="44"/>
        <v>17</v>
      </c>
      <c r="Y58" s="1">
        <f t="shared" si="45"/>
        <v>12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30</v>
      </c>
      <c r="J59" s="1">
        <f t="shared" si="30"/>
        <v>24</v>
      </c>
      <c r="K59" s="1">
        <f t="shared" si="31"/>
        <v>7</v>
      </c>
      <c r="L59" s="1">
        <f t="shared" si="32"/>
        <v>4</v>
      </c>
      <c r="M59" s="1">
        <f t="shared" si="33"/>
        <v>0</v>
      </c>
      <c r="N59" s="1">
        <f t="shared" si="34"/>
        <v>0</v>
      </c>
      <c r="O59" s="1">
        <f t="shared" si="35"/>
        <v>17</v>
      </c>
      <c r="P59" s="1">
        <f t="shared" si="36"/>
        <v>9</v>
      </c>
      <c r="Q59" s="1">
        <f t="shared" si="37"/>
        <v>2</v>
      </c>
      <c r="R59" s="1">
        <f t="shared" si="38"/>
        <v>13</v>
      </c>
      <c r="S59" s="1">
        <f t="shared" si="39"/>
        <v>15</v>
      </c>
      <c r="T59" s="1">
        <f t="shared" si="40"/>
        <v>2</v>
      </c>
      <c r="U59" s="1">
        <f t="shared" si="41"/>
        <v>9</v>
      </c>
      <c r="V59" s="1">
        <f t="shared" si="42"/>
        <v>8</v>
      </c>
      <c r="W59" s="1">
        <f t="shared" si="43"/>
        <v>0</v>
      </c>
      <c r="X59" s="1">
        <f t="shared" si="44"/>
        <v>17</v>
      </c>
      <c r="Y59" s="1">
        <f t="shared" si="45"/>
        <v>13</v>
      </c>
      <c r="Z59" s="1">
        <f t="shared" si="46"/>
        <v>2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31</v>
      </c>
      <c r="J60" s="1">
        <f t="shared" si="30"/>
        <v>24</v>
      </c>
      <c r="K60" s="1">
        <f t="shared" si="31"/>
        <v>7</v>
      </c>
      <c r="L60" s="1">
        <f t="shared" si="32"/>
        <v>4</v>
      </c>
      <c r="M60" s="1">
        <f t="shared" si="33"/>
        <v>0</v>
      </c>
      <c r="N60" s="1">
        <f t="shared" si="34"/>
        <v>0</v>
      </c>
      <c r="O60" s="1">
        <f t="shared" si="35"/>
        <v>18</v>
      </c>
      <c r="P60" s="1">
        <f t="shared" si="36"/>
        <v>9</v>
      </c>
      <c r="Q60" s="1">
        <f t="shared" si="37"/>
        <v>2</v>
      </c>
      <c r="R60" s="1">
        <f t="shared" si="38"/>
        <v>13</v>
      </c>
      <c r="S60" s="1">
        <f t="shared" si="39"/>
        <v>15</v>
      </c>
      <c r="T60" s="1">
        <f t="shared" si="40"/>
        <v>2</v>
      </c>
      <c r="U60" s="1">
        <f t="shared" si="41"/>
        <v>10</v>
      </c>
      <c r="V60" s="1">
        <f t="shared" si="42"/>
        <v>8</v>
      </c>
      <c r="W60" s="1">
        <f t="shared" si="43"/>
        <v>0</v>
      </c>
      <c r="X60" s="1">
        <f t="shared" si="44"/>
        <v>18</v>
      </c>
      <c r="Y60" s="1">
        <f t="shared" si="45"/>
        <v>13</v>
      </c>
      <c r="Z60" s="1">
        <f t="shared" si="46"/>
        <v>2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E61" s="1">
        <v>0</v>
      </c>
      <c r="F61" s="1">
        <v>4</v>
      </c>
      <c r="G61" s="1" t="s">
        <v>83</v>
      </c>
      <c r="H61" s="1" t="s">
        <v>83</v>
      </c>
      <c r="I61" s="1">
        <f t="shared" si="29"/>
        <v>31</v>
      </c>
      <c r="J61" s="1">
        <f t="shared" si="30"/>
        <v>25</v>
      </c>
      <c r="K61" s="1">
        <f t="shared" si="31"/>
        <v>7</v>
      </c>
      <c r="L61" s="1">
        <f t="shared" si="32"/>
        <v>4</v>
      </c>
      <c r="M61" s="1">
        <f t="shared" si="33"/>
        <v>0</v>
      </c>
      <c r="N61" s="1">
        <f t="shared" si="34"/>
        <v>0</v>
      </c>
      <c r="O61" s="1">
        <f t="shared" si="35"/>
        <v>18</v>
      </c>
      <c r="P61" s="1">
        <f t="shared" si="36"/>
        <v>10</v>
      </c>
      <c r="Q61" s="1">
        <f t="shared" si="37"/>
        <v>2</v>
      </c>
      <c r="R61" s="1">
        <f t="shared" si="38"/>
        <v>13</v>
      </c>
      <c r="S61" s="1">
        <f t="shared" si="39"/>
        <v>15</v>
      </c>
      <c r="T61" s="1">
        <f t="shared" si="40"/>
        <v>2</v>
      </c>
      <c r="U61" s="1">
        <f t="shared" si="41"/>
        <v>10</v>
      </c>
      <c r="V61" s="1">
        <f t="shared" si="42"/>
        <v>9</v>
      </c>
      <c r="W61" s="1">
        <f t="shared" si="43"/>
        <v>0</v>
      </c>
      <c r="X61" s="1">
        <f t="shared" si="44"/>
        <v>18</v>
      </c>
      <c r="Y61" s="1">
        <f t="shared" si="45"/>
        <v>14</v>
      </c>
      <c r="Z61" s="1">
        <f t="shared" si="46"/>
        <v>2</v>
      </c>
      <c r="AA61" s="1" t="str">
        <f t="shared" si="27"/>
        <v>L</v>
      </c>
      <c r="AB61" s="1">
        <f t="shared" si="47"/>
        <v>1</v>
      </c>
      <c r="AC61" s="1" t="str">
        <f t="shared" si="28"/>
        <v>L</v>
      </c>
      <c r="AD61" s="1">
        <f t="shared" si="48"/>
        <v>5</v>
      </c>
      <c r="AE61" s="1">
        <f t="shared" si="49"/>
        <v>5</v>
      </c>
      <c r="AF61" s="1">
        <f t="shared" si="50"/>
        <v>0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32</v>
      </c>
      <c r="J62" s="1">
        <f t="shared" si="30"/>
        <v>25</v>
      </c>
      <c r="K62" s="1">
        <f t="shared" si="31"/>
        <v>7</v>
      </c>
      <c r="L62" s="1">
        <f t="shared" si="32"/>
        <v>4</v>
      </c>
      <c r="M62" s="1">
        <f t="shared" si="33"/>
        <v>0</v>
      </c>
      <c r="N62" s="1">
        <f t="shared" si="34"/>
        <v>0</v>
      </c>
      <c r="O62" s="1">
        <f t="shared" si="35"/>
        <v>18</v>
      </c>
      <c r="P62" s="1">
        <f t="shared" si="36"/>
        <v>10</v>
      </c>
      <c r="Q62" s="1">
        <f t="shared" si="37"/>
        <v>2</v>
      </c>
      <c r="R62" s="1">
        <f t="shared" si="38"/>
        <v>14</v>
      </c>
      <c r="S62" s="1">
        <f t="shared" si="39"/>
        <v>15</v>
      </c>
      <c r="T62" s="1">
        <f t="shared" si="40"/>
        <v>2</v>
      </c>
      <c r="U62" s="1">
        <f t="shared" si="41"/>
        <v>10</v>
      </c>
      <c r="V62" s="1">
        <f t="shared" si="42"/>
        <v>9</v>
      </c>
      <c r="W62" s="1">
        <f t="shared" si="43"/>
        <v>0</v>
      </c>
      <c r="X62" s="1">
        <f t="shared" si="44"/>
        <v>18</v>
      </c>
      <c r="Y62" s="1">
        <f t="shared" si="45"/>
        <v>14</v>
      </c>
      <c r="Z62" s="1">
        <f t="shared" si="46"/>
        <v>2</v>
      </c>
      <c r="AA62" s="1" t="str">
        <f t="shared" si="27"/>
        <v>W</v>
      </c>
      <c r="AB62" s="1">
        <f t="shared" si="47"/>
        <v>1</v>
      </c>
      <c r="AC62" s="1" t="str">
        <f t="shared" si="28"/>
        <v>W</v>
      </c>
      <c r="AD62" s="1">
        <f t="shared" si="48"/>
        <v>5</v>
      </c>
      <c r="AE62" s="1">
        <f t="shared" si="49"/>
        <v>5</v>
      </c>
      <c r="AF62" s="1">
        <f t="shared" si="50"/>
        <v>0</v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E63" s="1">
        <v>3</v>
      </c>
      <c r="F63" s="1">
        <v>0</v>
      </c>
      <c r="G63" s="1" t="s">
        <v>83</v>
      </c>
      <c r="H63" s="1" t="s">
        <v>83</v>
      </c>
      <c r="I63" s="1">
        <f t="shared" si="29"/>
        <v>33</v>
      </c>
      <c r="J63" s="1">
        <f t="shared" si="30"/>
        <v>25</v>
      </c>
      <c r="K63" s="1">
        <f t="shared" si="31"/>
        <v>7</v>
      </c>
      <c r="L63" s="1">
        <f t="shared" si="32"/>
        <v>4</v>
      </c>
      <c r="M63" s="1">
        <f t="shared" si="33"/>
        <v>0</v>
      </c>
      <c r="N63" s="1">
        <f t="shared" si="34"/>
        <v>0</v>
      </c>
      <c r="O63" s="1">
        <f t="shared" si="35"/>
        <v>18</v>
      </c>
      <c r="P63" s="1">
        <f t="shared" si="36"/>
        <v>10</v>
      </c>
      <c r="Q63" s="1">
        <f t="shared" si="37"/>
        <v>2</v>
      </c>
      <c r="R63" s="1">
        <f t="shared" si="38"/>
        <v>15</v>
      </c>
      <c r="S63" s="1">
        <f t="shared" si="39"/>
        <v>15</v>
      </c>
      <c r="T63" s="1">
        <f t="shared" si="40"/>
        <v>2</v>
      </c>
      <c r="U63" s="1">
        <f t="shared" si="41"/>
        <v>10</v>
      </c>
      <c r="V63" s="1">
        <f t="shared" si="42"/>
        <v>9</v>
      </c>
      <c r="W63" s="1">
        <f t="shared" si="43"/>
        <v>0</v>
      </c>
      <c r="X63" s="1">
        <f t="shared" si="44"/>
        <v>18</v>
      </c>
      <c r="Y63" s="1">
        <f t="shared" si="45"/>
        <v>14</v>
      </c>
      <c r="Z63" s="1">
        <f t="shared" si="46"/>
        <v>2</v>
      </c>
      <c r="AA63" s="1" t="str">
        <f t="shared" si="27"/>
        <v>W</v>
      </c>
      <c r="AB63" s="1">
        <f t="shared" si="47"/>
        <v>2</v>
      </c>
      <c r="AC63" s="1" t="str">
        <f t="shared" si="28"/>
        <v>W</v>
      </c>
      <c r="AD63" s="1">
        <f t="shared" si="48"/>
        <v>6</v>
      </c>
      <c r="AE63" s="1">
        <f t="shared" si="49"/>
        <v>4</v>
      </c>
      <c r="AF63" s="1">
        <f t="shared" si="50"/>
        <v>0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E64" s="1">
        <v>5</v>
      </c>
      <c r="F64" s="1">
        <v>4</v>
      </c>
      <c r="G64" s="1" t="s">
        <v>84</v>
      </c>
      <c r="H64" s="1" t="s">
        <v>83</v>
      </c>
      <c r="I64" s="1">
        <f t="shared" si="29"/>
        <v>34</v>
      </c>
      <c r="J64" s="1">
        <f t="shared" si="30"/>
        <v>25</v>
      </c>
      <c r="K64" s="1">
        <f t="shared" si="31"/>
        <v>8</v>
      </c>
      <c r="L64" s="1">
        <f t="shared" si="32"/>
        <v>4</v>
      </c>
      <c r="M64" s="1">
        <f t="shared" si="33"/>
        <v>0</v>
      </c>
      <c r="N64" s="1">
        <f t="shared" si="34"/>
        <v>0</v>
      </c>
      <c r="O64" s="1">
        <f t="shared" si="35"/>
        <v>18</v>
      </c>
      <c r="P64" s="1">
        <f t="shared" si="36"/>
        <v>10</v>
      </c>
      <c r="Q64" s="1">
        <f t="shared" si="37"/>
        <v>2</v>
      </c>
      <c r="R64" s="1">
        <f t="shared" si="38"/>
        <v>16</v>
      </c>
      <c r="S64" s="1">
        <f t="shared" si="39"/>
        <v>15</v>
      </c>
      <c r="T64" s="1">
        <f t="shared" si="40"/>
        <v>2</v>
      </c>
      <c r="U64" s="1">
        <f t="shared" si="41"/>
        <v>10</v>
      </c>
      <c r="V64" s="1">
        <f t="shared" si="42"/>
        <v>9</v>
      </c>
      <c r="W64" s="1">
        <f t="shared" si="43"/>
        <v>0</v>
      </c>
      <c r="X64" s="1">
        <f t="shared" si="44"/>
        <v>18</v>
      </c>
      <c r="Y64" s="1">
        <f t="shared" si="45"/>
        <v>14</v>
      </c>
      <c r="Z64" s="1">
        <f t="shared" si="46"/>
        <v>2</v>
      </c>
      <c r="AA64" s="1" t="str">
        <f t="shared" si="27"/>
        <v>W</v>
      </c>
      <c r="AB64" s="1">
        <f t="shared" si="47"/>
        <v>3</v>
      </c>
      <c r="AC64" s="1" t="str">
        <f t="shared" si="28"/>
        <v>W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E65" s="1">
        <v>2</v>
      </c>
      <c r="F65" s="1">
        <v>3</v>
      </c>
      <c r="G65" s="1" t="s">
        <v>84</v>
      </c>
      <c r="H65" s="1" t="s">
        <v>83</v>
      </c>
      <c r="I65" s="1">
        <f t="shared" si="29"/>
        <v>34</v>
      </c>
      <c r="J65" s="1">
        <f t="shared" si="30"/>
        <v>25</v>
      </c>
      <c r="K65" s="1">
        <f t="shared" si="31"/>
        <v>8</v>
      </c>
      <c r="L65" s="1">
        <f t="shared" si="32"/>
        <v>5</v>
      </c>
      <c r="M65" s="1">
        <f t="shared" si="33"/>
        <v>0</v>
      </c>
      <c r="N65" s="1">
        <f t="shared" si="34"/>
        <v>0</v>
      </c>
      <c r="O65" s="1">
        <f t="shared" si="35"/>
        <v>18</v>
      </c>
      <c r="P65" s="1">
        <f t="shared" si="36"/>
        <v>10</v>
      </c>
      <c r="Q65" s="1">
        <f t="shared" si="37"/>
        <v>2</v>
      </c>
      <c r="R65" s="1">
        <f t="shared" si="38"/>
        <v>16</v>
      </c>
      <c r="S65" s="1">
        <f t="shared" si="39"/>
        <v>15</v>
      </c>
      <c r="T65" s="1">
        <f t="shared" si="40"/>
        <v>3</v>
      </c>
      <c r="U65" s="1">
        <f t="shared" si="41"/>
        <v>10</v>
      </c>
      <c r="V65" s="1">
        <f t="shared" si="42"/>
        <v>9</v>
      </c>
      <c r="W65" s="1">
        <f t="shared" si="43"/>
        <v>1</v>
      </c>
      <c r="X65" s="1">
        <f t="shared" si="44"/>
        <v>18</v>
      </c>
      <c r="Y65" s="1">
        <f t="shared" si="45"/>
        <v>14</v>
      </c>
      <c r="Z65" s="1">
        <f t="shared" si="46"/>
        <v>3</v>
      </c>
      <c r="AA65" s="1" t="str">
        <f t="shared" si="27"/>
        <v>L</v>
      </c>
      <c r="AB65" s="1">
        <f t="shared" si="47"/>
        <v>1</v>
      </c>
      <c r="AC65" s="1" t="str">
        <f t="shared" si="28"/>
        <v>OTL</v>
      </c>
      <c r="AD65" s="1">
        <f t="shared" si="48"/>
        <v>6</v>
      </c>
      <c r="AE65" s="1">
        <f t="shared" si="49"/>
        <v>3</v>
      </c>
      <c r="AF65" s="1">
        <f t="shared" si="50"/>
        <v>1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E66" s="1">
        <v>0</v>
      </c>
      <c r="F66" s="1">
        <v>5</v>
      </c>
      <c r="G66" s="1" t="s">
        <v>83</v>
      </c>
      <c r="H66" s="1" t="s">
        <v>83</v>
      </c>
      <c r="I66" s="1">
        <f t="shared" si="29"/>
        <v>34</v>
      </c>
      <c r="J66" s="1">
        <f t="shared" si="30"/>
        <v>26</v>
      </c>
      <c r="K66" s="1">
        <f t="shared" si="31"/>
        <v>8</v>
      </c>
      <c r="L66" s="1">
        <f t="shared" si="32"/>
        <v>5</v>
      </c>
      <c r="M66" s="1">
        <f t="shared" si="33"/>
        <v>0</v>
      </c>
      <c r="N66" s="1">
        <f t="shared" si="34"/>
        <v>0</v>
      </c>
      <c r="O66" s="1">
        <f t="shared" si="35"/>
        <v>18</v>
      </c>
      <c r="P66" s="1">
        <f t="shared" si="36"/>
        <v>10</v>
      </c>
      <c r="Q66" s="1">
        <f t="shared" si="37"/>
        <v>2</v>
      </c>
      <c r="R66" s="1">
        <f t="shared" si="38"/>
        <v>16</v>
      </c>
      <c r="S66" s="1">
        <f t="shared" si="39"/>
        <v>16</v>
      </c>
      <c r="T66" s="1">
        <f t="shared" si="40"/>
        <v>3</v>
      </c>
      <c r="U66" s="1">
        <f t="shared" si="41"/>
        <v>10</v>
      </c>
      <c r="V66" s="1">
        <f t="shared" si="42"/>
        <v>10</v>
      </c>
      <c r="W66" s="1">
        <f t="shared" si="43"/>
        <v>1</v>
      </c>
      <c r="X66" s="1">
        <f t="shared" si="44"/>
        <v>18</v>
      </c>
      <c r="Y66" s="1">
        <f t="shared" si="45"/>
        <v>15</v>
      </c>
      <c r="Z66" s="1">
        <f t="shared" si="46"/>
        <v>3</v>
      </c>
      <c r="AA66" s="1" t="str">
        <f t="shared" ref="AA66:AA83" si="51">IF(E66="","",IF(E66&gt;F66,"W","L"))</f>
        <v>L</v>
      </c>
      <c r="AB66" s="1">
        <f t="shared" si="47"/>
        <v>2</v>
      </c>
      <c r="AC66" s="1" t="str">
        <f t="shared" ref="AC66:AC83" si="52">IF(E66="","",IF(E66&gt;F66,"W",IF(AND(E66&lt;F66,G66=$AK$2,H66=$AK$2),"L","OTL")))</f>
        <v>L</v>
      </c>
      <c r="AD66" s="1">
        <f t="shared" si="48"/>
        <v>6</v>
      </c>
      <c r="AE66" s="1">
        <f t="shared" si="49"/>
        <v>3</v>
      </c>
      <c r="AF66" s="1">
        <f t="shared" si="50"/>
        <v>1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E67" s="1">
        <v>2</v>
      </c>
      <c r="F67" s="1">
        <v>3</v>
      </c>
      <c r="G67" s="1" t="s">
        <v>84</v>
      </c>
      <c r="H67" s="1" t="s">
        <v>83</v>
      </c>
      <c r="I67" s="1">
        <f t="shared" ref="I67:I83" si="53">IF(E67="","",IF(E67&gt;F67,I66+1,I66))</f>
        <v>34</v>
      </c>
      <c r="J67" s="1">
        <f t="shared" ref="J67:J83" si="54">IF(E67="","",IF(AND(F67&gt;E67,G67=$AK$2,H67=$AK$2),J66+1,J66))</f>
        <v>26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6</v>
      </c>
      <c r="M67" s="1">
        <f t="shared" ref="M67:M83" si="57">IF(E67="","",IF(AND(H67=$AK$1,E67&gt;F67),M66+1,M66))</f>
        <v>0</v>
      </c>
      <c r="N67" s="1">
        <f t="shared" ref="N67:N83" si="58">IF(E67="","",IF(AND(H67=$AK$1,E67&lt;F67),N66+1,N66))</f>
        <v>0</v>
      </c>
      <c r="O67" s="1">
        <f t="shared" ref="O67:O83" si="59">IF(E67="","",IF(AND(C67=$AL$1,E67&gt;F67),O66+1,O66))</f>
        <v>18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16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10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15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3</v>
      </c>
      <c r="AC67" s="1" t="str">
        <f t="shared" si="52"/>
        <v>OTL</v>
      </c>
      <c r="AD67" s="1">
        <f t="shared" si="48"/>
        <v>5</v>
      </c>
      <c r="AE67" s="1">
        <f t="shared" si="49"/>
        <v>3</v>
      </c>
      <c r="AF67" s="1">
        <f t="shared" si="50"/>
        <v>2</v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E68" s="1">
        <v>3</v>
      </c>
      <c r="F68" s="1">
        <v>4</v>
      </c>
      <c r="G68" s="1" t="s">
        <v>83</v>
      </c>
      <c r="H68" s="1" t="s">
        <v>83</v>
      </c>
      <c r="I68" s="1">
        <f t="shared" si="53"/>
        <v>34</v>
      </c>
      <c r="J68" s="1">
        <f t="shared" si="54"/>
        <v>27</v>
      </c>
      <c r="K68" s="1">
        <f t="shared" si="55"/>
        <v>8</v>
      </c>
      <c r="L68" s="1">
        <f t="shared" si="56"/>
        <v>6</v>
      </c>
      <c r="M68" s="1">
        <f t="shared" si="57"/>
        <v>0</v>
      </c>
      <c r="N68" s="1">
        <f t="shared" si="58"/>
        <v>0</v>
      </c>
      <c r="O68" s="1">
        <f t="shared" si="59"/>
        <v>18</v>
      </c>
      <c r="P68" s="1">
        <f t="shared" si="60"/>
        <v>11</v>
      </c>
      <c r="Q68" s="1">
        <f t="shared" si="61"/>
        <v>3</v>
      </c>
      <c r="R68" s="1">
        <f t="shared" si="62"/>
        <v>16</v>
      </c>
      <c r="S68" s="1">
        <f t="shared" si="63"/>
        <v>16</v>
      </c>
      <c r="T68" s="1">
        <f t="shared" si="64"/>
        <v>3</v>
      </c>
      <c r="U68" s="1">
        <f t="shared" si="65"/>
        <v>10</v>
      </c>
      <c r="V68" s="1">
        <f t="shared" si="66"/>
        <v>10</v>
      </c>
      <c r="W68" s="1">
        <f t="shared" si="67"/>
        <v>2</v>
      </c>
      <c r="X68" s="1">
        <f t="shared" si="68"/>
        <v>18</v>
      </c>
      <c r="Y68" s="1">
        <f t="shared" si="69"/>
        <v>15</v>
      </c>
      <c r="Z68" s="1">
        <f t="shared" si="70"/>
        <v>4</v>
      </c>
      <c r="AA68" s="1" t="str">
        <f t="shared" si="51"/>
        <v>L</v>
      </c>
      <c r="AB68" s="1">
        <f t="shared" si="71"/>
        <v>4</v>
      </c>
      <c r="AC68" s="1" t="str">
        <f t="shared" si="52"/>
        <v>L</v>
      </c>
      <c r="AD68" s="1">
        <f t="shared" si="48"/>
        <v>4</v>
      </c>
      <c r="AE68" s="1">
        <f t="shared" si="49"/>
        <v>4</v>
      </c>
      <c r="AF68" s="1">
        <f t="shared" si="50"/>
        <v>2</v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E69" s="1">
        <v>6</v>
      </c>
      <c r="F69" s="1">
        <v>3</v>
      </c>
      <c r="G69" s="1" t="s">
        <v>83</v>
      </c>
      <c r="H69" s="1" t="s">
        <v>83</v>
      </c>
      <c r="I69" s="1">
        <f t="shared" si="53"/>
        <v>35</v>
      </c>
      <c r="J69" s="1">
        <f t="shared" si="54"/>
        <v>27</v>
      </c>
      <c r="K69" s="1">
        <f t="shared" si="55"/>
        <v>8</v>
      </c>
      <c r="L69" s="1">
        <f t="shared" si="56"/>
        <v>6</v>
      </c>
      <c r="M69" s="1">
        <f t="shared" si="57"/>
        <v>0</v>
      </c>
      <c r="N69" s="1">
        <f t="shared" si="58"/>
        <v>0</v>
      </c>
      <c r="O69" s="1">
        <f t="shared" si="59"/>
        <v>18</v>
      </c>
      <c r="P69" s="1">
        <f t="shared" si="60"/>
        <v>11</v>
      </c>
      <c r="Q69" s="1">
        <f t="shared" si="61"/>
        <v>3</v>
      </c>
      <c r="R69" s="1">
        <f t="shared" si="62"/>
        <v>17</v>
      </c>
      <c r="S69" s="1">
        <f t="shared" si="63"/>
        <v>16</v>
      </c>
      <c r="T69" s="1">
        <f t="shared" si="64"/>
        <v>3</v>
      </c>
      <c r="U69" s="1">
        <f t="shared" si="65"/>
        <v>11</v>
      </c>
      <c r="V69" s="1">
        <f t="shared" si="66"/>
        <v>10</v>
      </c>
      <c r="W69" s="1">
        <f t="shared" si="67"/>
        <v>2</v>
      </c>
      <c r="X69" s="1">
        <f t="shared" si="68"/>
        <v>19</v>
      </c>
      <c r="Y69" s="1">
        <f t="shared" si="69"/>
        <v>15</v>
      </c>
      <c r="Z69" s="1">
        <f t="shared" si="70"/>
        <v>4</v>
      </c>
      <c r="AA69" s="1" t="str">
        <f t="shared" si="51"/>
        <v>W</v>
      </c>
      <c r="AB69" s="1">
        <f t="shared" si="71"/>
        <v>1</v>
      </c>
      <c r="AC69" s="1" t="str">
        <f t="shared" si="52"/>
        <v>W</v>
      </c>
      <c r="AD69" s="1">
        <f t="shared" si="48"/>
        <v>5</v>
      </c>
      <c r="AE69" s="1">
        <f t="shared" si="49"/>
        <v>3</v>
      </c>
      <c r="AF69" s="1">
        <f t="shared" si="50"/>
        <v>2</v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E70" s="1">
        <v>4</v>
      </c>
      <c r="F70" s="1">
        <v>0</v>
      </c>
      <c r="G70" s="1" t="s">
        <v>83</v>
      </c>
      <c r="H70" s="1" t="s">
        <v>83</v>
      </c>
      <c r="I70" s="1">
        <f t="shared" si="53"/>
        <v>36</v>
      </c>
      <c r="J70" s="1">
        <f t="shared" si="54"/>
        <v>27</v>
      </c>
      <c r="K70" s="1">
        <f t="shared" si="55"/>
        <v>8</v>
      </c>
      <c r="L70" s="1">
        <f t="shared" si="56"/>
        <v>6</v>
      </c>
      <c r="M70" s="1">
        <f t="shared" si="57"/>
        <v>0</v>
      </c>
      <c r="N70" s="1">
        <f t="shared" si="58"/>
        <v>0</v>
      </c>
      <c r="O70" s="1">
        <f t="shared" si="59"/>
        <v>18</v>
      </c>
      <c r="P70" s="1">
        <f t="shared" si="60"/>
        <v>11</v>
      </c>
      <c r="Q70" s="1">
        <f t="shared" si="61"/>
        <v>3</v>
      </c>
      <c r="R70" s="1">
        <f t="shared" si="62"/>
        <v>18</v>
      </c>
      <c r="S70" s="1">
        <f t="shared" si="63"/>
        <v>16</v>
      </c>
      <c r="T70" s="1">
        <f t="shared" si="64"/>
        <v>3</v>
      </c>
      <c r="U70" s="1">
        <f t="shared" si="65"/>
        <v>11</v>
      </c>
      <c r="V70" s="1">
        <f t="shared" si="66"/>
        <v>10</v>
      </c>
      <c r="W70" s="1">
        <f t="shared" si="67"/>
        <v>2</v>
      </c>
      <c r="X70" s="1">
        <f t="shared" si="68"/>
        <v>20</v>
      </c>
      <c r="Y70" s="1">
        <f t="shared" si="69"/>
        <v>15</v>
      </c>
      <c r="Z70" s="1">
        <f t="shared" si="70"/>
        <v>4</v>
      </c>
      <c r="AA70" s="1" t="str">
        <f t="shared" si="51"/>
        <v>W</v>
      </c>
      <c r="AB70" s="1">
        <f t="shared" si="71"/>
        <v>2</v>
      </c>
      <c r="AC70" s="1" t="str">
        <f t="shared" si="52"/>
        <v>W</v>
      </c>
      <c r="AD70" s="1">
        <f t="shared" si="48"/>
        <v>5</v>
      </c>
      <c r="AE70" s="1">
        <f t="shared" si="49"/>
        <v>3</v>
      </c>
      <c r="AF70" s="1">
        <f t="shared" si="50"/>
        <v>2</v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E71" s="1">
        <v>1</v>
      </c>
      <c r="F71" s="1">
        <v>4</v>
      </c>
      <c r="G71" s="1" t="s">
        <v>83</v>
      </c>
      <c r="H71" s="1" t="s">
        <v>83</v>
      </c>
      <c r="I71" s="1">
        <f t="shared" si="53"/>
        <v>36</v>
      </c>
      <c r="J71" s="1">
        <f t="shared" si="54"/>
        <v>28</v>
      </c>
      <c r="K71" s="1">
        <f t="shared" si="55"/>
        <v>8</v>
      </c>
      <c r="L71" s="1">
        <f t="shared" si="56"/>
        <v>6</v>
      </c>
      <c r="M71" s="1">
        <f t="shared" si="57"/>
        <v>0</v>
      </c>
      <c r="N71" s="1">
        <f t="shared" si="58"/>
        <v>0</v>
      </c>
      <c r="O71" s="1">
        <f t="shared" si="59"/>
        <v>18</v>
      </c>
      <c r="P71" s="1">
        <f t="shared" si="60"/>
        <v>12</v>
      </c>
      <c r="Q71" s="1">
        <f t="shared" si="61"/>
        <v>3</v>
      </c>
      <c r="R71" s="1">
        <f t="shared" si="62"/>
        <v>18</v>
      </c>
      <c r="S71" s="1">
        <f t="shared" si="63"/>
        <v>16</v>
      </c>
      <c r="T71" s="1">
        <f t="shared" si="64"/>
        <v>3</v>
      </c>
      <c r="U71" s="1">
        <f t="shared" si="65"/>
        <v>11</v>
      </c>
      <c r="V71" s="1">
        <f t="shared" si="66"/>
        <v>10</v>
      </c>
      <c r="W71" s="1">
        <f t="shared" si="67"/>
        <v>2</v>
      </c>
      <c r="X71" s="1">
        <f t="shared" si="68"/>
        <v>20</v>
      </c>
      <c r="Y71" s="1">
        <f t="shared" si="69"/>
        <v>16</v>
      </c>
      <c r="Z71" s="1">
        <f t="shared" si="70"/>
        <v>4</v>
      </c>
      <c r="AA71" s="1" t="str">
        <f t="shared" si="51"/>
        <v>L</v>
      </c>
      <c r="AB71" s="1">
        <f t="shared" si="71"/>
        <v>1</v>
      </c>
      <c r="AC71" s="1" t="str">
        <f t="shared" si="52"/>
        <v>L</v>
      </c>
      <c r="AD71" s="1">
        <f t="shared" si="48"/>
        <v>5</v>
      </c>
      <c r="AE71" s="1">
        <f t="shared" si="49"/>
        <v>3</v>
      </c>
      <c r="AF71" s="1">
        <f t="shared" si="50"/>
        <v>2</v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36</v>
      </c>
      <c r="J84" s="1">
        <f t="shared" si="75"/>
        <v>28</v>
      </c>
      <c r="K84" s="1">
        <f t="shared" si="75"/>
        <v>8</v>
      </c>
      <c r="L84" s="1">
        <f t="shared" si="75"/>
        <v>6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18</v>
      </c>
      <c r="P84" s="1">
        <f t="shared" si="76"/>
        <v>12</v>
      </c>
      <c r="Q84" s="1">
        <f t="shared" si="76"/>
        <v>3</v>
      </c>
      <c r="R84" s="1">
        <f t="shared" si="76"/>
        <v>18</v>
      </c>
      <c r="S84" s="1">
        <f t="shared" si="76"/>
        <v>16</v>
      </c>
      <c r="T84" s="1">
        <f t="shared" si="76"/>
        <v>3</v>
      </c>
      <c r="U84" s="1">
        <f t="shared" si="76"/>
        <v>11</v>
      </c>
      <c r="V84" s="1">
        <f t="shared" si="76"/>
        <v>10</v>
      </c>
      <c r="W84" s="1">
        <f t="shared" si="76"/>
        <v>2</v>
      </c>
      <c r="X84" s="1">
        <f t="shared" si="76"/>
        <v>20</v>
      </c>
      <c r="Y84" s="1">
        <f t="shared" si="76"/>
        <v>16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219</v>
      </c>
      <c r="F85" s="1">
        <f>SUM(F2:F83)</f>
        <v>195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18-12-3</v>
      </c>
      <c r="R85" s="1" t="str">
        <f>IF(R84="","0-0-0",CONCATENATE(R84,"-",S84,"-",T84))</f>
        <v>18-16-3</v>
      </c>
      <c r="U85" s="1" t="str">
        <f>IF(U84="","0-0-0",CONCATENATE(U84,"-",V84,"-",W84))</f>
        <v>11-10-2</v>
      </c>
      <c r="X85" s="1" t="str">
        <f>IF(X84="","0-0-0",CONCATENATE(X84,"-",Y84,"-",Z84))</f>
        <v>20-16-4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70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18</v>
      </c>
      <c r="K37" s="1">
        <f t="shared" si="31"/>
        <v>5</v>
      </c>
      <c r="L37" s="1">
        <f t="shared" si="32"/>
        <v>3</v>
      </c>
      <c r="M37" s="1">
        <f t="shared" si="33"/>
        <v>3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1</v>
      </c>
      <c r="R37" s="1">
        <f t="shared" si="38"/>
        <v>11</v>
      </c>
      <c r="S37" s="1">
        <f t="shared" si="39"/>
        <v>8</v>
      </c>
      <c r="T37" s="1">
        <f t="shared" si="40"/>
        <v>2</v>
      </c>
      <c r="U37" s="1">
        <f t="shared" si="41"/>
        <v>3</v>
      </c>
      <c r="V37" s="1">
        <f t="shared" si="42"/>
        <v>3</v>
      </c>
      <c r="W37" s="1">
        <f t="shared" si="43"/>
        <v>1</v>
      </c>
      <c r="X37" s="1">
        <f t="shared" si="44"/>
        <v>8</v>
      </c>
      <c r="Y37" s="1">
        <f t="shared" si="45"/>
        <v>11</v>
      </c>
      <c r="Z37" s="1">
        <f t="shared" si="46"/>
        <v>2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E38" s="1">
        <v>3</v>
      </c>
      <c r="F38" s="1">
        <v>6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19</v>
      </c>
      <c r="K38" s="1">
        <f t="shared" si="31"/>
        <v>5</v>
      </c>
      <c r="L38" s="1">
        <f t="shared" si="32"/>
        <v>3</v>
      </c>
      <c r="M38" s="1">
        <f t="shared" si="33"/>
        <v>3</v>
      </c>
      <c r="N38" s="1">
        <f t="shared" si="34"/>
        <v>0</v>
      </c>
      <c r="O38" s="1">
        <f t="shared" si="35"/>
        <v>4</v>
      </c>
      <c r="P38" s="1">
        <f t="shared" si="36"/>
        <v>11</v>
      </c>
      <c r="Q38" s="1">
        <f t="shared" si="37"/>
        <v>1</v>
      </c>
      <c r="R38" s="1">
        <f t="shared" si="38"/>
        <v>11</v>
      </c>
      <c r="S38" s="1">
        <f t="shared" si="39"/>
        <v>8</v>
      </c>
      <c r="T38" s="1">
        <f t="shared" si="40"/>
        <v>2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8</v>
      </c>
      <c r="Y38" s="1">
        <f t="shared" si="45"/>
        <v>12</v>
      </c>
      <c r="Z38" s="1">
        <f t="shared" si="46"/>
        <v>2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E39" s="1">
        <v>3</v>
      </c>
      <c r="F39" s="1">
        <v>2</v>
      </c>
      <c r="G39" s="1" t="s">
        <v>84</v>
      </c>
      <c r="H39" s="1" t="s">
        <v>84</v>
      </c>
      <c r="I39" s="1">
        <f t="shared" si="29"/>
        <v>16</v>
      </c>
      <c r="J39" s="1">
        <f t="shared" si="30"/>
        <v>19</v>
      </c>
      <c r="K39" s="1">
        <f t="shared" si="31"/>
        <v>6</v>
      </c>
      <c r="L39" s="1">
        <f t="shared" si="32"/>
        <v>3</v>
      </c>
      <c r="M39" s="1">
        <f t="shared" si="33"/>
        <v>4</v>
      </c>
      <c r="N39" s="1">
        <f t="shared" si="34"/>
        <v>0</v>
      </c>
      <c r="O39" s="1">
        <f t="shared" si="35"/>
        <v>4</v>
      </c>
      <c r="P39" s="1">
        <f t="shared" si="36"/>
        <v>11</v>
      </c>
      <c r="Q39" s="1">
        <f t="shared" si="37"/>
        <v>1</v>
      </c>
      <c r="R39" s="1">
        <f t="shared" si="38"/>
        <v>12</v>
      </c>
      <c r="S39" s="1">
        <f t="shared" si="39"/>
        <v>8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12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6</v>
      </c>
      <c r="AE39" s="1">
        <f t="shared" si="25"/>
        <v>4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E40" s="1">
        <v>3</v>
      </c>
      <c r="F40" s="1">
        <v>6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20</v>
      </c>
      <c r="K40" s="1">
        <f t="shared" si="31"/>
        <v>6</v>
      </c>
      <c r="L40" s="1">
        <f t="shared" si="32"/>
        <v>3</v>
      </c>
      <c r="M40" s="1">
        <f t="shared" si="33"/>
        <v>4</v>
      </c>
      <c r="N40" s="1">
        <f t="shared" si="34"/>
        <v>0</v>
      </c>
      <c r="O40" s="1">
        <f t="shared" si="35"/>
        <v>4</v>
      </c>
      <c r="P40" s="1">
        <f t="shared" si="36"/>
        <v>12</v>
      </c>
      <c r="Q40" s="1">
        <f t="shared" si="37"/>
        <v>1</v>
      </c>
      <c r="R40" s="1">
        <f t="shared" si="38"/>
        <v>12</v>
      </c>
      <c r="S40" s="1">
        <f t="shared" si="39"/>
        <v>8</v>
      </c>
      <c r="T40" s="1">
        <f t="shared" si="40"/>
        <v>2</v>
      </c>
      <c r="U40" s="1">
        <f t="shared" si="41"/>
        <v>4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12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5</v>
      </c>
      <c r="AF40" s="1">
        <f t="shared" si="26"/>
        <v>0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E41" s="1">
        <v>3</v>
      </c>
      <c r="F41" s="1">
        <v>4</v>
      </c>
      <c r="G41" s="1" t="s">
        <v>84</v>
      </c>
      <c r="H41" s="1" t="s">
        <v>84</v>
      </c>
      <c r="I41" s="1">
        <f t="shared" si="29"/>
        <v>16</v>
      </c>
      <c r="J41" s="1">
        <f t="shared" si="30"/>
        <v>20</v>
      </c>
      <c r="K41" s="1">
        <f t="shared" si="31"/>
        <v>6</v>
      </c>
      <c r="L41" s="1">
        <f t="shared" si="32"/>
        <v>4</v>
      </c>
      <c r="M41" s="1">
        <f t="shared" si="33"/>
        <v>4</v>
      </c>
      <c r="N41" s="1">
        <f t="shared" si="34"/>
        <v>1</v>
      </c>
      <c r="O41" s="1">
        <f t="shared" si="35"/>
        <v>4</v>
      </c>
      <c r="P41" s="1">
        <f t="shared" si="36"/>
        <v>12</v>
      </c>
      <c r="Q41" s="1">
        <f t="shared" si="37"/>
        <v>2</v>
      </c>
      <c r="R41" s="1">
        <f t="shared" si="38"/>
        <v>12</v>
      </c>
      <c r="S41" s="1">
        <f t="shared" si="39"/>
        <v>8</v>
      </c>
      <c r="T41" s="1">
        <f t="shared" si="40"/>
        <v>2</v>
      </c>
      <c r="U41" s="1">
        <f t="shared" si="41"/>
        <v>4</v>
      </c>
      <c r="V41" s="1">
        <f t="shared" si="42"/>
        <v>4</v>
      </c>
      <c r="W41" s="1">
        <f t="shared" si="43"/>
        <v>2</v>
      </c>
      <c r="X41" s="1">
        <f t="shared" si="44"/>
        <v>9</v>
      </c>
      <c r="Y41" s="1">
        <f t="shared" si="45"/>
        <v>12</v>
      </c>
      <c r="Z41" s="1">
        <f t="shared" si="46"/>
        <v>3</v>
      </c>
      <c r="AA41" s="1" t="str">
        <f t="shared" si="27"/>
        <v>L</v>
      </c>
      <c r="AB41" s="1">
        <f t="shared" si="47"/>
        <v>2</v>
      </c>
      <c r="AC41" s="1" t="str">
        <f t="shared" si="28"/>
        <v>OTL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16</v>
      </c>
      <c r="J42" s="1">
        <f t="shared" si="30"/>
        <v>20</v>
      </c>
      <c r="K42" s="1">
        <f t="shared" si="31"/>
        <v>6</v>
      </c>
      <c r="L42" s="1">
        <f t="shared" si="32"/>
        <v>5</v>
      </c>
      <c r="M42" s="1">
        <f t="shared" si="33"/>
        <v>4</v>
      </c>
      <c r="N42" s="1">
        <f t="shared" si="34"/>
        <v>1</v>
      </c>
      <c r="O42" s="1">
        <f t="shared" si="35"/>
        <v>4</v>
      </c>
      <c r="P42" s="1">
        <f t="shared" si="36"/>
        <v>12</v>
      </c>
      <c r="Q42" s="1">
        <f t="shared" si="37"/>
        <v>3</v>
      </c>
      <c r="R42" s="1">
        <f t="shared" si="38"/>
        <v>12</v>
      </c>
      <c r="S42" s="1">
        <f t="shared" si="39"/>
        <v>8</v>
      </c>
      <c r="T42" s="1">
        <f t="shared" si="40"/>
        <v>2</v>
      </c>
      <c r="U42" s="1">
        <f t="shared" si="41"/>
        <v>4</v>
      </c>
      <c r="V42" s="1">
        <f t="shared" si="42"/>
        <v>4</v>
      </c>
      <c r="W42" s="1">
        <f t="shared" si="43"/>
        <v>2</v>
      </c>
      <c r="X42" s="1">
        <f t="shared" si="44"/>
        <v>9</v>
      </c>
      <c r="Y42" s="1">
        <f t="shared" si="45"/>
        <v>12</v>
      </c>
      <c r="Z42" s="1">
        <f t="shared" si="46"/>
        <v>3</v>
      </c>
      <c r="AA42" s="1" t="str">
        <f t="shared" si="27"/>
        <v>L</v>
      </c>
      <c r="AB42" s="1">
        <f t="shared" si="47"/>
        <v>3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E43" s="1">
        <v>3</v>
      </c>
      <c r="F43" s="1">
        <v>5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21</v>
      </c>
      <c r="K43" s="1">
        <f t="shared" si="31"/>
        <v>6</v>
      </c>
      <c r="L43" s="1">
        <f t="shared" si="32"/>
        <v>5</v>
      </c>
      <c r="M43" s="1">
        <f t="shared" si="33"/>
        <v>4</v>
      </c>
      <c r="N43" s="1">
        <f t="shared" si="34"/>
        <v>1</v>
      </c>
      <c r="O43" s="1">
        <f t="shared" si="35"/>
        <v>4</v>
      </c>
      <c r="P43" s="1">
        <f t="shared" si="36"/>
        <v>12</v>
      </c>
      <c r="Q43" s="1">
        <f t="shared" si="37"/>
        <v>3</v>
      </c>
      <c r="R43" s="1">
        <f t="shared" si="38"/>
        <v>12</v>
      </c>
      <c r="S43" s="1">
        <f t="shared" si="39"/>
        <v>9</v>
      </c>
      <c r="T43" s="1">
        <f t="shared" si="40"/>
        <v>2</v>
      </c>
      <c r="U43" s="1">
        <f t="shared" si="41"/>
        <v>4</v>
      </c>
      <c r="V43" s="1">
        <f t="shared" si="42"/>
        <v>4</v>
      </c>
      <c r="W43" s="1">
        <f t="shared" si="43"/>
        <v>2</v>
      </c>
      <c r="X43" s="1">
        <f t="shared" si="44"/>
        <v>9</v>
      </c>
      <c r="Y43" s="1">
        <f t="shared" si="45"/>
        <v>12</v>
      </c>
      <c r="Z43" s="1">
        <f t="shared" si="46"/>
        <v>3</v>
      </c>
      <c r="AA43" s="1" t="str">
        <f t="shared" si="27"/>
        <v>L</v>
      </c>
      <c r="AB43" s="1">
        <f t="shared" si="47"/>
        <v>4</v>
      </c>
      <c r="AC43" s="1" t="str">
        <f t="shared" si="28"/>
        <v>L</v>
      </c>
      <c r="AD43" s="1">
        <f t="shared" si="24"/>
        <v>4</v>
      </c>
      <c r="AE43" s="1">
        <f t="shared" si="25"/>
        <v>4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6</v>
      </c>
      <c r="L44" s="1">
        <f t="shared" si="32"/>
        <v>5</v>
      </c>
      <c r="M44" s="1">
        <f t="shared" si="33"/>
        <v>4</v>
      </c>
      <c r="N44" s="1">
        <f t="shared" si="34"/>
        <v>1</v>
      </c>
      <c r="O44" s="1">
        <f t="shared" si="35"/>
        <v>4</v>
      </c>
      <c r="P44" s="1">
        <f t="shared" si="36"/>
        <v>12</v>
      </c>
      <c r="Q44" s="1">
        <f t="shared" si="37"/>
        <v>3</v>
      </c>
      <c r="R44" s="1">
        <f t="shared" si="38"/>
        <v>12</v>
      </c>
      <c r="S44" s="1">
        <f t="shared" si="39"/>
        <v>10</v>
      </c>
      <c r="T44" s="1">
        <f t="shared" si="40"/>
        <v>2</v>
      </c>
      <c r="U44" s="1">
        <f t="shared" si="41"/>
        <v>4</v>
      </c>
      <c r="V44" s="1">
        <f t="shared" si="42"/>
        <v>4</v>
      </c>
      <c r="W44" s="1">
        <f t="shared" si="43"/>
        <v>2</v>
      </c>
      <c r="X44" s="1">
        <f t="shared" si="44"/>
        <v>9</v>
      </c>
      <c r="Y44" s="1">
        <f t="shared" si="45"/>
        <v>12</v>
      </c>
      <c r="Z44" s="1">
        <f t="shared" si="46"/>
        <v>3</v>
      </c>
      <c r="AA44" s="1" t="str">
        <f t="shared" si="27"/>
        <v>L</v>
      </c>
      <c r="AB44" s="1">
        <f t="shared" si="47"/>
        <v>5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E45" s="1">
        <v>0</v>
      </c>
      <c r="F45" s="1">
        <v>5</v>
      </c>
      <c r="G45" s="1" t="s">
        <v>83</v>
      </c>
      <c r="H45" s="1" t="s">
        <v>83</v>
      </c>
      <c r="I45" s="1">
        <f t="shared" si="29"/>
        <v>16</v>
      </c>
      <c r="J45" s="1">
        <f t="shared" si="30"/>
        <v>23</v>
      </c>
      <c r="K45" s="1">
        <f t="shared" si="31"/>
        <v>6</v>
      </c>
      <c r="L45" s="1">
        <f t="shared" si="32"/>
        <v>5</v>
      </c>
      <c r="M45" s="1">
        <f t="shared" si="33"/>
        <v>4</v>
      </c>
      <c r="N45" s="1">
        <f t="shared" si="34"/>
        <v>1</v>
      </c>
      <c r="O45" s="1">
        <f t="shared" si="35"/>
        <v>4</v>
      </c>
      <c r="P45" s="1">
        <f t="shared" si="36"/>
        <v>12</v>
      </c>
      <c r="Q45" s="1">
        <f t="shared" si="37"/>
        <v>3</v>
      </c>
      <c r="R45" s="1">
        <f t="shared" si="38"/>
        <v>12</v>
      </c>
      <c r="S45" s="1">
        <f t="shared" si="39"/>
        <v>11</v>
      </c>
      <c r="T45" s="1">
        <f t="shared" si="40"/>
        <v>2</v>
      </c>
      <c r="U45" s="1">
        <f t="shared" si="41"/>
        <v>4</v>
      </c>
      <c r="V45" s="1">
        <f t="shared" si="42"/>
        <v>4</v>
      </c>
      <c r="W45" s="1">
        <f t="shared" si="43"/>
        <v>2</v>
      </c>
      <c r="X45" s="1">
        <f t="shared" si="44"/>
        <v>9</v>
      </c>
      <c r="Y45" s="1">
        <f t="shared" si="45"/>
        <v>12</v>
      </c>
      <c r="Z45" s="1">
        <f t="shared" si="46"/>
        <v>3</v>
      </c>
      <c r="AA45" s="1" t="str">
        <f t="shared" si="27"/>
        <v>L</v>
      </c>
      <c r="AB45" s="1">
        <f t="shared" si="47"/>
        <v>6</v>
      </c>
      <c r="AC45" s="1" t="str">
        <f t="shared" si="28"/>
        <v>L</v>
      </c>
      <c r="AD45" s="1">
        <f t="shared" si="48"/>
        <v>2</v>
      </c>
      <c r="AE45" s="1">
        <f t="shared" si="49"/>
        <v>6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E46" s="1">
        <v>3</v>
      </c>
      <c r="F46" s="1">
        <v>6</v>
      </c>
      <c r="G46" s="1" t="s">
        <v>83</v>
      </c>
      <c r="H46" s="1" t="s">
        <v>83</v>
      </c>
      <c r="I46" s="1">
        <f t="shared" si="29"/>
        <v>16</v>
      </c>
      <c r="J46" s="1">
        <f t="shared" si="30"/>
        <v>24</v>
      </c>
      <c r="K46" s="1">
        <f t="shared" si="31"/>
        <v>6</v>
      </c>
      <c r="L46" s="1">
        <f t="shared" si="32"/>
        <v>5</v>
      </c>
      <c r="M46" s="1">
        <f t="shared" si="33"/>
        <v>4</v>
      </c>
      <c r="N46" s="1">
        <f t="shared" si="34"/>
        <v>1</v>
      </c>
      <c r="O46" s="1">
        <f t="shared" si="35"/>
        <v>4</v>
      </c>
      <c r="P46" s="1">
        <f t="shared" si="36"/>
        <v>12</v>
      </c>
      <c r="Q46" s="1">
        <f t="shared" si="37"/>
        <v>3</v>
      </c>
      <c r="R46" s="1">
        <f t="shared" si="38"/>
        <v>12</v>
      </c>
      <c r="S46" s="1">
        <f t="shared" si="39"/>
        <v>12</v>
      </c>
      <c r="T46" s="1">
        <f t="shared" si="40"/>
        <v>2</v>
      </c>
      <c r="U46" s="1">
        <f t="shared" si="41"/>
        <v>4</v>
      </c>
      <c r="V46" s="1">
        <f t="shared" si="42"/>
        <v>4</v>
      </c>
      <c r="W46" s="1">
        <f t="shared" si="43"/>
        <v>2</v>
      </c>
      <c r="X46" s="1">
        <f t="shared" si="44"/>
        <v>9</v>
      </c>
      <c r="Y46" s="1">
        <f t="shared" si="45"/>
        <v>12</v>
      </c>
      <c r="Z46" s="1">
        <f t="shared" si="46"/>
        <v>3</v>
      </c>
      <c r="AA46" s="1" t="str">
        <f t="shared" si="27"/>
        <v>L</v>
      </c>
      <c r="AB46" s="1">
        <f t="shared" si="47"/>
        <v>7</v>
      </c>
      <c r="AC46" s="1" t="str">
        <f t="shared" si="28"/>
        <v>L</v>
      </c>
      <c r="AD46" s="1">
        <f t="shared" si="48"/>
        <v>1</v>
      </c>
      <c r="AE46" s="1">
        <f t="shared" si="49"/>
        <v>7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E47" s="1">
        <v>1</v>
      </c>
      <c r="F47" s="1">
        <v>2</v>
      </c>
      <c r="G47" s="1" t="s">
        <v>83</v>
      </c>
      <c r="H47" s="1" t="s">
        <v>83</v>
      </c>
      <c r="I47" s="1">
        <f t="shared" si="29"/>
        <v>16</v>
      </c>
      <c r="J47" s="1">
        <f t="shared" si="30"/>
        <v>25</v>
      </c>
      <c r="K47" s="1">
        <f t="shared" si="31"/>
        <v>6</v>
      </c>
      <c r="L47" s="1">
        <f t="shared" si="32"/>
        <v>5</v>
      </c>
      <c r="M47" s="1">
        <f t="shared" si="33"/>
        <v>4</v>
      </c>
      <c r="N47" s="1">
        <f t="shared" si="34"/>
        <v>1</v>
      </c>
      <c r="O47" s="1">
        <f t="shared" si="35"/>
        <v>4</v>
      </c>
      <c r="P47" s="1">
        <f t="shared" si="36"/>
        <v>12</v>
      </c>
      <c r="Q47" s="1">
        <f t="shared" si="37"/>
        <v>3</v>
      </c>
      <c r="R47" s="1">
        <f t="shared" si="38"/>
        <v>12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4</v>
      </c>
      <c r="W47" s="1">
        <f t="shared" si="43"/>
        <v>2</v>
      </c>
      <c r="X47" s="1">
        <f t="shared" si="44"/>
        <v>9</v>
      </c>
      <c r="Y47" s="1">
        <f t="shared" si="45"/>
        <v>12</v>
      </c>
      <c r="Z47" s="1">
        <f t="shared" si="46"/>
        <v>3</v>
      </c>
      <c r="AA47" s="1" t="str">
        <f t="shared" si="27"/>
        <v>L</v>
      </c>
      <c r="AB47" s="1">
        <f t="shared" si="47"/>
        <v>8</v>
      </c>
      <c r="AC47" s="1" t="str">
        <f t="shared" si="28"/>
        <v>L</v>
      </c>
      <c r="AD47" s="1">
        <f t="shared" si="48"/>
        <v>1</v>
      </c>
      <c r="AE47" s="1">
        <f t="shared" si="49"/>
        <v>7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E48" s="1">
        <v>1</v>
      </c>
      <c r="F48" s="1">
        <v>4</v>
      </c>
      <c r="G48" s="1" t="s">
        <v>83</v>
      </c>
      <c r="H48" s="1" t="s">
        <v>83</v>
      </c>
      <c r="I48" s="1">
        <f t="shared" si="29"/>
        <v>16</v>
      </c>
      <c r="J48" s="1">
        <f t="shared" si="30"/>
        <v>26</v>
      </c>
      <c r="K48" s="1">
        <f t="shared" si="31"/>
        <v>6</v>
      </c>
      <c r="L48" s="1">
        <f t="shared" si="32"/>
        <v>5</v>
      </c>
      <c r="M48" s="1">
        <f t="shared" si="33"/>
        <v>4</v>
      </c>
      <c r="N48" s="1">
        <f t="shared" si="34"/>
        <v>1</v>
      </c>
      <c r="O48" s="1">
        <f t="shared" si="35"/>
        <v>4</v>
      </c>
      <c r="P48" s="1">
        <f t="shared" si="36"/>
        <v>12</v>
      </c>
      <c r="Q48" s="1">
        <f t="shared" si="37"/>
        <v>3</v>
      </c>
      <c r="R48" s="1">
        <f t="shared" si="38"/>
        <v>12</v>
      </c>
      <c r="S48" s="1">
        <f t="shared" si="39"/>
        <v>14</v>
      </c>
      <c r="T48" s="1">
        <f t="shared" si="40"/>
        <v>2</v>
      </c>
      <c r="U48" s="1">
        <f t="shared" si="41"/>
        <v>4</v>
      </c>
      <c r="V48" s="1">
        <f t="shared" si="42"/>
        <v>4</v>
      </c>
      <c r="W48" s="1">
        <f t="shared" si="43"/>
        <v>2</v>
      </c>
      <c r="X48" s="1">
        <f t="shared" si="44"/>
        <v>9</v>
      </c>
      <c r="Y48" s="1">
        <f t="shared" si="45"/>
        <v>12</v>
      </c>
      <c r="Z48" s="1">
        <f t="shared" si="46"/>
        <v>3</v>
      </c>
      <c r="AA48" s="1" t="str">
        <f t="shared" si="27"/>
        <v>L</v>
      </c>
      <c r="AB48" s="1">
        <f t="shared" si="47"/>
        <v>9</v>
      </c>
      <c r="AC48" s="1" t="str">
        <f t="shared" si="28"/>
        <v>L</v>
      </c>
      <c r="AD48" s="1">
        <f t="shared" si="48"/>
        <v>1</v>
      </c>
      <c r="AE48" s="1">
        <f t="shared" si="49"/>
        <v>7</v>
      </c>
      <c r="AF48" s="1">
        <f t="shared" si="50"/>
        <v>2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E49" s="1">
        <v>0</v>
      </c>
      <c r="F49" s="1">
        <v>6</v>
      </c>
      <c r="G49" s="1" t="s">
        <v>83</v>
      </c>
      <c r="H49" s="1" t="s">
        <v>83</v>
      </c>
      <c r="I49" s="1">
        <f t="shared" si="29"/>
        <v>16</v>
      </c>
      <c r="J49" s="1">
        <f t="shared" si="30"/>
        <v>27</v>
      </c>
      <c r="K49" s="1">
        <f t="shared" si="31"/>
        <v>6</v>
      </c>
      <c r="L49" s="1">
        <f t="shared" si="32"/>
        <v>5</v>
      </c>
      <c r="M49" s="1">
        <f t="shared" si="33"/>
        <v>4</v>
      </c>
      <c r="N49" s="1">
        <f t="shared" si="34"/>
        <v>1</v>
      </c>
      <c r="O49" s="1">
        <f t="shared" si="35"/>
        <v>4</v>
      </c>
      <c r="P49" s="1">
        <f t="shared" si="36"/>
        <v>13</v>
      </c>
      <c r="Q49" s="1">
        <f t="shared" si="37"/>
        <v>3</v>
      </c>
      <c r="R49" s="1">
        <f t="shared" si="38"/>
        <v>12</v>
      </c>
      <c r="S49" s="1">
        <f t="shared" si="39"/>
        <v>14</v>
      </c>
      <c r="T49" s="1">
        <f t="shared" si="40"/>
        <v>2</v>
      </c>
      <c r="U49" s="1">
        <f t="shared" si="41"/>
        <v>4</v>
      </c>
      <c r="V49" s="1">
        <f t="shared" si="42"/>
        <v>5</v>
      </c>
      <c r="W49" s="1">
        <f t="shared" si="43"/>
        <v>2</v>
      </c>
      <c r="X49" s="1">
        <f t="shared" si="44"/>
        <v>9</v>
      </c>
      <c r="Y49" s="1">
        <f t="shared" si="45"/>
        <v>13</v>
      </c>
      <c r="Z49" s="1">
        <f t="shared" si="46"/>
        <v>3</v>
      </c>
      <c r="AA49" s="1" t="str">
        <f t="shared" si="27"/>
        <v>L</v>
      </c>
      <c r="AB49" s="1">
        <f t="shared" si="47"/>
        <v>10</v>
      </c>
      <c r="AC49" s="1" t="str">
        <f t="shared" si="28"/>
        <v>L</v>
      </c>
      <c r="AD49" s="1">
        <f t="shared" si="48"/>
        <v>0</v>
      </c>
      <c r="AE49" s="1">
        <f t="shared" si="49"/>
        <v>8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16</v>
      </c>
      <c r="J50" s="1">
        <f t="shared" si="30"/>
        <v>28</v>
      </c>
      <c r="K50" s="1">
        <f t="shared" si="31"/>
        <v>6</v>
      </c>
      <c r="L50" s="1">
        <f t="shared" si="32"/>
        <v>5</v>
      </c>
      <c r="M50" s="1">
        <f t="shared" si="33"/>
        <v>4</v>
      </c>
      <c r="N50" s="1">
        <f t="shared" si="34"/>
        <v>1</v>
      </c>
      <c r="O50" s="1">
        <f t="shared" si="35"/>
        <v>4</v>
      </c>
      <c r="P50" s="1">
        <f t="shared" si="36"/>
        <v>14</v>
      </c>
      <c r="Q50" s="1">
        <f t="shared" si="37"/>
        <v>3</v>
      </c>
      <c r="R50" s="1">
        <f t="shared" si="38"/>
        <v>12</v>
      </c>
      <c r="S50" s="1">
        <f t="shared" si="39"/>
        <v>14</v>
      </c>
      <c r="T50" s="1">
        <f t="shared" si="40"/>
        <v>2</v>
      </c>
      <c r="U50" s="1">
        <f t="shared" si="41"/>
        <v>4</v>
      </c>
      <c r="V50" s="1">
        <f t="shared" si="42"/>
        <v>5</v>
      </c>
      <c r="W50" s="1">
        <f t="shared" si="43"/>
        <v>2</v>
      </c>
      <c r="X50" s="1">
        <f t="shared" si="44"/>
        <v>9</v>
      </c>
      <c r="Y50" s="1">
        <f t="shared" si="45"/>
        <v>13</v>
      </c>
      <c r="Z50" s="1">
        <f t="shared" si="46"/>
        <v>3</v>
      </c>
      <c r="AA50" s="1" t="str">
        <f t="shared" si="27"/>
        <v>L</v>
      </c>
      <c r="AB50" s="1">
        <f t="shared" si="47"/>
        <v>11</v>
      </c>
      <c r="AC50" s="1" t="str">
        <f t="shared" si="28"/>
        <v>L</v>
      </c>
      <c r="AD50" s="1">
        <f t="shared" si="48"/>
        <v>0</v>
      </c>
      <c r="AE50" s="1">
        <f t="shared" si="49"/>
        <v>8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17</v>
      </c>
      <c r="J51" s="1">
        <f t="shared" si="30"/>
        <v>28</v>
      </c>
      <c r="K51" s="1">
        <f t="shared" si="31"/>
        <v>6</v>
      </c>
      <c r="L51" s="1">
        <f t="shared" si="32"/>
        <v>5</v>
      </c>
      <c r="M51" s="1">
        <f t="shared" si="33"/>
        <v>4</v>
      </c>
      <c r="N51" s="1">
        <f t="shared" si="34"/>
        <v>1</v>
      </c>
      <c r="O51" s="1">
        <f t="shared" si="35"/>
        <v>5</v>
      </c>
      <c r="P51" s="1">
        <f t="shared" si="36"/>
        <v>14</v>
      </c>
      <c r="Q51" s="1">
        <f t="shared" si="37"/>
        <v>3</v>
      </c>
      <c r="R51" s="1">
        <f t="shared" si="38"/>
        <v>12</v>
      </c>
      <c r="S51" s="1">
        <f t="shared" si="39"/>
        <v>14</v>
      </c>
      <c r="T51" s="1">
        <f t="shared" si="40"/>
        <v>2</v>
      </c>
      <c r="U51" s="1">
        <f t="shared" si="41"/>
        <v>4</v>
      </c>
      <c r="V51" s="1">
        <f t="shared" si="42"/>
        <v>5</v>
      </c>
      <c r="W51" s="1">
        <f t="shared" si="43"/>
        <v>2</v>
      </c>
      <c r="X51" s="1">
        <f t="shared" si="44"/>
        <v>9</v>
      </c>
      <c r="Y51" s="1">
        <f t="shared" si="45"/>
        <v>13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1</v>
      </c>
      <c r="AE51" s="1">
        <f t="shared" si="49"/>
        <v>8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E52" s="1">
        <v>4</v>
      </c>
      <c r="F52" s="1">
        <v>5</v>
      </c>
      <c r="G52" s="1" t="s">
        <v>83</v>
      </c>
      <c r="H52" s="1" t="s">
        <v>83</v>
      </c>
      <c r="I52" s="1">
        <f t="shared" si="29"/>
        <v>17</v>
      </c>
      <c r="J52" s="1">
        <f t="shared" si="30"/>
        <v>29</v>
      </c>
      <c r="K52" s="1">
        <f t="shared" si="31"/>
        <v>6</v>
      </c>
      <c r="L52" s="1">
        <f t="shared" si="32"/>
        <v>5</v>
      </c>
      <c r="M52" s="1">
        <f t="shared" si="33"/>
        <v>4</v>
      </c>
      <c r="N52" s="1">
        <f t="shared" si="34"/>
        <v>1</v>
      </c>
      <c r="O52" s="1">
        <f t="shared" si="35"/>
        <v>5</v>
      </c>
      <c r="P52" s="1">
        <f t="shared" si="36"/>
        <v>15</v>
      </c>
      <c r="Q52" s="1">
        <f t="shared" si="37"/>
        <v>3</v>
      </c>
      <c r="R52" s="1">
        <f t="shared" si="38"/>
        <v>12</v>
      </c>
      <c r="S52" s="1">
        <f t="shared" si="39"/>
        <v>14</v>
      </c>
      <c r="T52" s="1">
        <f t="shared" si="40"/>
        <v>2</v>
      </c>
      <c r="U52" s="1">
        <f t="shared" si="41"/>
        <v>4</v>
      </c>
      <c r="V52" s="1">
        <f t="shared" si="42"/>
        <v>5</v>
      </c>
      <c r="W52" s="1">
        <f t="shared" si="43"/>
        <v>2</v>
      </c>
      <c r="X52" s="1">
        <f t="shared" si="44"/>
        <v>9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1</v>
      </c>
      <c r="AE52" s="1">
        <f t="shared" si="49"/>
        <v>9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E53" s="1">
        <v>2</v>
      </c>
      <c r="F53" s="1">
        <v>3</v>
      </c>
      <c r="G53" s="1" t="s">
        <v>83</v>
      </c>
      <c r="H53" s="1" t="s">
        <v>83</v>
      </c>
      <c r="I53" s="1">
        <f t="shared" si="29"/>
        <v>17</v>
      </c>
      <c r="J53" s="1">
        <f t="shared" si="30"/>
        <v>30</v>
      </c>
      <c r="K53" s="1">
        <f t="shared" si="31"/>
        <v>6</v>
      </c>
      <c r="L53" s="1">
        <f t="shared" si="32"/>
        <v>5</v>
      </c>
      <c r="M53" s="1">
        <f t="shared" si="33"/>
        <v>4</v>
      </c>
      <c r="N53" s="1">
        <f t="shared" si="34"/>
        <v>1</v>
      </c>
      <c r="O53" s="1">
        <f t="shared" si="35"/>
        <v>5</v>
      </c>
      <c r="P53" s="1">
        <f t="shared" si="36"/>
        <v>16</v>
      </c>
      <c r="Q53" s="1">
        <f t="shared" si="37"/>
        <v>3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4</v>
      </c>
      <c r="V53" s="1">
        <f t="shared" si="42"/>
        <v>5</v>
      </c>
      <c r="W53" s="1">
        <f t="shared" si="43"/>
        <v>2</v>
      </c>
      <c r="X53" s="1">
        <f t="shared" si="44"/>
        <v>9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1</v>
      </c>
      <c r="AE53" s="1">
        <f t="shared" si="49"/>
        <v>9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E54" s="1">
        <v>2</v>
      </c>
      <c r="F54" s="1">
        <v>5</v>
      </c>
      <c r="G54" s="1" t="s">
        <v>83</v>
      </c>
      <c r="H54" s="1" t="s">
        <v>83</v>
      </c>
      <c r="I54" s="1">
        <f t="shared" si="29"/>
        <v>17</v>
      </c>
      <c r="J54" s="1">
        <f t="shared" si="30"/>
        <v>31</v>
      </c>
      <c r="K54" s="1">
        <f t="shared" si="31"/>
        <v>6</v>
      </c>
      <c r="L54" s="1">
        <f t="shared" si="32"/>
        <v>5</v>
      </c>
      <c r="M54" s="1">
        <f t="shared" si="33"/>
        <v>4</v>
      </c>
      <c r="N54" s="1">
        <f t="shared" si="34"/>
        <v>1</v>
      </c>
      <c r="O54" s="1">
        <f t="shared" si="35"/>
        <v>5</v>
      </c>
      <c r="P54" s="1">
        <f t="shared" si="36"/>
        <v>17</v>
      </c>
      <c r="Q54" s="1">
        <f t="shared" si="37"/>
        <v>3</v>
      </c>
      <c r="R54" s="1">
        <f t="shared" si="38"/>
        <v>12</v>
      </c>
      <c r="S54" s="1">
        <f t="shared" si="39"/>
        <v>14</v>
      </c>
      <c r="T54" s="1">
        <f t="shared" si="40"/>
        <v>2</v>
      </c>
      <c r="U54" s="1">
        <f t="shared" si="41"/>
        <v>4</v>
      </c>
      <c r="V54" s="1">
        <f t="shared" si="42"/>
        <v>6</v>
      </c>
      <c r="W54" s="1">
        <f t="shared" si="43"/>
        <v>2</v>
      </c>
      <c r="X54" s="1">
        <f t="shared" si="44"/>
        <v>9</v>
      </c>
      <c r="Y54" s="1">
        <f t="shared" si="45"/>
        <v>14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1</v>
      </c>
      <c r="AE54" s="1">
        <f t="shared" si="49"/>
        <v>9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E55" s="1">
        <v>2</v>
      </c>
      <c r="F55" s="1">
        <v>0</v>
      </c>
      <c r="G55" s="1" t="s">
        <v>83</v>
      </c>
      <c r="H55" s="1" t="s">
        <v>83</v>
      </c>
      <c r="I55" s="1">
        <f t="shared" si="29"/>
        <v>18</v>
      </c>
      <c r="J55" s="1">
        <f t="shared" si="30"/>
        <v>31</v>
      </c>
      <c r="K55" s="1">
        <f t="shared" si="31"/>
        <v>6</v>
      </c>
      <c r="L55" s="1">
        <f t="shared" si="32"/>
        <v>5</v>
      </c>
      <c r="M55" s="1">
        <f t="shared" si="33"/>
        <v>4</v>
      </c>
      <c r="N55" s="1">
        <f t="shared" si="34"/>
        <v>1</v>
      </c>
      <c r="O55" s="1">
        <f t="shared" si="35"/>
        <v>6</v>
      </c>
      <c r="P55" s="1">
        <f t="shared" si="36"/>
        <v>17</v>
      </c>
      <c r="Q55" s="1">
        <f t="shared" si="37"/>
        <v>3</v>
      </c>
      <c r="R55" s="1">
        <f t="shared" si="38"/>
        <v>12</v>
      </c>
      <c r="S55" s="1">
        <f t="shared" si="39"/>
        <v>14</v>
      </c>
      <c r="T55" s="1">
        <f t="shared" si="40"/>
        <v>2</v>
      </c>
      <c r="U55" s="1">
        <f t="shared" si="41"/>
        <v>5</v>
      </c>
      <c r="V55" s="1">
        <f t="shared" si="42"/>
        <v>6</v>
      </c>
      <c r="W55" s="1">
        <f t="shared" si="43"/>
        <v>2</v>
      </c>
      <c r="X55" s="1">
        <f t="shared" si="44"/>
        <v>10</v>
      </c>
      <c r="Y55" s="1">
        <f t="shared" si="45"/>
        <v>14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E56" s="1">
        <v>2</v>
      </c>
      <c r="F56" s="1">
        <v>3</v>
      </c>
      <c r="G56" s="1" t="s">
        <v>84</v>
      </c>
      <c r="H56" s="1" t="s">
        <v>84</v>
      </c>
      <c r="I56" s="1">
        <f t="shared" si="29"/>
        <v>18</v>
      </c>
      <c r="J56" s="1">
        <f t="shared" si="30"/>
        <v>31</v>
      </c>
      <c r="K56" s="1">
        <f t="shared" si="31"/>
        <v>6</v>
      </c>
      <c r="L56" s="1">
        <f t="shared" si="32"/>
        <v>6</v>
      </c>
      <c r="M56" s="1">
        <f t="shared" si="33"/>
        <v>4</v>
      </c>
      <c r="N56" s="1">
        <f t="shared" si="34"/>
        <v>2</v>
      </c>
      <c r="O56" s="1">
        <f t="shared" si="35"/>
        <v>6</v>
      </c>
      <c r="P56" s="1">
        <f t="shared" si="36"/>
        <v>17</v>
      </c>
      <c r="Q56" s="1">
        <f t="shared" si="37"/>
        <v>4</v>
      </c>
      <c r="R56" s="1">
        <f t="shared" si="38"/>
        <v>12</v>
      </c>
      <c r="S56" s="1">
        <f t="shared" si="39"/>
        <v>14</v>
      </c>
      <c r="T56" s="1">
        <f t="shared" si="40"/>
        <v>2</v>
      </c>
      <c r="U56" s="1">
        <f t="shared" si="41"/>
        <v>5</v>
      </c>
      <c r="V56" s="1">
        <f t="shared" si="42"/>
        <v>6</v>
      </c>
      <c r="W56" s="1">
        <f t="shared" si="43"/>
        <v>2</v>
      </c>
      <c r="X56" s="1">
        <f t="shared" si="44"/>
        <v>10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1</v>
      </c>
      <c r="AC56" s="1" t="str">
        <f t="shared" si="28"/>
        <v>OTL</v>
      </c>
      <c r="AD56" s="1">
        <f t="shared" si="48"/>
        <v>2</v>
      </c>
      <c r="AE56" s="1">
        <f t="shared" si="49"/>
        <v>7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E57" s="1">
        <v>2</v>
      </c>
      <c r="F57" s="1">
        <v>6</v>
      </c>
      <c r="G57" s="1" t="s">
        <v>83</v>
      </c>
      <c r="H57" s="1" t="s">
        <v>83</v>
      </c>
      <c r="I57" s="1">
        <f t="shared" si="29"/>
        <v>18</v>
      </c>
      <c r="J57" s="1">
        <f t="shared" si="30"/>
        <v>32</v>
      </c>
      <c r="K57" s="1">
        <f t="shared" si="31"/>
        <v>6</v>
      </c>
      <c r="L57" s="1">
        <f t="shared" si="32"/>
        <v>6</v>
      </c>
      <c r="M57" s="1">
        <f t="shared" si="33"/>
        <v>4</v>
      </c>
      <c r="N57" s="1">
        <f t="shared" si="34"/>
        <v>2</v>
      </c>
      <c r="O57" s="1">
        <f t="shared" si="35"/>
        <v>6</v>
      </c>
      <c r="P57" s="1">
        <f t="shared" si="36"/>
        <v>17</v>
      </c>
      <c r="Q57" s="1">
        <f t="shared" si="37"/>
        <v>4</v>
      </c>
      <c r="R57" s="1">
        <f t="shared" si="38"/>
        <v>12</v>
      </c>
      <c r="S57" s="1">
        <f t="shared" si="39"/>
        <v>15</v>
      </c>
      <c r="T57" s="1">
        <f t="shared" si="40"/>
        <v>2</v>
      </c>
      <c r="U57" s="1">
        <f t="shared" si="41"/>
        <v>5</v>
      </c>
      <c r="V57" s="1">
        <f t="shared" si="42"/>
        <v>6</v>
      </c>
      <c r="W57" s="1">
        <f t="shared" si="43"/>
        <v>2</v>
      </c>
      <c r="X57" s="1">
        <f t="shared" si="44"/>
        <v>10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2</v>
      </c>
      <c r="AE57" s="1">
        <f t="shared" si="49"/>
        <v>7</v>
      </c>
      <c r="AF57" s="1">
        <f t="shared" si="50"/>
        <v>1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18</v>
      </c>
      <c r="J58" s="1">
        <f t="shared" si="30"/>
        <v>33</v>
      </c>
      <c r="K58" s="1">
        <f t="shared" si="31"/>
        <v>6</v>
      </c>
      <c r="L58" s="1">
        <f t="shared" si="32"/>
        <v>6</v>
      </c>
      <c r="M58" s="1">
        <f t="shared" si="33"/>
        <v>4</v>
      </c>
      <c r="N58" s="1">
        <f t="shared" si="34"/>
        <v>2</v>
      </c>
      <c r="O58" s="1">
        <f t="shared" si="35"/>
        <v>6</v>
      </c>
      <c r="P58" s="1">
        <f t="shared" si="36"/>
        <v>17</v>
      </c>
      <c r="Q58" s="1">
        <f t="shared" si="37"/>
        <v>4</v>
      </c>
      <c r="R58" s="1">
        <f t="shared" si="38"/>
        <v>12</v>
      </c>
      <c r="S58" s="1">
        <f t="shared" si="39"/>
        <v>16</v>
      </c>
      <c r="T58" s="1">
        <f t="shared" si="40"/>
        <v>2</v>
      </c>
      <c r="U58" s="1">
        <f t="shared" si="41"/>
        <v>5</v>
      </c>
      <c r="V58" s="1">
        <f t="shared" si="42"/>
        <v>7</v>
      </c>
      <c r="W58" s="1">
        <f t="shared" si="43"/>
        <v>2</v>
      </c>
      <c r="X58" s="1">
        <f t="shared" si="44"/>
        <v>10</v>
      </c>
      <c r="Y58" s="1">
        <f t="shared" si="45"/>
        <v>16</v>
      </c>
      <c r="Z58" s="1">
        <f t="shared" si="46"/>
        <v>3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E59" s="1">
        <v>2</v>
      </c>
      <c r="F59" s="1">
        <v>3</v>
      </c>
      <c r="G59" s="1" t="s">
        <v>84</v>
      </c>
      <c r="H59" s="1" t="s">
        <v>83</v>
      </c>
      <c r="I59" s="1">
        <f t="shared" si="29"/>
        <v>18</v>
      </c>
      <c r="J59" s="1">
        <f t="shared" si="30"/>
        <v>33</v>
      </c>
      <c r="K59" s="1">
        <f t="shared" si="31"/>
        <v>6</v>
      </c>
      <c r="L59" s="1">
        <f t="shared" si="32"/>
        <v>7</v>
      </c>
      <c r="M59" s="1">
        <f t="shared" si="33"/>
        <v>4</v>
      </c>
      <c r="N59" s="1">
        <f t="shared" si="34"/>
        <v>2</v>
      </c>
      <c r="O59" s="1">
        <f t="shared" si="35"/>
        <v>6</v>
      </c>
      <c r="P59" s="1">
        <f t="shared" si="36"/>
        <v>17</v>
      </c>
      <c r="Q59" s="1">
        <f t="shared" si="37"/>
        <v>5</v>
      </c>
      <c r="R59" s="1">
        <f t="shared" si="38"/>
        <v>12</v>
      </c>
      <c r="S59" s="1">
        <f t="shared" si="39"/>
        <v>16</v>
      </c>
      <c r="T59" s="1">
        <f t="shared" si="40"/>
        <v>2</v>
      </c>
      <c r="U59" s="1">
        <f t="shared" si="41"/>
        <v>5</v>
      </c>
      <c r="V59" s="1">
        <f t="shared" si="42"/>
        <v>7</v>
      </c>
      <c r="W59" s="1">
        <f t="shared" si="43"/>
        <v>2</v>
      </c>
      <c r="X59" s="1">
        <f t="shared" si="44"/>
        <v>10</v>
      </c>
      <c r="Y59" s="1">
        <f t="shared" si="45"/>
        <v>16</v>
      </c>
      <c r="Z59" s="1">
        <f t="shared" si="46"/>
        <v>4</v>
      </c>
      <c r="AA59" s="1" t="str">
        <f t="shared" si="27"/>
        <v>L</v>
      </c>
      <c r="AB59" s="1">
        <f t="shared" si="47"/>
        <v>4</v>
      </c>
      <c r="AC59" s="1" t="str">
        <f t="shared" si="28"/>
        <v>OTL</v>
      </c>
      <c r="AD59" s="1">
        <f t="shared" si="48"/>
        <v>2</v>
      </c>
      <c r="AE59" s="1">
        <f t="shared" si="49"/>
        <v>6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18</v>
      </c>
      <c r="J60" s="1">
        <f t="shared" si="30"/>
        <v>34</v>
      </c>
      <c r="K60" s="1">
        <f t="shared" si="31"/>
        <v>6</v>
      </c>
      <c r="L60" s="1">
        <f t="shared" si="32"/>
        <v>7</v>
      </c>
      <c r="M60" s="1">
        <f t="shared" si="33"/>
        <v>4</v>
      </c>
      <c r="N60" s="1">
        <f t="shared" si="34"/>
        <v>2</v>
      </c>
      <c r="O60" s="1">
        <f t="shared" si="35"/>
        <v>6</v>
      </c>
      <c r="P60" s="1">
        <f t="shared" si="36"/>
        <v>17</v>
      </c>
      <c r="Q60" s="1">
        <f t="shared" si="37"/>
        <v>5</v>
      </c>
      <c r="R60" s="1">
        <f t="shared" si="38"/>
        <v>12</v>
      </c>
      <c r="S60" s="1">
        <f t="shared" si="39"/>
        <v>17</v>
      </c>
      <c r="T60" s="1">
        <f t="shared" si="40"/>
        <v>2</v>
      </c>
      <c r="U60" s="1">
        <f t="shared" si="41"/>
        <v>5</v>
      </c>
      <c r="V60" s="1">
        <f t="shared" si="42"/>
        <v>8</v>
      </c>
      <c r="W60" s="1">
        <f t="shared" si="43"/>
        <v>2</v>
      </c>
      <c r="X60" s="1">
        <f t="shared" si="44"/>
        <v>10</v>
      </c>
      <c r="Y60" s="1">
        <f t="shared" si="45"/>
        <v>17</v>
      </c>
      <c r="Z60" s="1">
        <f t="shared" si="46"/>
        <v>4</v>
      </c>
      <c r="AA60" s="1" t="str">
        <f t="shared" si="27"/>
        <v>L</v>
      </c>
      <c r="AB60" s="1">
        <f t="shared" si="47"/>
        <v>5</v>
      </c>
      <c r="AC60" s="1" t="str">
        <f t="shared" si="28"/>
        <v>L</v>
      </c>
      <c r="AD60" s="1">
        <f t="shared" si="48"/>
        <v>2</v>
      </c>
      <c r="AE60" s="1">
        <f t="shared" si="49"/>
        <v>6</v>
      </c>
      <c r="AF60" s="1">
        <f t="shared" si="50"/>
        <v>2</v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E61" s="1">
        <v>1</v>
      </c>
      <c r="F61" s="1">
        <v>6</v>
      </c>
      <c r="G61" s="1" t="s">
        <v>83</v>
      </c>
      <c r="H61" s="1" t="s">
        <v>83</v>
      </c>
      <c r="I61" s="1">
        <f t="shared" si="29"/>
        <v>18</v>
      </c>
      <c r="J61" s="1">
        <f t="shared" si="30"/>
        <v>35</v>
      </c>
      <c r="K61" s="1">
        <f t="shared" si="31"/>
        <v>6</v>
      </c>
      <c r="L61" s="1">
        <f t="shared" si="32"/>
        <v>7</v>
      </c>
      <c r="M61" s="1">
        <f t="shared" si="33"/>
        <v>4</v>
      </c>
      <c r="N61" s="1">
        <f t="shared" si="34"/>
        <v>2</v>
      </c>
      <c r="O61" s="1">
        <f t="shared" si="35"/>
        <v>6</v>
      </c>
      <c r="P61" s="1">
        <f t="shared" si="36"/>
        <v>18</v>
      </c>
      <c r="Q61" s="1">
        <f t="shared" si="37"/>
        <v>5</v>
      </c>
      <c r="R61" s="1">
        <f t="shared" si="38"/>
        <v>12</v>
      </c>
      <c r="S61" s="1">
        <f t="shared" si="39"/>
        <v>17</v>
      </c>
      <c r="T61" s="1">
        <f t="shared" si="40"/>
        <v>2</v>
      </c>
      <c r="U61" s="1">
        <f t="shared" si="41"/>
        <v>5</v>
      </c>
      <c r="V61" s="1">
        <f t="shared" si="42"/>
        <v>8</v>
      </c>
      <c r="W61" s="1">
        <f t="shared" si="43"/>
        <v>2</v>
      </c>
      <c r="X61" s="1">
        <f t="shared" si="44"/>
        <v>10</v>
      </c>
      <c r="Y61" s="1">
        <f t="shared" si="45"/>
        <v>18</v>
      </c>
      <c r="Z61" s="1">
        <f t="shared" si="46"/>
        <v>4</v>
      </c>
      <c r="AA61" s="1" t="str">
        <f t="shared" si="27"/>
        <v>L</v>
      </c>
      <c r="AB61" s="1">
        <f t="shared" si="47"/>
        <v>6</v>
      </c>
      <c r="AC61" s="1" t="str">
        <f t="shared" si="28"/>
        <v>L</v>
      </c>
      <c r="AD61" s="1">
        <f t="shared" si="48"/>
        <v>1</v>
      </c>
      <c r="AE61" s="1">
        <f t="shared" si="49"/>
        <v>7</v>
      </c>
      <c r="AF61" s="1">
        <f t="shared" si="50"/>
        <v>2</v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E62" s="1">
        <v>4</v>
      </c>
      <c r="F62" s="1">
        <v>6</v>
      </c>
      <c r="G62" s="1" t="s">
        <v>83</v>
      </c>
      <c r="H62" s="1" t="s">
        <v>83</v>
      </c>
      <c r="I62" s="1">
        <f t="shared" si="29"/>
        <v>18</v>
      </c>
      <c r="J62" s="1">
        <f t="shared" si="30"/>
        <v>36</v>
      </c>
      <c r="K62" s="1">
        <f t="shared" si="31"/>
        <v>6</v>
      </c>
      <c r="L62" s="1">
        <f t="shared" si="32"/>
        <v>7</v>
      </c>
      <c r="M62" s="1">
        <f t="shared" si="33"/>
        <v>4</v>
      </c>
      <c r="N62" s="1">
        <f t="shared" si="34"/>
        <v>2</v>
      </c>
      <c r="O62" s="1">
        <f t="shared" si="35"/>
        <v>6</v>
      </c>
      <c r="P62" s="1">
        <f t="shared" si="36"/>
        <v>19</v>
      </c>
      <c r="Q62" s="1">
        <f t="shared" si="37"/>
        <v>5</v>
      </c>
      <c r="R62" s="1">
        <f t="shared" si="38"/>
        <v>12</v>
      </c>
      <c r="S62" s="1">
        <f t="shared" si="39"/>
        <v>17</v>
      </c>
      <c r="T62" s="1">
        <f t="shared" si="40"/>
        <v>2</v>
      </c>
      <c r="U62" s="1">
        <f t="shared" si="41"/>
        <v>5</v>
      </c>
      <c r="V62" s="1">
        <f t="shared" si="42"/>
        <v>8</v>
      </c>
      <c r="W62" s="1">
        <f t="shared" si="43"/>
        <v>2</v>
      </c>
      <c r="X62" s="1">
        <f t="shared" si="44"/>
        <v>10</v>
      </c>
      <c r="Y62" s="1">
        <f t="shared" si="45"/>
        <v>18</v>
      </c>
      <c r="Z62" s="1">
        <f t="shared" si="46"/>
        <v>4</v>
      </c>
      <c r="AA62" s="1" t="str">
        <f t="shared" si="27"/>
        <v>L</v>
      </c>
      <c r="AB62" s="1">
        <f t="shared" si="47"/>
        <v>7</v>
      </c>
      <c r="AC62" s="1" t="str">
        <f t="shared" si="28"/>
        <v>L</v>
      </c>
      <c r="AD62" s="1">
        <f t="shared" si="48"/>
        <v>1</v>
      </c>
      <c r="AE62" s="1">
        <f t="shared" si="49"/>
        <v>7</v>
      </c>
      <c r="AF62" s="1">
        <f t="shared" si="50"/>
        <v>2</v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E63" s="1">
        <v>6</v>
      </c>
      <c r="F63" s="1">
        <v>3</v>
      </c>
      <c r="G63" s="1" t="s">
        <v>83</v>
      </c>
      <c r="H63" s="1" t="s">
        <v>83</v>
      </c>
      <c r="I63" s="1">
        <f t="shared" si="29"/>
        <v>19</v>
      </c>
      <c r="J63" s="1">
        <f t="shared" si="30"/>
        <v>36</v>
      </c>
      <c r="K63" s="1">
        <f t="shared" si="31"/>
        <v>6</v>
      </c>
      <c r="L63" s="1">
        <f t="shared" si="32"/>
        <v>7</v>
      </c>
      <c r="M63" s="1">
        <f t="shared" si="33"/>
        <v>4</v>
      </c>
      <c r="N63" s="1">
        <f t="shared" si="34"/>
        <v>2</v>
      </c>
      <c r="O63" s="1">
        <f t="shared" si="35"/>
        <v>6</v>
      </c>
      <c r="P63" s="1">
        <f t="shared" si="36"/>
        <v>19</v>
      </c>
      <c r="Q63" s="1">
        <f t="shared" si="37"/>
        <v>5</v>
      </c>
      <c r="R63" s="1">
        <f t="shared" si="38"/>
        <v>13</v>
      </c>
      <c r="S63" s="1">
        <f t="shared" si="39"/>
        <v>17</v>
      </c>
      <c r="T63" s="1">
        <f t="shared" si="40"/>
        <v>2</v>
      </c>
      <c r="U63" s="1">
        <f t="shared" si="41"/>
        <v>5</v>
      </c>
      <c r="V63" s="1">
        <f t="shared" si="42"/>
        <v>8</v>
      </c>
      <c r="W63" s="1">
        <f t="shared" si="43"/>
        <v>2</v>
      </c>
      <c r="X63" s="1">
        <f t="shared" si="44"/>
        <v>11</v>
      </c>
      <c r="Y63" s="1">
        <f t="shared" si="45"/>
        <v>18</v>
      </c>
      <c r="Z63" s="1">
        <f t="shared" si="46"/>
        <v>4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2</v>
      </c>
      <c r="AE63" s="1">
        <f t="shared" si="49"/>
        <v>6</v>
      </c>
      <c r="AF63" s="1">
        <f t="shared" si="50"/>
        <v>2</v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E64" s="1">
        <v>2</v>
      </c>
      <c r="F64" s="1">
        <v>3</v>
      </c>
      <c r="G64" s="1" t="s">
        <v>84</v>
      </c>
      <c r="H64" s="1" t="s">
        <v>83</v>
      </c>
      <c r="I64" s="1">
        <f t="shared" si="29"/>
        <v>19</v>
      </c>
      <c r="J64" s="1">
        <f t="shared" si="30"/>
        <v>36</v>
      </c>
      <c r="K64" s="1">
        <f t="shared" si="31"/>
        <v>6</v>
      </c>
      <c r="L64" s="1">
        <f t="shared" si="32"/>
        <v>8</v>
      </c>
      <c r="M64" s="1">
        <f t="shared" si="33"/>
        <v>4</v>
      </c>
      <c r="N64" s="1">
        <f t="shared" si="34"/>
        <v>2</v>
      </c>
      <c r="O64" s="1">
        <f t="shared" si="35"/>
        <v>6</v>
      </c>
      <c r="P64" s="1">
        <f t="shared" si="36"/>
        <v>19</v>
      </c>
      <c r="Q64" s="1">
        <f t="shared" si="37"/>
        <v>5</v>
      </c>
      <c r="R64" s="1">
        <f t="shared" si="38"/>
        <v>13</v>
      </c>
      <c r="S64" s="1">
        <f t="shared" si="39"/>
        <v>17</v>
      </c>
      <c r="T64" s="1">
        <f t="shared" si="40"/>
        <v>3</v>
      </c>
      <c r="U64" s="1">
        <f t="shared" si="41"/>
        <v>5</v>
      </c>
      <c r="V64" s="1">
        <f t="shared" si="42"/>
        <v>8</v>
      </c>
      <c r="W64" s="1">
        <f t="shared" si="43"/>
        <v>2</v>
      </c>
      <c r="X64" s="1">
        <f t="shared" si="44"/>
        <v>11</v>
      </c>
      <c r="Y64" s="1">
        <f t="shared" si="45"/>
        <v>18</v>
      </c>
      <c r="Z64" s="1">
        <f t="shared" si="46"/>
        <v>5</v>
      </c>
      <c r="AA64" s="1" t="str">
        <f t="shared" si="27"/>
        <v>L</v>
      </c>
      <c r="AB64" s="1">
        <f t="shared" si="47"/>
        <v>1</v>
      </c>
      <c r="AC64" s="1" t="str">
        <f t="shared" si="28"/>
        <v>OTL</v>
      </c>
      <c r="AD64" s="1">
        <f t="shared" si="48"/>
        <v>2</v>
      </c>
      <c r="AE64" s="1">
        <f t="shared" si="49"/>
        <v>5</v>
      </c>
      <c r="AF64" s="1">
        <f t="shared" si="50"/>
        <v>3</v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E65" s="1">
        <v>0</v>
      </c>
      <c r="F65" s="1">
        <v>2</v>
      </c>
      <c r="G65" s="1" t="s">
        <v>83</v>
      </c>
      <c r="H65" s="1" t="s">
        <v>83</v>
      </c>
      <c r="I65" s="1">
        <f t="shared" si="29"/>
        <v>19</v>
      </c>
      <c r="J65" s="1">
        <f t="shared" si="30"/>
        <v>37</v>
      </c>
      <c r="K65" s="1">
        <f t="shared" si="31"/>
        <v>6</v>
      </c>
      <c r="L65" s="1">
        <f t="shared" si="32"/>
        <v>8</v>
      </c>
      <c r="M65" s="1">
        <f t="shared" si="33"/>
        <v>4</v>
      </c>
      <c r="N65" s="1">
        <f t="shared" si="34"/>
        <v>2</v>
      </c>
      <c r="O65" s="1">
        <f t="shared" si="35"/>
        <v>6</v>
      </c>
      <c r="P65" s="1">
        <f t="shared" si="36"/>
        <v>20</v>
      </c>
      <c r="Q65" s="1">
        <f t="shared" si="37"/>
        <v>5</v>
      </c>
      <c r="R65" s="1">
        <f t="shared" si="38"/>
        <v>13</v>
      </c>
      <c r="S65" s="1">
        <f t="shared" si="39"/>
        <v>17</v>
      </c>
      <c r="T65" s="1">
        <f t="shared" si="40"/>
        <v>3</v>
      </c>
      <c r="U65" s="1">
        <f t="shared" si="41"/>
        <v>5</v>
      </c>
      <c r="V65" s="1">
        <f t="shared" si="42"/>
        <v>8</v>
      </c>
      <c r="W65" s="1">
        <f t="shared" si="43"/>
        <v>2</v>
      </c>
      <c r="X65" s="1">
        <f t="shared" si="44"/>
        <v>11</v>
      </c>
      <c r="Y65" s="1">
        <f t="shared" si="45"/>
        <v>18</v>
      </c>
      <c r="Z65" s="1">
        <f t="shared" si="46"/>
        <v>5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1</v>
      </c>
      <c r="AE65" s="1">
        <f t="shared" si="49"/>
        <v>6</v>
      </c>
      <c r="AF65" s="1">
        <f t="shared" si="50"/>
        <v>3</v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E66" s="1">
        <v>4</v>
      </c>
      <c r="F66" s="1">
        <v>3</v>
      </c>
      <c r="G66" s="1" t="s">
        <v>84</v>
      </c>
      <c r="H66" s="1" t="s">
        <v>84</v>
      </c>
      <c r="I66" s="1">
        <f t="shared" si="29"/>
        <v>20</v>
      </c>
      <c r="J66" s="1">
        <f t="shared" si="30"/>
        <v>37</v>
      </c>
      <c r="K66" s="1">
        <f t="shared" si="31"/>
        <v>7</v>
      </c>
      <c r="L66" s="1">
        <f t="shared" si="32"/>
        <v>8</v>
      </c>
      <c r="M66" s="1">
        <f t="shared" si="33"/>
        <v>5</v>
      </c>
      <c r="N66" s="1">
        <f t="shared" si="34"/>
        <v>2</v>
      </c>
      <c r="O66" s="1">
        <f t="shared" si="35"/>
        <v>7</v>
      </c>
      <c r="P66" s="1">
        <f t="shared" si="36"/>
        <v>20</v>
      </c>
      <c r="Q66" s="1">
        <f t="shared" si="37"/>
        <v>5</v>
      </c>
      <c r="R66" s="1">
        <f t="shared" si="38"/>
        <v>13</v>
      </c>
      <c r="S66" s="1">
        <f t="shared" si="39"/>
        <v>17</v>
      </c>
      <c r="T66" s="1">
        <f t="shared" si="40"/>
        <v>3</v>
      </c>
      <c r="U66" s="1">
        <f t="shared" si="41"/>
        <v>5</v>
      </c>
      <c r="V66" s="1">
        <f t="shared" si="42"/>
        <v>8</v>
      </c>
      <c r="W66" s="1">
        <f t="shared" si="43"/>
        <v>2</v>
      </c>
      <c r="X66" s="1">
        <f t="shared" si="44"/>
        <v>12</v>
      </c>
      <c r="Y66" s="1">
        <f t="shared" si="45"/>
        <v>18</v>
      </c>
      <c r="Z66" s="1">
        <f t="shared" si="46"/>
        <v>5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2</v>
      </c>
      <c r="AE66" s="1">
        <f t="shared" si="49"/>
        <v>6</v>
      </c>
      <c r="AF66" s="1">
        <f t="shared" si="50"/>
        <v>2</v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E67" s="1">
        <v>2</v>
      </c>
      <c r="F67" s="1">
        <v>5</v>
      </c>
      <c r="G67" s="1" t="s">
        <v>83</v>
      </c>
      <c r="H67" s="1" t="s">
        <v>83</v>
      </c>
      <c r="I67" s="1">
        <f t="shared" ref="I67:I83" si="53">IF(E67="","",IF(E67&gt;F67,I66+1,I66))</f>
        <v>20</v>
      </c>
      <c r="J67" s="1">
        <f t="shared" ref="J67:J83" si="54">IF(E67="","",IF(AND(F67&gt;E67,G67=$AK$2,H67=$AK$2),J66+1,J66))</f>
        <v>38</v>
      </c>
      <c r="K67" s="1">
        <f t="shared" ref="K67:K83" si="55">IF(E67="","",IF(AND(G67=$AK$1,E67&gt;F67),K66+1,K66))</f>
        <v>7</v>
      </c>
      <c r="L67" s="1">
        <f t="shared" ref="L67:L83" si="56">IF(E67="","",IF(AND(OR(G67=$AK$1,H67=$AK$1),E67&lt;F67),L66+1,L66))</f>
        <v>8</v>
      </c>
      <c r="M67" s="1">
        <f t="shared" ref="M67:M83" si="57">IF(E67="","",IF(AND(H67=$AK$1,E67&gt;F67),M66+1,M66))</f>
        <v>5</v>
      </c>
      <c r="N67" s="1">
        <f t="shared" ref="N67:N83" si="58">IF(E67="","",IF(AND(H67=$AK$1,E67&lt;F67),N66+1,N66))</f>
        <v>2</v>
      </c>
      <c r="O67" s="1">
        <f t="shared" ref="O67:O83" si="59">IF(E67="","",IF(AND(C67=$AL$1,E67&gt;F67),O66+1,O66))</f>
        <v>7</v>
      </c>
      <c r="P67" s="1">
        <f t="shared" ref="P67:P83" si="60">IF(E67="","",IF(AND(C67=$AL$1,F67&gt;E67,G67=$AK$2,H67=$AK$2), P66+1, P66))</f>
        <v>21</v>
      </c>
      <c r="Q67" s="1">
        <f t="shared" ref="Q67:Q83" si="61">IF(E67="","",IF(AND(C67=$AL$1,F67&gt;E67,OR(G67=$AK$1,H67=$AK$1)),Q66+1, Q66))</f>
        <v>5</v>
      </c>
      <c r="R67" s="1">
        <f t="shared" ref="R67:R83" si="62">IF(E67="","",IF(AND(C67=$AL$2,E67&gt;F67),R66+1,R66))</f>
        <v>13</v>
      </c>
      <c r="S67" s="1">
        <f t="shared" ref="S67:S83" si="63">IF(E67="","",IF(AND(C67=$AL$2,F67&gt;E67,G67=$AK$2,H67=$AK$2),S66+1,S66))</f>
        <v>17</v>
      </c>
      <c r="T67" s="1">
        <f t="shared" ref="T67:T83" si="64">IF(E67="","",IF(AND(C67=$AL$2,F67&gt;E67,OR(G67=$AK$1,H67=$AK$1)), T66+1, T66))</f>
        <v>3</v>
      </c>
      <c r="U67" s="1">
        <f t="shared" ref="U67:U83" si="65">IF(E67="","",IF(AND(E67&gt;F67,COUNTIF($AO$1:$AO$7,D67)=1),U66+1,U66))</f>
        <v>5</v>
      </c>
      <c r="V67" s="1">
        <f t="shared" ref="V67:V83" si="66">IF(E67="","",IF(AND(E67&lt;F67,G67=$AK$2,H67=$AK$2,COUNTIF($AO$1:$AO$7,D67)=1),V66+1,V66))</f>
        <v>9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12</v>
      </c>
      <c r="Y67" s="1">
        <f t="shared" ref="Y67:Y83" si="69">IF(E67="","",IF(AND(E67&lt;F67,G67=$AK$2,H67=$AK$2,COUNTIF($AN$1:$AN$15,D67)=1),Y66+1,Y66))</f>
        <v>19</v>
      </c>
      <c r="Z67" s="1">
        <f t="shared" ref="Z67:Z83" si="70">IF(E67="","",IF(AND(E67&lt;F67,COUNTIF($AN$1:$AN$15,D67)=1,OR(G67=$AK$1,H67=$AK$1)), Z66+1, Z66))</f>
        <v>5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2</v>
      </c>
      <c r="AE67" s="1">
        <f t="shared" si="49"/>
        <v>6</v>
      </c>
      <c r="AF67" s="1">
        <f t="shared" si="50"/>
        <v>2</v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E68" s="1">
        <v>5</v>
      </c>
      <c r="F68" s="1">
        <v>2</v>
      </c>
      <c r="G68" s="1" t="s">
        <v>83</v>
      </c>
      <c r="H68" s="1" t="s">
        <v>83</v>
      </c>
      <c r="I68" s="1">
        <f t="shared" si="53"/>
        <v>21</v>
      </c>
      <c r="J68" s="1">
        <f t="shared" si="54"/>
        <v>38</v>
      </c>
      <c r="K68" s="1">
        <f t="shared" si="55"/>
        <v>7</v>
      </c>
      <c r="L68" s="1">
        <f t="shared" si="56"/>
        <v>8</v>
      </c>
      <c r="M68" s="1">
        <f t="shared" si="57"/>
        <v>5</v>
      </c>
      <c r="N68" s="1">
        <f t="shared" si="58"/>
        <v>2</v>
      </c>
      <c r="O68" s="1">
        <f t="shared" si="59"/>
        <v>8</v>
      </c>
      <c r="P68" s="1">
        <f t="shared" si="60"/>
        <v>21</v>
      </c>
      <c r="Q68" s="1">
        <f t="shared" si="61"/>
        <v>5</v>
      </c>
      <c r="R68" s="1">
        <f t="shared" si="62"/>
        <v>13</v>
      </c>
      <c r="S68" s="1">
        <f t="shared" si="63"/>
        <v>17</v>
      </c>
      <c r="T68" s="1">
        <f t="shared" si="64"/>
        <v>3</v>
      </c>
      <c r="U68" s="1">
        <f t="shared" si="65"/>
        <v>5</v>
      </c>
      <c r="V68" s="1">
        <f t="shared" si="66"/>
        <v>9</v>
      </c>
      <c r="W68" s="1">
        <f t="shared" si="67"/>
        <v>2</v>
      </c>
      <c r="X68" s="1">
        <f t="shared" si="68"/>
        <v>12</v>
      </c>
      <c r="Y68" s="1">
        <f t="shared" si="69"/>
        <v>19</v>
      </c>
      <c r="Z68" s="1">
        <f t="shared" si="70"/>
        <v>5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3</v>
      </c>
      <c r="AE68" s="1">
        <f t="shared" si="49"/>
        <v>5</v>
      </c>
      <c r="AF68" s="1">
        <f t="shared" si="50"/>
        <v>2</v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E69" s="1">
        <v>2</v>
      </c>
      <c r="F69" s="1">
        <v>6</v>
      </c>
      <c r="G69" s="1" t="s">
        <v>83</v>
      </c>
      <c r="H69" s="1" t="s">
        <v>83</v>
      </c>
      <c r="I69" s="1">
        <f t="shared" si="53"/>
        <v>21</v>
      </c>
      <c r="J69" s="1">
        <f t="shared" si="54"/>
        <v>39</v>
      </c>
      <c r="K69" s="1">
        <f t="shared" si="55"/>
        <v>7</v>
      </c>
      <c r="L69" s="1">
        <f t="shared" si="56"/>
        <v>8</v>
      </c>
      <c r="M69" s="1">
        <f t="shared" si="57"/>
        <v>5</v>
      </c>
      <c r="N69" s="1">
        <f t="shared" si="58"/>
        <v>2</v>
      </c>
      <c r="O69" s="1">
        <f t="shared" si="59"/>
        <v>8</v>
      </c>
      <c r="P69" s="1">
        <f t="shared" si="60"/>
        <v>22</v>
      </c>
      <c r="Q69" s="1">
        <f t="shared" si="61"/>
        <v>5</v>
      </c>
      <c r="R69" s="1">
        <f t="shared" si="62"/>
        <v>13</v>
      </c>
      <c r="S69" s="1">
        <f t="shared" si="63"/>
        <v>17</v>
      </c>
      <c r="T69" s="1">
        <f t="shared" si="64"/>
        <v>3</v>
      </c>
      <c r="U69" s="1">
        <f t="shared" si="65"/>
        <v>5</v>
      </c>
      <c r="V69" s="1">
        <f t="shared" si="66"/>
        <v>9</v>
      </c>
      <c r="W69" s="1">
        <f t="shared" si="67"/>
        <v>2</v>
      </c>
      <c r="X69" s="1">
        <f t="shared" si="68"/>
        <v>12</v>
      </c>
      <c r="Y69" s="1">
        <f t="shared" si="69"/>
        <v>19</v>
      </c>
      <c r="Z69" s="1">
        <f t="shared" si="70"/>
        <v>5</v>
      </c>
      <c r="AA69" s="1" t="str">
        <f t="shared" si="51"/>
        <v>L</v>
      </c>
      <c r="AB69" s="1">
        <f t="shared" si="71"/>
        <v>1</v>
      </c>
      <c r="AC69" s="1" t="str">
        <f t="shared" si="52"/>
        <v>L</v>
      </c>
      <c r="AD69" s="1">
        <f t="shared" si="48"/>
        <v>3</v>
      </c>
      <c r="AE69" s="1">
        <f t="shared" si="49"/>
        <v>6</v>
      </c>
      <c r="AF69" s="1">
        <f t="shared" si="50"/>
        <v>1</v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E70" s="1">
        <v>1</v>
      </c>
      <c r="F70" s="1">
        <v>3</v>
      </c>
      <c r="G70" s="1" t="s">
        <v>83</v>
      </c>
      <c r="H70" s="1" t="s">
        <v>83</v>
      </c>
      <c r="I70" s="1">
        <f t="shared" si="53"/>
        <v>21</v>
      </c>
      <c r="J70" s="1">
        <f t="shared" si="54"/>
        <v>40</v>
      </c>
      <c r="K70" s="1">
        <f t="shared" si="55"/>
        <v>7</v>
      </c>
      <c r="L70" s="1">
        <f t="shared" si="56"/>
        <v>8</v>
      </c>
      <c r="M70" s="1">
        <f t="shared" si="57"/>
        <v>5</v>
      </c>
      <c r="N70" s="1">
        <f t="shared" si="58"/>
        <v>2</v>
      </c>
      <c r="O70" s="1">
        <f t="shared" si="59"/>
        <v>8</v>
      </c>
      <c r="P70" s="1">
        <f t="shared" si="60"/>
        <v>23</v>
      </c>
      <c r="Q70" s="1">
        <f t="shared" si="61"/>
        <v>5</v>
      </c>
      <c r="R70" s="1">
        <f t="shared" si="62"/>
        <v>13</v>
      </c>
      <c r="S70" s="1">
        <f t="shared" si="63"/>
        <v>17</v>
      </c>
      <c r="T70" s="1">
        <f t="shared" si="64"/>
        <v>3</v>
      </c>
      <c r="U70" s="1">
        <f t="shared" si="65"/>
        <v>5</v>
      </c>
      <c r="V70" s="1">
        <f t="shared" si="66"/>
        <v>9</v>
      </c>
      <c r="W70" s="1">
        <f t="shared" si="67"/>
        <v>2</v>
      </c>
      <c r="X70" s="1">
        <f t="shared" si="68"/>
        <v>12</v>
      </c>
      <c r="Y70" s="1">
        <f t="shared" si="69"/>
        <v>20</v>
      </c>
      <c r="Z70" s="1">
        <f t="shared" si="70"/>
        <v>5</v>
      </c>
      <c r="AA70" s="1" t="str">
        <f t="shared" si="51"/>
        <v>L</v>
      </c>
      <c r="AB70" s="1">
        <f t="shared" si="71"/>
        <v>2</v>
      </c>
      <c r="AC70" s="1" t="str">
        <f t="shared" si="52"/>
        <v>L</v>
      </c>
      <c r="AD70" s="1">
        <f t="shared" si="48"/>
        <v>3</v>
      </c>
      <c r="AE70" s="1">
        <f t="shared" si="49"/>
        <v>6</v>
      </c>
      <c r="AF70" s="1">
        <f t="shared" si="50"/>
        <v>1</v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40</v>
      </c>
      <c r="K84" s="1">
        <f t="shared" si="75"/>
        <v>7</v>
      </c>
      <c r="L84" s="1">
        <f t="shared" si="75"/>
        <v>8</v>
      </c>
      <c r="M84" s="1">
        <f t="shared" si="75"/>
        <v>5</v>
      </c>
      <c r="N84" s="1">
        <f t="shared" si="75"/>
        <v>2</v>
      </c>
      <c r="O84" s="1">
        <f t="shared" ref="O84:Z84" si="76">IF(O2="","",MAX(O2:O83))</f>
        <v>8</v>
      </c>
      <c r="P84" s="1">
        <f t="shared" si="76"/>
        <v>23</v>
      </c>
      <c r="Q84" s="1">
        <f t="shared" si="76"/>
        <v>5</v>
      </c>
      <c r="R84" s="1">
        <f t="shared" si="76"/>
        <v>13</v>
      </c>
      <c r="S84" s="1">
        <f t="shared" si="76"/>
        <v>17</v>
      </c>
      <c r="T84" s="1">
        <f t="shared" si="76"/>
        <v>3</v>
      </c>
      <c r="U84" s="1">
        <f t="shared" si="76"/>
        <v>5</v>
      </c>
      <c r="V84" s="1">
        <f t="shared" si="76"/>
        <v>9</v>
      </c>
      <c r="W84" s="1">
        <f t="shared" si="76"/>
        <v>2</v>
      </c>
      <c r="X84" s="1">
        <f t="shared" si="76"/>
        <v>12</v>
      </c>
      <c r="Y84" s="1">
        <f t="shared" si="76"/>
        <v>20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179</v>
      </c>
      <c r="F85" s="1">
        <f>SUM(F2:F83)</f>
        <v>257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8-23-5</v>
      </c>
      <c r="R85" s="1" t="str">
        <f>IF(R84="","0-0-0",CONCATENATE(R84,"-",S84,"-",T84))</f>
        <v>13-17-3</v>
      </c>
      <c r="U85" s="1" t="str">
        <f>IF(U84="","0-0-0",CONCATENATE(U84,"-",V84,"-",W84))</f>
        <v>5-9-2</v>
      </c>
      <c r="X85" s="1" t="str">
        <f>IF(X84="","0-0-0",CONCATENATE(X84,"-",Y84,"-",Z84))</f>
        <v>12-20-5</v>
      </c>
      <c r="AA85" s="1" t="str">
        <f>IF(AA84="","0-0",CONCATENATE(AA84,AB84))</f>
        <v>L2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E35" s="1">
        <v>3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8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10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E36" s="1">
        <v>7</v>
      </c>
      <c r="F36" s="1">
        <v>2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8</v>
      </c>
      <c r="K36" s="1">
        <f t="shared" si="31"/>
        <v>4</v>
      </c>
      <c r="L36" s="1">
        <f t="shared" si="32"/>
        <v>10</v>
      </c>
      <c r="M36" s="1">
        <f t="shared" si="33"/>
        <v>1</v>
      </c>
      <c r="N36" s="1">
        <f t="shared" si="34"/>
        <v>4</v>
      </c>
      <c r="O36" s="1">
        <f t="shared" si="35"/>
        <v>8</v>
      </c>
      <c r="P36" s="1">
        <f t="shared" si="36"/>
        <v>4</v>
      </c>
      <c r="Q36" s="1">
        <f t="shared" si="37"/>
        <v>5</v>
      </c>
      <c r="R36" s="1">
        <f t="shared" si="38"/>
        <v>9</v>
      </c>
      <c r="S36" s="1">
        <f t="shared" si="39"/>
        <v>4</v>
      </c>
      <c r="T36" s="1">
        <f t="shared" si="40"/>
        <v>5</v>
      </c>
      <c r="U36" s="1">
        <f t="shared" si="41"/>
        <v>5</v>
      </c>
      <c r="V36" s="1">
        <f t="shared" si="42"/>
        <v>2</v>
      </c>
      <c r="W36" s="1">
        <f t="shared" si="43"/>
        <v>4</v>
      </c>
      <c r="X36" s="1">
        <f t="shared" si="44"/>
        <v>8</v>
      </c>
      <c r="Y36" s="1">
        <f t="shared" si="45"/>
        <v>4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E37" s="1">
        <v>5</v>
      </c>
      <c r="F37" s="1">
        <v>6</v>
      </c>
      <c r="G37" s="1" t="s">
        <v>84</v>
      </c>
      <c r="H37" s="1" t="s">
        <v>84</v>
      </c>
      <c r="I37" s="1">
        <f t="shared" si="29"/>
        <v>17</v>
      </c>
      <c r="J37" s="1">
        <f t="shared" si="30"/>
        <v>8</v>
      </c>
      <c r="K37" s="1">
        <f t="shared" si="31"/>
        <v>4</v>
      </c>
      <c r="L37" s="1">
        <f t="shared" si="32"/>
        <v>11</v>
      </c>
      <c r="M37" s="1">
        <f t="shared" si="33"/>
        <v>1</v>
      </c>
      <c r="N37" s="1">
        <f t="shared" si="34"/>
        <v>5</v>
      </c>
      <c r="O37" s="1">
        <f t="shared" si="35"/>
        <v>8</v>
      </c>
      <c r="P37" s="1">
        <f t="shared" si="36"/>
        <v>4</v>
      </c>
      <c r="Q37" s="1">
        <f t="shared" si="37"/>
        <v>6</v>
      </c>
      <c r="R37" s="1">
        <f t="shared" si="38"/>
        <v>9</v>
      </c>
      <c r="S37" s="1">
        <f t="shared" si="39"/>
        <v>4</v>
      </c>
      <c r="T37" s="1">
        <f t="shared" si="40"/>
        <v>5</v>
      </c>
      <c r="U37" s="1">
        <f t="shared" si="41"/>
        <v>5</v>
      </c>
      <c r="V37" s="1">
        <f t="shared" si="42"/>
        <v>2</v>
      </c>
      <c r="W37" s="1">
        <f t="shared" si="43"/>
        <v>4</v>
      </c>
      <c r="X37" s="1">
        <f t="shared" si="44"/>
        <v>8</v>
      </c>
      <c r="Y37" s="1">
        <f t="shared" si="45"/>
        <v>4</v>
      </c>
      <c r="Z37" s="1">
        <f t="shared" si="46"/>
        <v>6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2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E38" s="1">
        <v>2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9</v>
      </c>
      <c r="K38" s="1">
        <f t="shared" si="31"/>
        <v>4</v>
      </c>
      <c r="L38" s="1">
        <f t="shared" si="32"/>
        <v>11</v>
      </c>
      <c r="M38" s="1">
        <f t="shared" si="33"/>
        <v>1</v>
      </c>
      <c r="N38" s="1">
        <f t="shared" si="34"/>
        <v>5</v>
      </c>
      <c r="O38" s="1">
        <f t="shared" si="35"/>
        <v>8</v>
      </c>
      <c r="P38" s="1">
        <f t="shared" si="36"/>
        <v>5</v>
      </c>
      <c r="Q38" s="1">
        <f t="shared" si="37"/>
        <v>6</v>
      </c>
      <c r="R38" s="1">
        <f t="shared" si="38"/>
        <v>9</v>
      </c>
      <c r="S38" s="1">
        <f t="shared" si="39"/>
        <v>4</v>
      </c>
      <c r="T38" s="1">
        <f t="shared" si="40"/>
        <v>5</v>
      </c>
      <c r="U38" s="1">
        <f t="shared" si="41"/>
        <v>5</v>
      </c>
      <c r="V38" s="1">
        <f t="shared" si="42"/>
        <v>2</v>
      </c>
      <c r="W38" s="1">
        <f t="shared" si="43"/>
        <v>4</v>
      </c>
      <c r="X38" s="1">
        <f t="shared" si="44"/>
        <v>8</v>
      </c>
      <c r="Y38" s="1">
        <f t="shared" si="45"/>
        <v>5</v>
      </c>
      <c r="Z38" s="1">
        <f t="shared" si="46"/>
        <v>6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3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E39" s="1">
        <v>2</v>
      </c>
      <c r="F39" s="1">
        <v>4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10</v>
      </c>
      <c r="K39" s="1">
        <f t="shared" si="31"/>
        <v>4</v>
      </c>
      <c r="L39" s="1">
        <f t="shared" si="32"/>
        <v>11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4</v>
      </c>
      <c r="T39" s="1">
        <f t="shared" si="40"/>
        <v>5</v>
      </c>
      <c r="U39" s="1">
        <f t="shared" si="41"/>
        <v>5</v>
      </c>
      <c r="V39" s="1">
        <f t="shared" si="42"/>
        <v>2</v>
      </c>
      <c r="W39" s="1">
        <f t="shared" si="43"/>
        <v>4</v>
      </c>
      <c r="X39" s="1">
        <f t="shared" si="44"/>
        <v>8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E40" s="1">
        <v>3</v>
      </c>
      <c r="F40" s="1">
        <v>4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11</v>
      </c>
      <c r="K40" s="1">
        <f t="shared" si="31"/>
        <v>4</v>
      </c>
      <c r="L40" s="1">
        <f t="shared" si="32"/>
        <v>11</v>
      </c>
      <c r="M40" s="1">
        <f t="shared" si="33"/>
        <v>1</v>
      </c>
      <c r="N40" s="1">
        <f t="shared" si="34"/>
        <v>5</v>
      </c>
      <c r="O40" s="1">
        <f t="shared" si="35"/>
        <v>8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5</v>
      </c>
      <c r="T40" s="1">
        <f t="shared" si="40"/>
        <v>5</v>
      </c>
      <c r="U40" s="1">
        <f t="shared" si="41"/>
        <v>5</v>
      </c>
      <c r="V40" s="1">
        <f t="shared" si="42"/>
        <v>2</v>
      </c>
      <c r="W40" s="1">
        <f t="shared" si="43"/>
        <v>4</v>
      </c>
      <c r="X40" s="1">
        <f t="shared" si="44"/>
        <v>8</v>
      </c>
      <c r="Y40" s="1">
        <f t="shared" si="45"/>
        <v>7</v>
      </c>
      <c r="Z40" s="1">
        <f t="shared" si="46"/>
        <v>6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E41" s="1">
        <v>2</v>
      </c>
      <c r="F41" s="1">
        <v>3</v>
      </c>
      <c r="G41" s="1" t="s">
        <v>84</v>
      </c>
      <c r="H41" s="1" t="s">
        <v>83</v>
      </c>
      <c r="I41" s="1">
        <f t="shared" si="29"/>
        <v>17</v>
      </c>
      <c r="J41" s="1">
        <f t="shared" si="30"/>
        <v>11</v>
      </c>
      <c r="K41" s="1">
        <f t="shared" si="31"/>
        <v>4</v>
      </c>
      <c r="L41" s="1">
        <f t="shared" si="32"/>
        <v>12</v>
      </c>
      <c r="M41" s="1">
        <f t="shared" si="33"/>
        <v>1</v>
      </c>
      <c r="N41" s="1">
        <f t="shared" si="34"/>
        <v>5</v>
      </c>
      <c r="O41" s="1">
        <f t="shared" si="35"/>
        <v>8</v>
      </c>
      <c r="P41" s="1">
        <f t="shared" si="36"/>
        <v>6</v>
      </c>
      <c r="Q41" s="1">
        <f t="shared" si="37"/>
        <v>6</v>
      </c>
      <c r="R41" s="1">
        <f t="shared" si="38"/>
        <v>9</v>
      </c>
      <c r="S41" s="1">
        <f t="shared" si="39"/>
        <v>5</v>
      </c>
      <c r="T41" s="1">
        <f t="shared" si="40"/>
        <v>6</v>
      </c>
      <c r="U41" s="1">
        <f t="shared" si="41"/>
        <v>5</v>
      </c>
      <c r="V41" s="1">
        <f t="shared" si="42"/>
        <v>2</v>
      </c>
      <c r="W41" s="1">
        <f t="shared" si="43"/>
        <v>4</v>
      </c>
      <c r="X41" s="1">
        <f t="shared" si="44"/>
        <v>8</v>
      </c>
      <c r="Y41" s="1">
        <f t="shared" si="45"/>
        <v>7</v>
      </c>
      <c r="Z41" s="1">
        <f t="shared" si="46"/>
        <v>7</v>
      </c>
      <c r="AA41" s="1" t="str">
        <f t="shared" si="27"/>
        <v>L</v>
      </c>
      <c r="AB41" s="1">
        <f t="shared" si="47"/>
        <v>5</v>
      </c>
      <c r="AC41" s="1" t="str">
        <f t="shared" si="28"/>
        <v>OTL</v>
      </c>
      <c r="AD41" s="1">
        <f t="shared" si="24"/>
        <v>2</v>
      </c>
      <c r="AE41" s="1">
        <f t="shared" si="25"/>
        <v>5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E42" s="1">
        <v>4</v>
      </c>
      <c r="F42" s="1">
        <v>3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11</v>
      </c>
      <c r="K42" s="1">
        <f t="shared" si="31"/>
        <v>5</v>
      </c>
      <c r="L42" s="1">
        <f t="shared" si="32"/>
        <v>12</v>
      </c>
      <c r="M42" s="1">
        <f t="shared" si="33"/>
        <v>1</v>
      </c>
      <c r="N42" s="1">
        <f t="shared" si="34"/>
        <v>5</v>
      </c>
      <c r="O42" s="1">
        <f t="shared" si="35"/>
        <v>8</v>
      </c>
      <c r="P42" s="1">
        <f t="shared" si="36"/>
        <v>6</v>
      </c>
      <c r="Q42" s="1">
        <f t="shared" si="37"/>
        <v>6</v>
      </c>
      <c r="R42" s="1">
        <f t="shared" si="38"/>
        <v>10</v>
      </c>
      <c r="S42" s="1">
        <f t="shared" si="39"/>
        <v>5</v>
      </c>
      <c r="T42" s="1">
        <f t="shared" si="40"/>
        <v>6</v>
      </c>
      <c r="U42" s="1">
        <f t="shared" si="41"/>
        <v>5</v>
      </c>
      <c r="V42" s="1">
        <f t="shared" si="42"/>
        <v>2</v>
      </c>
      <c r="W42" s="1">
        <f t="shared" si="43"/>
        <v>4</v>
      </c>
      <c r="X42" s="1">
        <f t="shared" si="44"/>
        <v>9</v>
      </c>
      <c r="Y42" s="1">
        <f t="shared" si="45"/>
        <v>7</v>
      </c>
      <c r="Z42" s="1">
        <f t="shared" si="46"/>
        <v>7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2</v>
      </c>
      <c r="AE42" s="1">
        <f t="shared" si="25"/>
        <v>5</v>
      </c>
      <c r="AF42" s="1">
        <f t="shared" si="26"/>
        <v>3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E43" s="1">
        <v>5</v>
      </c>
      <c r="F43" s="1">
        <v>3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11</v>
      </c>
      <c r="K43" s="1">
        <f t="shared" si="31"/>
        <v>5</v>
      </c>
      <c r="L43" s="1">
        <f t="shared" si="32"/>
        <v>12</v>
      </c>
      <c r="M43" s="1">
        <f t="shared" si="33"/>
        <v>1</v>
      </c>
      <c r="N43" s="1">
        <f t="shared" si="34"/>
        <v>5</v>
      </c>
      <c r="O43" s="1">
        <f t="shared" si="35"/>
        <v>9</v>
      </c>
      <c r="P43" s="1">
        <f t="shared" si="36"/>
        <v>6</v>
      </c>
      <c r="Q43" s="1">
        <f t="shared" si="37"/>
        <v>6</v>
      </c>
      <c r="R43" s="1">
        <f t="shared" si="38"/>
        <v>10</v>
      </c>
      <c r="S43" s="1">
        <f t="shared" si="39"/>
        <v>5</v>
      </c>
      <c r="T43" s="1">
        <f t="shared" si="40"/>
        <v>6</v>
      </c>
      <c r="U43" s="1">
        <f t="shared" si="41"/>
        <v>5</v>
      </c>
      <c r="V43" s="1">
        <f t="shared" si="42"/>
        <v>2</v>
      </c>
      <c r="W43" s="1">
        <f t="shared" si="43"/>
        <v>4</v>
      </c>
      <c r="X43" s="1">
        <f t="shared" si="44"/>
        <v>9</v>
      </c>
      <c r="Y43" s="1">
        <f t="shared" si="45"/>
        <v>7</v>
      </c>
      <c r="Z43" s="1">
        <f t="shared" si="46"/>
        <v>7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E44" s="1">
        <v>4</v>
      </c>
      <c r="F44" s="1">
        <v>2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11</v>
      </c>
      <c r="K44" s="1">
        <f t="shared" si="31"/>
        <v>5</v>
      </c>
      <c r="L44" s="1">
        <f t="shared" si="32"/>
        <v>12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6</v>
      </c>
      <c r="Q44" s="1">
        <f t="shared" si="37"/>
        <v>6</v>
      </c>
      <c r="R44" s="1">
        <f t="shared" si="38"/>
        <v>10</v>
      </c>
      <c r="S44" s="1">
        <f t="shared" si="39"/>
        <v>5</v>
      </c>
      <c r="T44" s="1">
        <f t="shared" si="40"/>
        <v>6</v>
      </c>
      <c r="U44" s="1">
        <f t="shared" si="41"/>
        <v>5</v>
      </c>
      <c r="V44" s="1">
        <f t="shared" si="42"/>
        <v>2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7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E45" s="1">
        <v>7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11</v>
      </c>
      <c r="K45" s="1">
        <f t="shared" si="31"/>
        <v>5</v>
      </c>
      <c r="L45" s="1">
        <f t="shared" si="32"/>
        <v>12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6</v>
      </c>
      <c r="Q45" s="1">
        <f t="shared" si="37"/>
        <v>6</v>
      </c>
      <c r="R45" s="1">
        <f t="shared" si="38"/>
        <v>11</v>
      </c>
      <c r="S45" s="1">
        <f t="shared" si="39"/>
        <v>5</v>
      </c>
      <c r="T45" s="1">
        <f t="shared" si="40"/>
        <v>6</v>
      </c>
      <c r="U45" s="1">
        <f t="shared" si="41"/>
        <v>6</v>
      </c>
      <c r="V45" s="1">
        <f t="shared" si="42"/>
        <v>2</v>
      </c>
      <c r="W45" s="1">
        <f t="shared" si="43"/>
        <v>4</v>
      </c>
      <c r="X45" s="1">
        <f t="shared" si="44"/>
        <v>11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4</v>
      </c>
      <c r="AC45" s="1" t="str">
        <f t="shared" si="28"/>
        <v>W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22</v>
      </c>
      <c r="J46" s="1">
        <f t="shared" si="30"/>
        <v>11</v>
      </c>
      <c r="K46" s="1">
        <f t="shared" si="31"/>
        <v>6</v>
      </c>
      <c r="L46" s="1">
        <f t="shared" si="32"/>
        <v>12</v>
      </c>
      <c r="M46" s="1">
        <f t="shared" si="33"/>
        <v>1</v>
      </c>
      <c r="N46" s="1">
        <f t="shared" si="34"/>
        <v>5</v>
      </c>
      <c r="O46" s="1">
        <f t="shared" si="35"/>
        <v>10</v>
      </c>
      <c r="P46" s="1">
        <f t="shared" si="36"/>
        <v>6</v>
      </c>
      <c r="Q46" s="1">
        <f t="shared" si="37"/>
        <v>6</v>
      </c>
      <c r="R46" s="1">
        <f t="shared" si="38"/>
        <v>12</v>
      </c>
      <c r="S46" s="1">
        <f t="shared" si="39"/>
        <v>5</v>
      </c>
      <c r="T46" s="1">
        <f t="shared" si="40"/>
        <v>6</v>
      </c>
      <c r="U46" s="1">
        <f t="shared" si="41"/>
        <v>7</v>
      </c>
      <c r="V46" s="1">
        <f t="shared" si="42"/>
        <v>2</v>
      </c>
      <c r="W46" s="1">
        <f t="shared" si="43"/>
        <v>4</v>
      </c>
      <c r="X46" s="1">
        <f t="shared" si="44"/>
        <v>12</v>
      </c>
      <c r="Y46" s="1">
        <f t="shared" si="45"/>
        <v>7</v>
      </c>
      <c r="Z46" s="1">
        <f t="shared" si="46"/>
        <v>7</v>
      </c>
      <c r="AA46" s="1" t="str">
        <f t="shared" si="27"/>
        <v>W</v>
      </c>
      <c r="AB46" s="1">
        <f t="shared" si="47"/>
        <v>5</v>
      </c>
      <c r="AC46" s="1" t="str">
        <f t="shared" si="28"/>
        <v>W</v>
      </c>
      <c r="AD46" s="1">
        <f t="shared" si="48"/>
        <v>5</v>
      </c>
      <c r="AE46" s="1">
        <f t="shared" si="49"/>
        <v>3</v>
      </c>
      <c r="AF46" s="1">
        <f t="shared" si="50"/>
        <v>2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E47" s="1">
        <v>6</v>
      </c>
      <c r="F47" s="1">
        <v>5</v>
      </c>
      <c r="G47" s="1" t="s">
        <v>84</v>
      </c>
      <c r="H47" s="1" t="s">
        <v>83</v>
      </c>
      <c r="I47" s="1">
        <f t="shared" si="29"/>
        <v>23</v>
      </c>
      <c r="J47" s="1">
        <f t="shared" si="30"/>
        <v>11</v>
      </c>
      <c r="K47" s="1">
        <f t="shared" si="31"/>
        <v>7</v>
      </c>
      <c r="L47" s="1">
        <f t="shared" si="32"/>
        <v>12</v>
      </c>
      <c r="M47" s="1">
        <f t="shared" si="33"/>
        <v>1</v>
      </c>
      <c r="N47" s="1">
        <f t="shared" si="34"/>
        <v>5</v>
      </c>
      <c r="O47" s="1">
        <f t="shared" si="35"/>
        <v>11</v>
      </c>
      <c r="P47" s="1">
        <f t="shared" si="36"/>
        <v>6</v>
      </c>
      <c r="Q47" s="1">
        <f t="shared" si="37"/>
        <v>6</v>
      </c>
      <c r="R47" s="1">
        <f t="shared" si="38"/>
        <v>12</v>
      </c>
      <c r="S47" s="1">
        <f t="shared" si="39"/>
        <v>5</v>
      </c>
      <c r="T47" s="1">
        <f t="shared" si="40"/>
        <v>6</v>
      </c>
      <c r="U47" s="1">
        <f t="shared" si="41"/>
        <v>7</v>
      </c>
      <c r="V47" s="1">
        <f t="shared" si="42"/>
        <v>2</v>
      </c>
      <c r="W47" s="1">
        <f t="shared" si="43"/>
        <v>4</v>
      </c>
      <c r="X47" s="1">
        <f t="shared" si="44"/>
        <v>12</v>
      </c>
      <c r="Y47" s="1">
        <f t="shared" si="45"/>
        <v>7</v>
      </c>
      <c r="Z47" s="1">
        <f t="shared" si="46"/>
        <v>7</v>
      </c>
      <c r="AA47" s="1" t="str">
        <f t="shared" si="27"/>
        <v>W</v>
      </c>
      <c r="AB47" s="1">
        <f t="shared" si="47"/>
        <v>6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E48" s="1">
        <v>7</v>
      </c>
      <c r="F48" s="1">
        <v>2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11</v>
      </c>
      <c r="K48" s="1">
        <f t="shared" si="31"/>
        <v>7</v>
      </c>
      <c r="L48" s="1">
        <f t="shared" si="32"/>
        <v>12</v>
      </c>
      <c r="M48" s="1">
        <f t="shared" si="33"/>
        <v>1</v>
      </c>
      <c r="N48" s="1">
        <f t="shared" si="34"/>
        <v>5</v>
      </c>
      <c r="O48" s="1">
        <f t="shared" si="35"/>
        <v>12</v>
      </c>
      <c r="P48" s="1">
        <f t="shared" si="36"/>
        <v>6</v>
      </c>
      <c r="Q48" s="1">
        <f t="shared" si="37"/>
        <v>6</v>
      </c>
      <c r="R48" s="1">
        <f t="shared" si="38"/>
        <v>12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2</v>
      </c>
      <c r="W48" s="1">
        <f t="shared" si="43"/>
        <v>4</v>
      </c>
      <c r="X48" s="1">
        <f t="shared" si="44"/>
        <v>13</v>
      </c>
      <c r="Y48" s="1">
        <f t="shared" si="45"/>
        <v>7</v>
      </c>
      <c r="Z48" s="1">
        <f t="shared" si="46"/>
        <v>7</v>
      </c>
      <c r="AA48" s="1" t="str">
        <f t="shared" si="27"/>
        <v>W</v>
      </c>
      <c r="AB48" s="1">
        <f t="shared" si="47"/>
        <v>7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12</v>
      </c>
      <c r="K49" s="1">
        <f t="shared" si="31"/>
        <v>7</v>
      </c>
      <c r="L49" s="1">
        <f t="shared" si="32"/>
        <v>12</v>
      </c>
      <c r="M49" s="1">
        <f t="shared" si="33"/>
        <v>1</v>
      </c>
      <c r="N49" s="1">
        <f t="shared" si="34"/>
        <v>5</v>
      </c>
      <c r="O49" s="1">
        <f t="shared" si="35"/>
        <v>12</v>
      </c>
      <c r="P49" s="1">
        <f t="shared" si="36"/>
        <v>7</v>
      </c>
      <c r="Q49" s="1">
        <f t="shared" si="37"/>
        <v>6</v>
      </c>
      <c r="R49" s="1">
        <f t="shared" si="38"/>
        <v>12</v>
      </c>
      <c r="S49" s="1">
        <f t="shared" si="39"/>
        <v>5</v>
      </c>
      <c r="T49" s="1">
        <f t="shared" si="40"/>
        <v>6</v>
      </c>
      <c r="U49" s="1">
        <f t="shared" si="41"/>
        <v>7</v>
      </c>
      <c r="V49" s="1">
        <f t="shared" si="42"/>
        <v>2</v>
      </c>
      <c r="W49" s="1">
        <f t="shared" si="43"/>
        <v>4</v>
      </c>
      <c r="X49" s="1">
        <f t="shared" si="44"/>
        <v>13</v>
      </c>
      <c r="Y49" s="1">
        <f t="shared" si="45"/>
        <v>7</v>
      </c>
      <c r="Z49" s="1">
        <f t="shared" si="46"/>
        <v>7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13</v>
      </c>
      <c r="K50" s="1">
        <f t="shared" si="31"/>
        <v>7</v>
      </c>
      <c r="L50" s="1">
        <f t="shared" si="32"/>
        <v>12</v>
      </c>
      <c r="M50" s="1">
        <f t="shared" si="33"/>
        <v>1</v>
      </c>
      <c r="N50" s="1">
        <f t="shared" si="34"/>
        <v>5</v>
      </c>
      <c r="O50" s="1">
        <f t="shared" si="35"/>
        <v>12</v>
      </c>
      <c r="P50" s="1">
        <f t="shared" si="36"/>
        <v>7</v>
      </c>
      <c r="Q50" s="1">
        <f t="shared" si="37"/>
        <v>6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2</v>
      </c>
      <c r="W50" s="1">
        <f t="shared" si="43"/>
        <v>4</v>
      </c>
      <c r="X50" s="1">
        <f t="shared" si="44"/>
        <v>13</v>
      </c>
      <c r="Y50" s="1">
        <f t="shared" si="45"/>
        <v>7</v>
      </c>
      <c r="Z50" s="1">
        <f t="shared" si="46"/>
        <v>7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13</v>
      </c>
      <c r="K51" s="1">
        <f t="shared" si="31"/>
        <v>7</v>
      </c>
      <c r="L51" s="1">
        <f t="shared" si="32"/>
        <v>12</v>
      </c>
      <c r="M51" s="1">
        <f t="shared" si="33"/>
        <v>1</v>
      </c>
      <c r="N51" s="1">
        <f t="shared" si="34"/>
        <v>5</v>
      </c>
      <c r="O51" s="1">
        <f t="shared" si="35"/>
        <v>12</v>
      </c>
      <c r="P51" s="1">
        <f t="shared" si="36"/>
        <v>7</v>
      </c>
      <c r="Q51" s="1">
        <f t="shared" si="37"/>
        <v>6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2</v>
      </c>
      <c r="W51" s="1">
        <f t="shared" si="43"/>
        <v>4</v>
      </c>
      <c r="X51" s="1">
        <f t="shared" si="44"/>
        <v>13</v>
      </c>
      <c r="Y51" s="1">
        <f t="shared" si="45"/>
        <v>7</v>
      </c>
      <c r="Z51" s="1">
        <f t="shared" si="46"/>
        <v>7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E52" s="1">
        <v>1</v>
      </c>
      <c r="F52" s="1">
        <v>7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14</v>
      </c>
      <c r="K52" s="1">
        <f t="shared" si="31"/>
        <v>7</v>
      </c>
      <c r="L52" s="1">
        <f t="shared" si="32"/>
        <v>12</v>
      </c>
      <c r="M52" s="1">
        <f t="shared" si="33"/>
        <v>1</v>
      </c>
      <c r="N52" s="1">
        <f t="shared" si="34"/>
        <v>5</v>
      </c>
      <c r="O52" s="1">
        <f t="shared" si="35"/>
        <v>12</v>
      </c>
      <c r="P52" s="1">
        <f t="shared" si="36"/>
        <v>7</v>
      </c>
      <c r="Q52" s="1">
        <f t="shared" si="37"/>
        <v>6</v>
      </c>
      <c r="R52" s="1">
        <f t="shared" si="38"/>
        <v>13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2</v>
      </c>
      <c r="W52" s="1">
        <f t="shared" si="43"/>
        <v>4</v>
      </c>
      <c r="X52" s="1">
        <f t="shared" si="44"/>
        <v>13</v>
      </c>
      <c r="Y52" s="1">
        <f t="shared" si="45"/>
        <v>7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25</v>
      </c>
      <c r="J53" s="1">
        <f t="shared" si="30"/>
        <v>14</v>
      </c>
      <c r="K53" s="1">
        <f t="shared" si="31"/>
        <v>7</v>
      </c>
      <c r="L53" s="1">
        <f t="shared" si="32"/>
        <v>13</v>
      </c>
      <c r="M53" s="1">
        <f t="shared" si="33"/>
        <v>1</v>
      </c>
      <c r="N53" s="1">
        <f t="shared" si="34"/>
        <v>5</v>
      </c>
      <c r="O53" s="1">
        <f t="shared" si="35"/>
        <v>12</v>
      </c>
      <c r="P53" s="1">
        <f t="shared" si="36"/>
        <v>7</v>
      </c>
      <c r="Q53" s="1">
        <f t="shared" si="37"/>
        <v>6</v>
      </c>
      <c r="R53" s="1">
        <f t="shared" si="38"/>
        <v>13</v>
      </c>
      <c r="S53" s="1">
        <f t="shared" si="39"/>
        <v>7</v>
      </c>
      <c r="T53" s="1">
        <f t="shared" si="40"/>
        <v>7</v>
      </c>
      <c r="U53" s="1">
        <f t="shared" si="41"/>
        <v>7</v>
      </c>
      <c r="V53" s="1">
        <f t="shared" si="42"/>
        <v>2</v>
      </c>
      <c r="W53" s="1">
        <f t="shared" si="43"/>
        <v>4</v>
      </c>
      <c r="X53" s="1">
        <f t="shared" si="44"/>
        <v>13</v>
      </c>
      <c r="Y53" s="1">
        <f t="shared" si="45"/>
        <v>7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E54" s="1">
        <v>4</v>
      </c>
      <c r="F54" s="1">
        <v>5</v>
      </c>
      <c r="G54" s="1" t="s">
        <v>84</v>
      </c>
      <c r="H54" s="1" t="s">
        <v>84</v>
      </c>
      <c r="I54" s="1">
        <f t="shared" si="29"/>
        <v>25</v>
      </c>
      <c r="J54" s="1">
        <f t="shared" si="30"/>
        <v>14</v>
      </c>
      <c r="K54" s="1">
        <f t="shared" si="31"/>
        <v>7</v>
      </c>
      <c r="L54" s="1">
        <f t="shared" si="32"/>
        <v>14</v>
      </c>
      <c r="M54" s="1">
        <f t="shared" si="33"/>
        <v>1</v>
      </c>
      <c r="N54" s="1">
        <f t="shared" si="34"/>
        <v>6</v>
      </c>
      <c r="O54" s="1">
        <f t="shared" si="35"/>
        <v>12</v>
      </c>
      <c r="P54" s="1">
        <f t="shared" si="36"/>
        <v>7</v>
      </c>
      <c r="Q54" s="1">
        <f t="shared" si="37"/>
        <v>7</v>
      </c>
      <c r="R54" s="1">
        <f t="shared" si="38"/>
        <v>13</v>
      </c>
      <c r="S54" s="1">
        <f t="shared" si="39"/>
        <v>7</v>
      </c>
      <c r="T54" s="1">
        <f t="shared" si="40"/>
        <v>7</v>
      </c>
      <c r="U54" s="1">
        <f t="shared" si="41"/>
        <v>7</v>
      </c>
      <c r="V54" s="1">
        <f t="shared" si="42"/>
        <v>2</v>
      </c>
      <c r="W54" s="1">
        <f t="shared" si="43"/>
        <v>4</v>
      </c>
      <c r="X54" s="1">
        <f t="shared" si="44"/>
        <v>13</v>
      </c>
      <c r="Y54" s="1">
        <f t="shared" si="45"/>
        <v>7</v>
      </c>
      <c r="Z54" s="1">
        <f t="shared" si="46"/>
        <v>8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15</v>
      </c>
      <c r="K55" s="1">
        <f t="shared" si="31"/>
        <v>7</v>
      </c>
      <c r="L55" s="1">
        <f t="shared" si="32"/>
        <v>14</v>
      </c>
      <c r="M55" s="1">
        <f t="shared" si="33"/>
        <v>1</v>
      </c>
      <c r="N55" s="1">
        <f t="shared" si="34"/>
        <v>6</v>
      </c>
      <c r="O55" s="1">
        <f t="shared" si="35"/>
        <v>12</v>
      </c>
      <c r="P55" s="1">
        <f t="shared" si="36"/>
        <v>8</v>
      </c>
      <c r="Q55" s="1">
        <f t="shared" si="37"/>
        <v>7</v>
      </c>
      <c r="R55" s="1">
        <f t="shared" si="38"/>
        <v>13</v>
      </c>
      <c r="S55" s="1">
        <f t="shared" si="39"/>
        <v>7</v>
      </c>
      <c r="T55" s="1">
        <f t="shared" si="40"/>
        <v>7</v>
      </c>
      <c r="U55" s="1">
        <f t="shared" si="41"/>
        <v>7</v>
      </c>
      <c r="V55" s="1">
        <f t="shared" si="42"/>
        <v>3</v>
      </c>
      <c r="W55" s="1">
        <f t="shared" si="43"/>
        <v>4</v>
      </c>
      <c r="X55" s="1">
        <f t="shared" si="44"/>
        <v>13</v>
      </c>
      <c r="Y55" s="1">
        <f t="shared" si="45"/>
        <v>8</v>
      </c>
      <c r="Z55" s="1">
        <f t="shared" si="46"/>
        <v>8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16</v>
      </c>
      <c r="K56" s="1">
        <f t="shared" si="31"/>
        <v>7</v>
      </c>
      <c r="L56" s="1">
        <f t="shared" si="32"/>
        <v>14</v>
      </c>
      <c r="M56" s="1">
        <f t="shared" si="33"/>
        <v>1</v>
      </c>
      <c r="N56" s="1">
        <f t="shared" si="34"/>
        <v>6</v>
      </c>
      <c r="O56" s="1">
        <f t="shared" si="35"/>
        <v>12</v>
      </c>
      <c r="P56" s="1">
        <f t="shared" si="36"/>
        <v>8</v>
      </c>
      <c r="Q56" s="1">
        <f t="shared" si="37"/>
        <v>7</v>
      </c>
      <c r="R56" s="1">
        <f t="shared" si="38"/>
        <v>13</v>
      </c>
      <c r="S56" s="1">
        <f t="shared" si="39"/>
        <v>8</v>
      </c>
      <c r="T56" s="1">
        <f t="shared" si="40"/>
        <v>7</v>
      </c>
      <c r="U56" s="1">
        <f t="shared" si="41"/>
        <v>7</v>
      </c>
      <c r="V56" s="1">
        <f t="shared" si="42"/>
        <v>4</v>
      </c>
      <c r="W56" s="1">
        <f t="shared" si="43"/>
        <v>4</v>
      </c>
      <c r="X56" s="1">
        <f t="shared" si="44"/>
        <v>13</v>
      </c>
      <c r="Y56" s="1">
        <f t="shared" si="45"/>
        <v>9</v>
      </c>
      <c r="Z56" s="1">
        <f t="shared" si="46"/>
        <v>8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16</v>
      </c>
      <c r="K57" s="1">
        <f t="shared" si="31"/>
        <v>7</v>
      </c>
      <c r="L57" s="1">
        <f t="shared" si="32"/>
        <v>14</v>
      </c>
      <c r="M57" s="1">
        <f t="shared" si="33"/>
        <v>1</v>
      </c>
      <c r="N57" s="1">
        <f t="shared" si="34"/>
        <v>6</v>
      </c>
      <c r="O57" s="1">
        <f t="shared" si="35"/>
        <v>13</v>
      </c>
      <c r="P57" s="1">
        <f t="shared" si="36"/>
        <v>8</v>
      </c>
      <c r="Q57" s="1">
        <f t="shared" si="37"/>
        <v>7</v>
      </c>
      <c r="R57" s="1">
        <f t="shared" si="38"/>
        <v>13</v>
      </c>
      <c r="S57" s="1">
        <f t="shared" si="39"/>
        <v>8</v>
      </c>
      <c r="T57" s="1">
        <f t="shared" si="40"/>
        <v>7</v>
      </c>
      <c r="U57" s="1">
        <f t="shared" si="41"/>
        <v>8</v>
      </c>
      <c r="V57" s="1">
        <f t="shared" si="42"/>
        <v>4</v>
      </c>
      <c r="W57" s="1">
        <f t="shared" si="43"/>
        <v>4</v>
      </c>
      <c r="X57" s="1">
        <f t="shared" si="44"/>
        <v>14</v>
      </c>
      <c r="Y57" s="1">
        <f t="shared" si="45"/>
        <v>9</v>
      </c>
      <c r="Z57" s="1">
        <f t="shared" si="46"/>
        <v>8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16</v>
      </c>
      <c r="K58" s="1">
        <f t="shared" si="31"/>
        <v>7</v>
      </c>
      <c r="L58" s="1">
        <f t="shared" si="32"/>
        <v>14</v>
      </c>
      <c r="M58" s="1">
        <f t="shared" si="33"/>
        <v>1</v>
      </c>
      <c r="N58" s="1">
        <f t="shared" si="34"/>
        <v>6</v>
      </c>
      <c r="O58" s="1">
        <f t="shared" si="35"/>
        <v>14</v>
      </c>
      <c r="P58" s="1">
        <f t="shared" si="36"/>
        <v>8</v>
      </c>
      <c r="Q58" s="1">
        <f t="shared" si="37"/>
        <v>7</v>
      </c>
      <c r="R58" s="1">
        <f t="shared" si="38"/>
        <v>13</v>
      </c>
      <c r="S58" s="1">
        <f t="shared" si="39"/>
        <v>8</v>
      </c>
      <c r="T58" s="1">
        <f t="shared" si="40"/>
        <v>7</v>
      </c>
      <c r="U58" s="1">
        <f t="shared" si="41"/>
        <v>9</v>
      </c>
      <c r="V58" s="1">
        <f t="shared" si="42"/>
        <v>4</v>
      </c>
      <c r="W58" s="1">
        <f t="shared" si="43"/>
        <v>4</v>
      </c>
      <c r="X58" s="1">
        <f t="shared" si="44"/>
        <v>15</v>
      </c>
      <c r="Y58" s="1">
        <f t="shared" si="45"/>
        <v>9</v>
      </c>
      <c r="Z58" s="1">
        <f t="shared" si="46"/>
        <v>8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E59" s="1">
        <v>6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16</v>
      </c>
      <c r="K59" s="1">
        <f t="shared" si="31"/>
        <v>7</v>
      </c>
      <c r="L59" s="1">
        <f t="shared" si="32"/>
        <v>14</v>
      </c>
      <c r="M59" s="1">
        <f t="shared" si="33"/>
        <v>1</v>
      </c>
      <c r="N59" s="1">
        <f t="shared" si="34"/>
        <v>6</v>
      </c>
      <c r="O59" s="1">
        <f t="shared" si="35"/>
        <v>14</v>
      </c>
      <c r="P59" s="1">
        <f t="shared" si="36"/>
        <v>8</v>
      </c>
      <c r="Q59" s="1">
        <f t="shared" si="37"/>
        <v>7</v>
      </c>
      <c r="R59" s="1">
        <f t="shared" si="38"/>
        <v>14</v>
      </c>
      <c r="S59" s="1">
        <f t="shared" si="39"/>
        <v>8</v>
      </c>
      <c r="T59" s="1">
        <f t="shared" si="40"/>
        <v>7</v>
      </c>
      <c r="U59" s="1">
        <f t="shared" si="41"/>
        <v>10</v>
      </c>
      <c r="V59" s="1">
        <f t="shared" si="42"/>
        <v>4</v>
      </c>
      <c r="W59" s="1">
        <f t="shared" si="43"/>
        <v>4</v>
      </c>
      <c r="X59" s="1">
        <f t="shared" si="44"/>
        <v>16</v>
      </c>
      <c r="Y59" s="1">
        <f t="shared" si="45"/>
        <v>9</v>
      </c>
      <c r="Z59" s="1">
        <f t="shared" si="46"/>
        <v>8</v>
      </c>
      <c r="AA59" s="1" t="str">
        <f t="shared" si="27"/>
        <v>W</v>
      </c>
      <c r="AB59" s="1">
        <f t="shared" si="47"/>
        <v>3</v>
      </c>
      <c r="AC59" s="1" t="str">
        <f t="shared" si="28"/>
        <v>W</v>
      </c>
      <c r="AD59" s="1">
        <f t="shared" si="48"/>
        <v>4</v>
      </c>
      <c r="AE59" s="1">
        <f t="shared" si="49"/>
        <v>4</v>
      </c>
      <c r="AF59" s="1">
        <f t="shared" si="50"/>
        <v>2</v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E60" s="1">
        <v>2</v>
      </c>
      <c r="F60" s="1">
        <v>3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17</v>
      </c>
      <c r="K60" s="1">
        <f t="shared" si="31"/>
        <v>7</v>
      </c>
      <c r="L60" s="1">
        <f t="shared" si="32"/>
        <v>14</v>
      </c>
      <c r="M60" s="1">
        <f t="shared" si="33"/>
        <v>1</v>
      </c>
      <c r="N60" s="1">
        <f t="shared" si="34"/>
        <v>6</v>
      </c>
      <c r="O60" s="1">
        <f t="shared" si="35"/>
        <v>14</v>
      </c>
      <c r="P60" s="1">
        <f t="shared" si="36"/>
        <v>8</v>
      </c>
      <c r="Q60" s="1">
        <f t="shared" si="37"/>
        <v>7</v>
      </c>
      <c r="R60" s="1">
        <f t="shared" si="38"/>
        <v>14</v>
      </c>
      <c r="S60" s="1">
        <f t="shared" si="39"/>
        <v>9</v>
      </c>
      <c r="T60" s="1">
        <f t="shared" si="40"/>
        <v>7</v>
      </c>
      <c r="U60" s="1">
        <f t="shared" si="41"/>
        <v>10</v>
      </c>
      <c r="V60" s="1">
        <f t="shared" si="42"/>
        <v>4</v>
      </c>
      <c r="W60" s="1">
        <f t="shared" si="43"/>
        <v>4</v>
      </c>
      <c r="X60" s="1">
        <f t="shared" si="44"/>
        <v>16</v>
      </c>
      <c r="Y60" s="1">
        <f t="shared" si="45"/>
        <v>9</v>
      </c>
      <c r="Z60" s="1">
        <f t="shared" si="46"/>
        <v>8</v>
      </c>
      <c r="AA60" s="1" t="str">
        <f t="shared" si="27"/>
        <v>L</v>
      </c>
      <c r="AB60" s="1">
        <f t="shared" si="47"/>
        <v>1</v>
      </c>
      <c r="AC60" s="1" t="str">
        <f t="shared" si="28"/>
        <v>L</v>
      </c>
      <c r="AD60" s="1">
        <f t="shared" si="48"/>
        <v>4</v>
      </c>
      <c r="AE60" s="1">
        <f t="shared" si="49"/>
        <v>4</v>
      </c>
      <c r="AF60" s="1">
        <f t="shared" si="50"/>
        <v>2</v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E61" s="1">
        <v>0</v>
      </c>
      <c r="F61" s="1">
        <v>5</v>
      </c>
      <c r="G61" s="1" t="s">
        <v>83</v>
      </c>
      <c r="H61" s="1" t="s">
        <v>83</v>
      </c>
      <c r="I61" s="1">
        <f t="shared" si="29"/>
        <v>28</v>
      </c>
      <c r="J61" s="1">
        <f t="shared" si="30"/>
        <v>18</v>
      </c>
      <c r="K61" s="1">
        <f t="shared" si="31"/>
        <v>7</v>
      </c>
      <c r="L61" s="1">
        <f t="shared" si="32"/>
        <v>14</v>
      </c>
      <c r="M61" s="1">
        <f t="shared" si="33"/>
        <v>1</v>
      </c>
      <c r="N61" s="1">
        <f t="shared" si="34"/>
        <v>6</v>
      </c>
      <c r="O61" s="1">
        <f t="shared" si="35"/>
        <v>14</v>
      </c>
      <c r="P61" s="1">
        <f t="shared" si="36"/>
        <v>8</v>
      </c>
      <c r="Q61" s="1">
        <f t="shared" si="37"/>
        <v>7</v>
      </c>
      <c r="R61" s="1">
        <f t="shared" si="38"/>
        <v>14</v>
      </c>
      <c r="S61" s="1">
        <f t="shared" si="39"/>
        <v>10</v>
      </c>
      <c r="T61" s="1">
        <f t="shared" si="40"/>
        <v>7</v>
      </c>
      <c r="U61" s="1">
        <f t="shared" si="41"/>
        <v>10</v>
      </c>
      <c r="V61" s="1">
        <f t="shared" si="42"/>
        <v>4</v>
      </c>
      <c r="W61" s="1">
        <f t="shared" si="43"/>
        <v>4</v>
      </c>
      <c r="X61" s="1">
        <f t="shared" si="44"/>
        <v>16</v>
      </c>
      <c r="Y61" s="1">
        <f t="shared" si="45"/>
        <v>9</v>
      </c>
      <c r="Z61" s="1">
        <f t="shared" si="46"/>
        <v>8</v>
      </c>
      <c r="AA61" s="1" t="str">
        <f t="shared" si="27"/>
        <v>L</v>
      </c>
      <c r="AB61" s="1">
        <f t="shared" si="47"/>
        <v>2</v>
      </c>
      <c r="AC61" s="1" t="str">
        <f t="shared" si="28"/>
        <v>L</v>
      </c>
      <c r="AD61" s="1">
        <f t="shared" si="48"/>
        <v>3</v>
      </c>
      <c r="AE61" s="1">
        <f t="shared" si="49"/>
        <v>5</v>
      </c>
      <c r="AF61" s="1">
        <f t="shared" si="50"/>
        <v>2</v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E62" s="1">
        <v>2</v>
      </c>
      <c r="F62" s="1">
        <v>3</v>
      </c>
      <c r="G62" s="1" t="s">
        <v>83</v>
      </c>
      <c r="H62" s="1" t="s">
        <v>83</v>
      </c>
      <c r="I62" s="1">
        <f t="shared" si="29"/>
        <v>28</v>
      </c>
      <c r="J62" s="1">
        <f t="shared" si="30"/>
        <v>19</v>
      </c>
      <c r="K62" s="1">
        <f t="shared" si="31"/>
        <v>7</v>
      </c>
      <c r="L62" s="1">
        <f t="shared" si="32"/>
        <v>14</v>
      </c>
      <c r="M62" s="1">
        <f t="shared" si="33"/>
        <v>1</v>
      </c>
      <c r="N62" s="1">
        <f t="shared" si="34"/>
        <v>6</v>
      </c>
      <c r="O62" s="1">
        <f t="shared" si="35"/>
        <v>14</v>
      </c>
      <c r="P62" s="1">
        <f t="shared" si="36"/>
        <v>8</v>
      </c>
      <c r="Q62" s="1">
        <f t="shared" si="37"/>
        <v>7</v>
      </c>
      <c r="R62" s="1">
        <f t="shared" si="38"/>
        <v>14</v>
      </c>
      <c r="S62" s="1">
        <f t="shared" si="39"/>
        <v>11</v>
      </c>
      <c r="T62" s="1">
        <f t="shared" si="40"/>
        <v>7</v>
      </c>
      <c r="U62" s="1">
        <f t="shared" si="41"/>
        <v>10</v>
      </c>
      <c r="V62" s="1">
        <f t="shared" si="42"/>
        <v>4</v>
      </c>
      <c r="W62" s="1">
        <f t="shared" si="43"/>
        <v>4</v>
      </c>
      <c r="X62" s="1">
        <f t="shared" si="44"/>
        <v>16</v>
      </c>
      <c r="Y62" s="1">
        <f t="shared" si="45"/>
        <v>9</v>
      </c>
      <c r="Z62" s="1">
        <f t="shared" si="46"/>
        <v>8</v>
      </c>
      <c r="AA62" s="1" t="str">
        <f t="shared" si="27"/>
        <v>L</v>
      </c>
      <c r="AB62" s="1">
        <f t="shared" si="47"/>
        <v>3</v>
      </c>
      <c r="AC62" s="1" t="str">
        <f t="shared" si="28"/>
        <v>L</v>
      </c>
      <c r="AD62" s="1">
        <f t="shared" si="48"/>
        <v>3</v>
      </c>
      <c r="AE62" s="1">
        <f t="shared" si="49"/>
        <v>5</v>
      </c>
      <c r="AF62" s="1">
        <f t="shared" si="50"/>
        <v>2</v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E63" s="1">
        <v>4</v>
      </c>
      <c r="F63" s="1">
        <v>3</v>
      </c>
      <c r="G63" s="1" t="s">
        <v>84</v>
      </c>
      <c r="H63" s="1" t="s">
        <v>83</v>
      </c>
      <c r="I63" s="1">
        <f t="shared" si="29"/>
        <v>29</v>
      </c>
      <c r="J63" s="1">
        <f t="shared" si="30"/>
        <v>19</v>
      </c>
      <c r="K63" s="1">
        <f t="shared" si="31"/>
        <v>8</v>
      </c>
      <c r="L63" s="1">
        <f t="shared" si="32"/>
        <v>14</v>
      </c>
      <c r="M63" s="1">
        <f t="shared" si="33"/>
        <v>1</v>
      </c>
      <c r="N63" s="1">
        <f t="shared" si="34"/>
        <v>6</v>
      </c>
      <c r="O63" s="1">
        <f t="shared" si="35"/>
        <v>14</v>
      </c>
      <c r="P63" s="1">
        <f t="shared" si="36"/>
        <v>8</v>
      </c>
      <c r="Q63" s="1">
        <f t="shared" si="37"/>
        <v>7</v>
      </c>
      <c r="R63" s="1">
        <f t="shared" si="38"/>
        <v>15</v>
      </c>
      <c r="S63" s="1">
        <f t="shared" si="39"/>
        <v>11</v>
      </c>
      <c r="T63" s="1">
        <f t="shared" si="40"/>
        <v>7</v>
      </c>
      <c r="U63" s="1">
        <f t="shared" si="41"/>
        <v>10</v>
      </c>
      <c r="V63" s="1">
        <f t="shared" si="42"/>
        <v>4</v>
      </c>
      <c r="W63" s="1">
        <f t="shared" si="43"/>
        <v>4</v>
      </c>
      <c r="X63" s="1">
        <f t="shared" si="44"/>
        <v>16</v>
      </c>
      <c r="Y63" s="1">
        <f t="shared" si="45"/>
        <v>9</v>
      </c>
      <c r="Z63" s="1">
        <f t="shared" si="46"/>
        <v>8</v>
      </c>
      <c r="AA63" s="1" t="str">
        <f t="shared" si="27"/>
        <v>W</v>
      </c>
      <c r="AB63" s="1">
        <f t="shared" si="47"/>
        <v>1</v>
      </c>
      <c r="AC63" s="1" t="str">
        <f t="shared" si="28"/>
        <v>W</v>
      </c>
      <c r="AD63" s="1">
        <f t="shared" si="48"/>
        <v>4</v>
      </c>
      <c r="AE63" s="1">
        <f t="shared" si="49"/>
        <v>5</v>
      </c>
      <c r="AF63" s="1">
        <f t="shared" si="50"/>
        <v>1</v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E64" s="1">
        <v>2</v>
      </c>
      <c r="F64" s="1">
        <v>4</v>
      </c>
      <c r="G64" s="1" t="s">
        <v>83</v>
      </c>
      <c r="H64" s="1" t="s">
        <v>83</v>
      </c>
      <c r="I64" s="1">
        <f t="shared" si="29"/>
        <v>29</v>
      </c>
      <c r="J64" s="1">
        <f t="shared" si="30"/>
        <v>20</v>
      </c>
      <c r="K64" s="1">
        <f t="shared" si="31"/>
        <v>8</v>
      </c>
      <c r="L64" s="1">
        <f t="shared" si="32"/>
        <v>14</v>
      </c>
      <c r="M64" s="1">
        <f t="shared" si="33"/>
        <v>1</v>
      </c>
      <c r="N64" s="1">
        <f t="shared" si="34"/>
        <v>6</v>
      </c>
      <c r="O64" s="1">
        <f t="shared" si="35"/>
        <v>14</v>
      </c>
      <c r="P64" s="1">
        <f t="shared" si="36"/>
        <v>9</v>
      </c>
      <c r="Q64" s="1">
        <f t="shared" si="37"/>
        <v>7</v>
      </c>
      <c r="R64" s="1">
        <f t="shared" si="38"/>
        <v>15</v>
      </c>
      <c r="S64" s="1">
        <f t="shared" si="39"/>
        <v>11</v>
      </c>
      <c r="T64" s="1">
        <f t="shared" si="40"/>
        <v>7</v>
      </c>
      <c r="U64" s="1">
        <f t="shared" si="41"/>
        <v>10</v>
      </c>
      <c r="V64" s="1">
        <f t="shared" si="42"/>
        <v>4</v>
      </c>
      <c r="W64" s="1">
        <f t="shared" si="43"/>
        <v>4</v>
      </c>
      <c r="X64" s="1">
        <f t="shared" si="44"/>
        <v>16</v>
      </c>
      <c r="Y64" s="1">
        <f t="shared" si="45"/>
        <v>10</v>
      </c>
      <c r="Z64" s="1">
        <f t="shared" si="46"/>
        <v>8</v>
      </c>
      <c r="AA64" s="1" t="str">
        <f t="shared" si="27"/>
        <v>L</v>
      </c>
      <c r="AB64" s="1">
        <f t="shared" si="47"/>
        <v>1</v>
      </c>
      <c r="AC64" s="1" t="str">
        <f t="shared" si="28"/>
        <v>L</v>
      </c>
      <c r="AD64" s="1">
        <f t="shared" si="48"/>
        <v>4</v>
      </c>
      <c r="AE64" s="1">
        <f t="shared" si="49"/>
        <v>6</v>
      </c>
      <c r="AF64" s="1">
        <f t="shared" si="50"/>
        <v>0</v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E65" s="1">
        <v>2</v>
      </c>
      <c r="F65" s="1">
        <v>4</v>
      </c>
      <c r="G65" s="1" t="s">
        <v>83</v>
      </c>
      <c r="H65" s="1" t="s">
        <v>83</v>
      </c>
      <c r="I65" s="1">
        <f t="shared" si="29"/>
        <v>29</v>
      </c>
      <c r="J65" s="1">
        <f t="shared" si="30"/>
        <v>21</v>
      </c>
      <c r="K65" s="1">
        <f t="shared" si="31"/>
        <v>8</v>
      </c>
      <c r="L65" s="1">
        <f t="shared" si="32"/>
        <v>14</v>
      </c>
      <c r="M65" s="1">
        <f t="shared" si="33"/>
        <v>1</v>
      </c>
      <c r="N65" s="1">
        <f t="shared" si="34"/>
        <v>6</v>
      </c>
      <c r="O65" s="1">
        <f t="shared" si="35"/>
        <v>14</v>
      </c>
      <c r="P65" s="1">
        <f t="shared" si="36"/>
        <v>10</v>
      </c>
      <c r="Q65" s="1">
        <f t="shared" si="37"/>
        <v>7</v>
      </c>
      <c r="R65" s="1">
        <f t="shared" si="38"/>
        <v>15</v>
      </c>
      <c r="S65" s="1">
        <f t="shared" si="39"/>
        <v>11</v>
      </c>
      <c r="T65" s="1">
        <f t="shared" si="40"/>
        <v>7</v>
      </c>
      <c r="U65" s="1">
        <f t="shared" si="41"/>
        <v>10</v>
      </c>
      <c r="V65" s="1">
        <f t="shared" si="42"/>
        <v>5</v>
      </c>
      <c r="W65" s="1">
        <f t="shared" si="43"/>
        <v>4</v>
      </c>
      <c r="X65" s="1">
        <f t="shared" si="44"/>
        <v>16</v>
      </c>
      <c r="Y65" s="1">
        <f t="shared" si="45"/>
        <v>11</v>
      </c>
      <c r="Z65" s="1">
        <f t="shared" si="46"/>
        <v>8</v>
      </c>
      <c r="AA65" s="1" t="str">
        <f t="shared" si="27"/>
        <v>L</v>
      </c>
      <c r="AB65" s="1">
        <f t="shared" si="47"/>
        <v>2</v>
      </c>
      <c r="AC65" s="1" t="str">
        <f t="shared" si="28"/>
        <v>L</v>
      </c>
      <c r="AD65" s="1">
        <f t="shared" si="48"/>
        <v>4</v>
      </c>
      <c r="AE65" s="1">
        <f t="shared" si="49"/>
        <v>6</v>
      </c>
      <c r="AF65" s="1">
        <f t="shared" si="50"/>
        <v>0</v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E66" s="1">
        <v>1</v>
      </c>
      <c r="F66" s="1">
        <v>2</v>
      </c>
      <c r="G66" s="1" t="s">
        <v>83</v>
      </c>
      <c r="H66" s="1" t="s">
        <v>83</v>
      </c>
      <c r="I66" s="1">
        <f t="shared" si="29"/>
        <v>29</v>
      </c>
      <c r="J66" s="1">
        <f t="shared" si="30"/>
        <v>22</v>
      </c>
      <c r="K66" s="1">
        <f t="shared" si="31"/>
        <v>8</v>
      </c>
      <c r="L66" s="1">
        <f t="shared" si="32"/>
        <v>14</v>
      </c>
      <c r="M66" s="1">
        <f t="shared" si="33"/>
        <v>1</v>
      </c>
      <c r="N66" s="1">
        <f t="shared" si="34"/>
        <v>6</v>
      </c>
      <c r="O66" s="1">
        <f t="shared" si="35"/>
        <v>14</v>
      </c>
      <c r="P66" s="1">
        <f t="shared" si="36"/>
        <v>10</v>
      </c>
      <c r="Q66" s="1">
        <f t="shared" si="37"/>
        <v>7</v>
      </c>
      <c r="R66" s="1">
        <f t="shared" si="38"/>
        <v>15</v>
      </c>
      <c r="S66" s="1">
        <f t="shared" si="39"/>
        <v>12</v>
      </c>
      <c r="T66" s="1">
        <f t="shared" si="40"/>
        <v>7</v>
      </c>
      <c r="U66" s="1">
        <f t="shared" si="41"/>
        <v>10</v>
      </c>
      <c r="V66" s="1">
        <f t="shared" si="42"/>
        <v>5</v>
      </c>
      <c r="W66" s="1">
        <f t="shared" si="43"/>
        <v>4</v>
      </c>
      <c r="X66" s="1">
        <f t="shared" si="44"/>
        <v>16</v>
      </c>
      <c r="Y66" s="1">
        <f t="shared" si="45"/>
        <v>12</v>
      </c>
      <c r="Z66" s="1">
        <f t="shared" si="46"/>
        <v>8</v>
      </c>
      <c r="AA66" s="1" t="str">
        <f t="shared" ref="AA66:AA83" si="51">IF(E66="","",IF(E66&gt;F66,"W","L"))</f>
        <v>L</v>
      </c>
      <c r="AB66" s="1">
        <f t="shared" si="47"/>
        <v>3</v>
      </c>
      <c r="AC66" s="1" t="str">
        <f t="shared" ref="AC66:AC83" si="52">IF(E66="","",IF(E66&gt;F66,"W",IF(AND(E66&lt;F66,G66=$AK$2,H66=$AK$2),"L","OTL")))</f>
        <v>L</v>
      </c>
      <c r="AD66" s="1">
        <f t="shared" si="48"/>
        <v>4</v>
      </c>
      <c r="AE66" s="1">
        <f t="shared" si="49"/>
        <v>6</v>
      </c>
      <c r="AF66" s="1">
        <f t="shared" si="50"/>
        <v>0</v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E67" s="1">
        <v>6</v>
      </c>
      <c r="F67" s="1">
        <v>2</v>
      </c>
      <c r="G67" s="1" t="s">
        <v>83</v>
      </c>
      <c r="H67" s="1" t="s">
        <v>83</v>
      </c>
      <c r="I67" s="1">
        <f t="shared" ref="I67:I83" si="53">IF(E67="","",IF(E67&gt;F67,I66+1,I66))</f>
        <v>30</v>
      </c>
      <c r="J67" s="1">
        <f t="shared" ref="J67:J83" si="54">IF(E67="","",IF(AND(F67&gt;E67,G67=$AK$2,H67=$AK$2),J66+1,J66))</f>
        <v>22</v>
      </c>
      <c r="K67" s="1">
        <f t="shared" ref="K67:K83" si="55">IF(E67="","",IF(AND(G67=$AK$1,E67&gt;F67),K66+1,K66))</f>
        <v>8</v>
      </c>
      <c r="L67" s="1">
        <f t="shared" ref="L67:L83" si="56">IF(E67="","",IF(AND(OR(G67=$AK$1,H67=$AK$1),E67&lt;F67),L66+1,L66))</f>
        <v>14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6</v>
      </c>
      <c r="O67" s="1">
        <f t="shared" ref="O67:O83" si="59">IF(E67="","",IF(AND(C67=$AL$1,E67&gt;F67),O66+1,O66))</f>
        <v>15</v>
      </c>
      <c r="P67" s="1">
        <f t="shared" ref="P67:P83" si="60">IF(E67="","",IF(AND(C67=$AL$1,F67&gt;E67,G67=$AK$2,H67=$AK$2), P66+1, P66))</f>
        <v>10</v>
      </c>
      <c r="Q67" s="1">
        <f t="shared" ref="Q67:Q83" si="61">IF(E67="","",IF(AND(C67=$AL$1,F67&gt;E67,OR(G67=$AK$1,H67=$AK$1)),Q66+1, Q66))</f>
        <v>7</v>
      </c>
      <c r="R67" s="1">
        <f t="shared" ref="R67:R83" si="62">IF(E67="","",IF(AND(C67=$AL$2,E67&gt;F67),R66+1,R66))</f>
        <v>15</v>
      </c>
      <c r="S67" s="1">
        <f t="shared" ref="S67:S83" si="63">IF(E67="","",IF(AND(C67=$AL$2,F67&gt;E67,G67=$AK$2,H67=$AK$2),S66+1,S66))</f>
        <v>12</v>
      </c>
      <c r="T67" s="1">
        <f t="shared" ref="T67:T83" si="64">IF(E67="","",IF(AND(C67=$AL$2,F67&gt;E67,OR(G67=$AK$1,H67=$AK$1)), T66+1, T66))</f>
        <v>7</v>
      </c>
      <c r="U67" s="1">
        <f t="shared" ref="U67:U83" si="65">IF(E67="","",IF(AND(E67&gt;F67,COUNTIF($AO$1:$AO$7,D67)=1),U66+1,U66))</f>
        <v>10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4</v>
      </c>
      <c r="X67" s="1">
        <f t="shared" ref="X67:X83" si="68">IF(E67="","",IF(AND(E67&gt;F67,COUNTIF($AN$1:$AN$15,D67)=1),X66+1,X66))</f>
        <v>16</v>
      </c>
      <c r="Y67" s="1">
        <f t="shared" ref="Y67:Y83" si="69">IF(E67="","",IF(AND(E67&lt;F67,G67=$AK$2,H67=$AK$2,COUNTIF($AN$1:$AN$15,D67)=1),Y66+1,Y66))</f>
        <v>12</v>
      </c>
      <c r="Z67" s="1">
        <f t="shared" ref="Z67:Z83" si="70">IF(E67="","",IF(AND(E67&lt;F67,COUNTIF($AN$1:$AN$15,D67)=1,OR(G67=$AK$1,H67=$AK$1)), Z66+1, Z66))</f>
        <v>8</v>
      </c>
      <c r="AA67" s="1" t="str">
        <f t="shared" si="51"/>
        <v>W</v>
      </c>
      <c r="AB67" s="1">
        <f t="shared" ref="AB67:AB83" si="71">IF(AA67="","",IF(AA67=AA66,AB66+1,1))</f>
        <v>1</v>
      </c>
      <c r="AC67" s="1" t="str">
        <f t="shared" si="52"/>
        <v>W</v>
      </c>
      <c r="AD67" s="1">
        <f t="shared" si="48"/>
        <v>4</v>
      </c>
      <c r="AE67" s="1">
        <f t="shared" si="49"/>
        <v>6</v>
      </c>
      <c r="AF67" s="1">
        <f t="shared" si="50"/>
        <v>0</v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E68" s="1">
        <v>4</v>
      </c>
      <c r="F68" s="1">
        <v>0</v>
      </c>
      <c r="G68" s="1" t="s">
        <v>83</v>
      </c>
      <c r="H68" s="1" t="s">
        <v>83</v>
      </c>
      <c r="I68" s="1">
        <f t="shared" si="53"/>
        <v>31</v>
      </c>
      <c r="J68" s="1">
        <f t="shared" si="54"/>
        <v>22</v>
      </c>
      <c r="K68" s="1">
        <f t="shared" si="55"/>
        <v>8</v>
      </c>
      <c r="L68" s="1">
        <f t="shared" si="56"/>
        <v>14</v>
      </c>
      <c r="M68" s="1">
        <f t="shared" si="57"/>
        <v>1</v>
      </c>
      <c r="N68" s="1">
        <f t="shared" si="58"/>
        <v>6</v>
      </c>
      <c r="O68" s="1">
        <f t="shared" si="59"/>
        <v>16</v>
      </c>
      <c r="P68" s="1">
        <f t="shared" si="60"/>
        <v>10</v>
      </c>
      <c r="Q68" s="1">
        <f t="shared" si="61"/>
        <v>7</v>
      </c>
      <c r="R68" s="1">
        <f t="shared" si="62"/>
        <v>15</v>
      </c>
      <c r="S68" s="1">
        <f t="shared" si="63"/>
        <v>12</v>
      </c>
      <c r="T68" s="1">
        <f t="shared" si="64"/>
        <v>7</v>
      </c>
      <c r="U68" s="1">
        <f t="shared" si="65"/>
        <v>10</v>
      </c>
      <c r="V68" s="1">
        <f t="shared" si="66"/>
        <v>5</v>
      </c>
      <c r="W68" s="1">
        <f t="shared" si="67"/>
        <v>4</v>
      </c>
      <c r="X68" s="1">
        <f t="shared" si="68"/>
        <v>17</v>
      </c>
      <c r="Y68" s="1">
        <f t="shared" si="69"/>
        <v>12</v>
      </c>
      <c r="Z68" s="1">
        <f t="shared" si="70"/>
        <v>8</v>
      </c>
      <c r="AA68" s="1" t="str">
        <f t="shared" si="51"/>
        <v>W</v>
      </c>
      <c r="AB68" s="1">
        <f t="shared" si="71"/>
        <v>2</v>
      </c>
      <c r="AC68" s="1" t="str">
        <f t="shared" si="52"/>
        <v>W</v>
      </c>
      <c r="AD68" s="1">
        <f t="shared" si="48"/>
        <v>4</v>
      </c>
      <c r="AE68" s="1">
        <f t="shared" si="49"/>
        <v>6</v>
      </c>
      <c r="AF68" s="1">
        <f t="shared" si="50"/>
        <v>0</v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E69" s="1">
        <v>0</v>
      </c>
      <c r="F69" s="1">
        <v>2</v>
      </c>
      <c r="G69" s="1" t="s">
        <v>83</v>
      </c>
      <c r="H69" s="1" t="s">
        <v>83</v>
      </c>
      <c r="I69" s="1">
        <f t="shared" si="53"/>
        <v>31</v>
      </c>
      <c r="J69" s="1">
        <f t="shared" si="54"/>
        <v>23</v>
      </c>
      <c r="K69" s="1">
        <f t="shared" si="55"/>
        <v>8</v>
      </c>
      <c r="L69" s="1">
        <f t="shared" si="56"/>
        <v>14</v>
      </c>
      <c r="M69" s="1">
        <f t="shared" si="57"/>
        <v>1</v>
      </c>
      <c r="N69" s="1">
        <f t="shared" si="58"/>
        <v>6</v>
      </c>
      <c r="O69" s="1">
        <f t="shared" si="59"/>
        <v>16</v>
      </c>
      <c r="P69" s="1">
        <f t="shared" si="60"/>
        <v>11</v>
      </c>
      <c r="Q69" s="1">
        <f t="shared" si="61"/>
        <v>7</v>
      </c>
      <c r="R69" s="1">
        <f t="shared" si="62"/>
        <v>15</v>
      </c>
      <c r="S69" s="1">
        <f t="shared" si="63"/>
        <v>12</v>
      </c>
      <c r="T69" s="1">
        <f t="shared" si="64"/>
        <v>7</v>
      </c>
      <c r="U69" s="1">
        <f t="shared" si="65"/>
        <v>10</v>
      </c>
      <c r="V69" s="1">
        <f t="shared" si="66"/>
        <v>5</v>
      </c>
      <c r="W69" s="1">
        <f t="shared" si="67"/>
        <v>4</v>
      </c>
      <c r="X69" s="1">
        <f t="shared" si="68"/>
        <v>17</v>
      </c>
      <c r="Y69" s="1">
        <f t="shared" si="69"/>
        <v>12</v>
      </c>
      <c r="Z69" s="1">
        <f t="shared" si="70"/>
        <v>8</v>
      </c>
      <c r="AA69" s="1" t="str">
        <f t="shared" si="51"/>
        <v>L</v>
      </c>
      <c r="AB69" s="1">
        <f t="shared" si="71"/>
        <v>1</v>
      </c>
      <c r="AC69" s="1" t="str">
        <f t="shared" si="52"/>
        <v>L</v>
      </c>
      <c r="AD69" s="1">
        <f t="shared" si="48"/>
        <v>3</v>
      </c>
      <c r="AE69" s="1">
        <f t="shared" si="49"/>
        <v>7</v>
      </c>
      <c r="AF69" s="1">
        <f t="shared" si="50"/>
        <v>0</v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E70" s="1">
        <v>0</v>
      </c>
      <c r="F70" s="1">
        <v>4</v>
      </c>
      <c r="G70" s="1" t="s">
        <v>83</v>
      </c>
      <c r="H70" s="1" t="s">
        <v>83</v>
      </c>
      <c r="I70" s="1">
        <f t="shared" si="53"/>
        <v>31</v>
      </c>
      <c r="J70" s="1">
        <f t="shared" si="54"/>
        <v>24</v>
      </c>
      <c r="K70" s="1">
        <f t="shared" si="55"/>
        <v>8</v>
      </c>
      <c r="L70" s="1">
        <f t="shared" si="56"/>
        <v>14</v>
      </c>
      <c r="M70" s="1">
        <f t="shared" si="57"/>
        <v>1</v>
      </c>
      <c r="N70" s="1">
        <f t="shared" si="58"/>
        <v>6</v>
      </c>
      <c r="O70" s="1">
        <f t="shared" si="59"/>
        <v>16</v>
      </c>
      <c r="P70" s="1">
        <f t="shared" si="60"/>
        <v>12</v>
      </c>
      <c r="Q70" s="1">
        <f t="shared" si="61"/>
        <v>7</v>
      </c>
      <c r="R70" s="1">
        <f t="shared" si="62"/>
        <v>15</v>
      </c>
      <c r="S70" s="1">
        <f t="shared" si="63"/>
        <v>12</v>
      </c>
      <c r="T70" s="1">
        <f t="shared" si="64"/>
        <v>7</v>
      </c>
      <c r="U70" s="1">
        <f t="shared" si="65"/>
        <v>10</v>
      </c>
      <c r="V70" s="1">
        <f t="shared" si="66"/>
        <v>5</v>
      </c>
      <c r="W70" s="1">
        <f t="shared" si="67"/>
        <v>4</v>
      </c>
      <c r="X70" s="1">
        <f t="shared" si="68"/>
        <v>17</v>
      </c>
      <c r="Y70" s="1">
        <f t="shared" si="69"/>
        <v>13</v>
      </c>
      <c r="Z70" s="1">
        <f t="shared" si="70"/>
        <v>8</v>
      </c>
      <c r="AA70" s="1" t="str">
        <f t="shared" si="51"/>
        <v>L</v>
      </c>
      <c r="AB70" s="1">
        <f t="shared" si="71"/>
        <v>2</v>
      </c>
      <c r="AC70" s="1" t="str">
        <f t="shared" si="52"/>
        <v>L</v>
      </c>
      <c r="AD70" s="1">
        <f t="shared" si="48"/>
        <v>3</v>
      </c>
      <c r="AE70" s="1">
        <f t="shared" si="49"/>
        <v>7</v>
      </c>
      <c r="AF70" s="1">
        <f t="shared" si="50"/>
        <v>0</v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E71" s="1">
        <v>1</v>
      </c>
      <c r="F71" s="1">
        <v>4</v>
      </c>
      <c r="G71" s="1" t="s">
        <v>83</v>
      </c>
      <c r="H71" s="1" t="s">
        <v>83</v>
      </c>
      <c r="I71" s="1">
        <f t="shared" si="53"/>
        <v>31</v>
      </c>
      <c r="J71" s="1">
        <f t="shared" si="54"/>
        <v>25</v>
      </c>
      <c r="K71" s="1">
        <f t="shared" si="55"/>
        <v>8</v>
      </c>
      <c r="L71" s="1">
        <f t="shared" si="56"/>
        <v>14</v>
      </c>
      <c r="M71" s="1">
        <f t="shared" si="57"/>
        <v>1</v>
      </c>
      <c r="N71" s="1">
        <f t="shared" si="58"/>
        <v>6</v>
      </c>
      <c r="O71" s="1">
        <f t="shared" si="59"/>
        <v>16</v>
      </c>
      <c r="P71" s="1">
        <f t="shared" si="60"/>
        <v>12</v>
      </c>
      <c r="Q71" s="1">
        <f t="shared" si="61"/>
        <v>7</v>
      </c>
      <c r="R71" s="1">
        <f t="shared" si="62"/>
        <v>15</v>
      </c>
      <c r="S71" s="1">
        <f t="shared" si="63"/>
        <v>13</v>
      </c>
      <c r="T71" s="1">
        <f t="shared" si="64"/>
        <v>7</v>
      </c>
      <c r="U71" s="1">
        <f t="shared" si="65"/>
        <v>10</v>
      </c>
      <c r="V71" s="1">
        <f t="shared" si="66"/>
        <v>5</v>
      </c>
      <c r="W71" s="1">
        <f t="shared" si="67"/>
        <v>4</v>
      </c>
      <c r="X71" s="1">
        <f t="shared" si="68"/>
        <v>17</v>
      </c>
      <c r="Y71" s="1">
        <f t="shared" si="69"/>
        <v>14</v>
      </c>
      <c r="Z71" s="1">
        <f t="shared" si="70"/>
        <v>8</v>
      </c>
      <c r="AA71" s="1" t="str">
        <f t="shared" si="51"/>
        <v>L</v>
      </c>
      <c r="AB71" s="1">
        <f t="shared" si="71"/>
        <v>3</v>
      </c>
      <c r="AC71" s="1" t="str">
        <f t="shared" si="52"/>
        <v>L</v>
      </c>
      <c r="AD71" s="1">
        <f t="shared" si="48"/>
        <v>3</v>
      </c>
      <c r="AE71" s="1">
        <f t="shared" si="49"/>
        <v>7</v>
      </c>
      <c r="AF71" s="1">
        <f t="shared" si="50"/>
        <v>0</v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25</v>
      </c>
      <c r="K84" s="1">
        <f t="shared" si="75"/>
        <v>8</v>
      </c>
      <c r="L84" s="1">
        <f t="shared" si="75"/>
        <v>14</v>
      </c>
      <c r="M84" s="1">
        <f t="shared" si="75"/>
        <v>1</v>
      </c>
      <c r="N84" s="1">
        <f t="shared" si="75"/>
        <v>6</v>
      </c>
      <c r="O84" s="1">
        <f t="shared" ref="O84:Z84" si="76">IF(O2="","",MAX(O2:O83))</f>
        <v>16</v>
      </c>
      <c r="P84" s="1">
        <f t="shared" si="76"/>
        <v>12</v>
      </c>
      <c r="Q84" s="1">
        <f t="shared" si="76"/>
        <v>7</v>
      </c>
      <c r="R84" s="1">
        <f t="shared" si="76"/>
        <v>15</v>
      </c>
      <c r="S84" s="1">
        <f t="shared" si="76"/>
        <v>13</v>
      </c>
      <c r="T84" s="1">
        <f t="shared" si="76"/>
        <v>7</v>
      </c>
      <c r="U84" s="1">
        <f t="shared" si="76"/>
        <v>10</v>
      </c>
      <c r="V84" s="1">
        <f t="shared" si="76"/>
        <v>5</v>
      </c>
      <c r="W84" s="1">
        <f t="shared" si="76"/>
        <v>4</v>
      </c>
      <c r="X84" s="1">
        <f t="shared" si="76"/>
        <v>17</v>
      </c>
      <c r="Y84" s="1">
        <f t="shared" si="76"/>
        <v>14</v>
      </c>
      <c r="Z84" s="1">
        <f t="shared" si="76"/>
        <v>8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221</v>
      </c>
      <c r="F85" s="1">
        <f>SUM(F2:F83)</f>
        <v>219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16-12-7</v>
      </c>
      <c r="R85" s="1" t="str">
        <f>IF(R84="","0-0-0",CONCATENATE(R84,"-",S84,"-",T84))</f>
        <v>15-13-7</v>
      </c>
      <c r="U85" s="1" t="str">
        <f>IF(U84="","0-0-0",CONCATENATE(U84,"-",V84,"-",W84))</f>
        <v>10-5-4</v>
      </c>
      <c r="X85" s="1" t="str">
        <f>IF(X84="","0-0-0",CONCATENATE(X84,"-",Y84,"-",Z84))</f>
        <v>17-14-8</v>
      </c>
      <c r="AA85" s="1" t="str">
        <f>IF(AA84="","0-0",CONCATENATE(AA84,AB84))</f>
        <v>L3</v>
      </c>
      <c r="AD85" s="1" t="str">
        <f>IF(AD84="","0-0-0",CONCATENATE(AD84,"-",AE84,"-",AF84))</f>
        <v>3-7-0</v>
      </c>
    </row>
    <row r="86" spans="1:33" x14ac:dyDescent="0.25">
      <c r="C86" s="1">
        <f>SUM(C84:C85)</f>
        <v>82</v>
      </c>
      <c r="D86" s="1">
        <f>COUNTA(E2:E83)</f>
        <v>70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19</v>
      </c>
      <c r="J37" s="1">
        <f t="shared" si="30"/>
        <v>12</v>
      </c>
      <c r="K37" s="1">
        <f t="shared" si="31"/>
        <v>1</v>
      </c>
      <c r="L37" s="1">
        <f t="shared" si="32"/>
        <v>5</v>
      </c>
      <c r="M37" s="1">
        <f t="shared" si="33"/>
        <v>0</v>
      </c>
      <c r="N37" s="1">
        <f t="shared" si="34"/>
        <v>4</v>
      </c>
      <c r="O37" s="1">
        <f t="shared" si="35"/>
        <v>11</v>
      </c>
      <c r="P37" s="1">
        <f t="shared" si="36"/>
        <v>6</v>
      </c>
      <c r="Q37" s="1">
        <f t="shared" si="37"/>
        <v>2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7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4</v>
      </c>
      <c r="AE37" s="1">
        <f t="shared" si="25"/>
        <v>3</v>
      </c>
      <c r="AF37" s="1">
        <f t="shared" si="26"/>
        <v>3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E38" s="1">
        <v>3</v>
      </c>
      <c r="F38" s="1">
        <v>7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13</v>
      </c>
      <c r="K38" s="1">
        <f t="shared" si="31"/>
        <v>1</v>
      </c>
      <c r="L38" s="1">
        <f t="shared" si="32"/>
        <v>5</v>
      </c>
      <c r="M38" s="1">
        <f t="shared" si="33"/>
        <v>0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7</v>
      </c>
      <c r="V38" s="1">
        <f t="shared" si="42"/>
        <v>3</v>
      </c>
      <c r="W38" s="1">
        <f t="shared" si="43"/>
        <v>2</v>
      </c>
      <c r="X38" s="1">
        <f t="shared" si="44"/>
        <v>11</v>
      </c>
      <c r="Y38" s="1">
        <f t="shared" si="45"/>
        <v>9</v>
      </c>
      <c r="Z38" s="1">
        <f t="shared" si="46"/>
        <v>4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3</v>
      </c>
      <c r="AE38" s="1">
        <f t="shared" si="25"/>
        <v>4</v>
      </c>
      <c r="AF38" s="1">
        <f t="shared" si="26"/>
        <v>3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13</v>
      </c>
      <c r="K39" s="1">
        <f t="shared" si="31"/>
        <v>2</v>
      </c>
      <c r="L39" s="1">
        <f t="shared" si="32"/>
        <v>5</v>
      </c>
      <c r="M39" s="1">
        <f t="shared" si="33"/>
        <v>0</v>
      </c>
      <c r="N39" s="1">
        <f t="shared" si="34"/>
        <v>4</v>
      </c>
      <c r="O39" s="1">
        <f t="shared" si="35"/>
        <v>11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8</v>
      </c>
      <c r="V39" s="1">
        <f t="shared" si="42"/>
        <v>3</v>
      </c>
      <c r="W39" s="1">
        <f t="shared" si="43"/>
        <v>2</v>
      </c>
      <c r="X39" s="1">
        <f t="shared" si="44"/>
        <v>12</v>
      </c>
      <c r="Y39" s="1">
        <f t="shared" si="45"/>
        <v>9</v>
      </c>
      <c r="Z39" s="1">
        <f t="shared" si="46"/>
        <v>4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14</v>
      </c>
      <c r="K40" s="1">
        <f t="shared" si="31"/>
        <v>2</v>
      </c>
      <c r="L40" s="1">
        <f t="shared" si="32"/>
        <v>5</v>
      </c>
      <c r="M40" s="1">
        <f t="shared" si="33"/>
        <v>0</v>
      </c>
      <c r="N40" s="1">
        <f t="shared" si="34"/>
        <v>4</v>
      </c>
      <c r="O40" s="1">
        <f t="shared" si="35"/>
        <v>11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8</v>
      </c>
      <c r="V40" s="1">
        <f t="shared" si="42"/>
        <v>3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E41" s="1">
        <v>6</v>
      </c>
      <c r="F41" s="1">
        <v>3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14</v>
      </c>
      <c r="K41" s="1">
        <f t="shared" si="31"/>
        <v>2</v>
      </c>
      <c r="L41" s="1">
        <f t="shared" si="32"/>
        <v>5</v>
      </c>
      <c r="M41" s="1">
        <f t="shared" si="33"/>
        <v>0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9</v>
      </c>
      <c r="S41" s="1">
        <f t="shared" si="39"/>
        <v>7</v>
      </c>
      <c r="T41" s="1">
        <f t="shared" si="40"/>
        <v>3</v>
      </c>
      <c r="U41" s="1">
        <f t="shared" si="41"/>
        <v>9</v>
      </c>
      <c r="V41" s="1">
        <f t="shared" si="42"/>
        <v>3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15</v>
      </c>
      <c r="K42" s="1">
        <f t="shared" si="31"/>
        <v>2</v>
      </c>
      <c r="L42" s="1">
        <f t="shared" si="32"/>
        <v>5</v>
      </c>
      <c r="M42" s="1">
        <f t="shared" si="33"/>
        <v>0</v>
      </c>
      <c r="N42" s="1">
        <f t="shared" si="34"/>
        <v>4</v>
      </c>
      <c r="O42" s="1">
        <f t="shared" si="35"/>
        <v>12</v>
      </c>
      <c r="P42" s="1">
        <f t="shared" si="36"/>
        <v>7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3</v>
      </c>
      <c r="U42" s="1">
        <f t="shared" si="41"/>
        <v>9</v>
      </c>
      <c r="V42" s="1">
        <f t="shared" si="42"/>
        <v>3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E43" s="1">
        <v>2</v>
      </c>
      <c r="F43" s="1">
        <v>3</v>
      </c>
      <c r="G43" s="1" t="s">
        <v>84</v>
      </c>
      <c r="H43" s="1" t="s">
        <v>84</v>
      </c>
      <c r="I43" s="1">
        <f t="shared" si="29"/>
        <v>21</v>
      </c>
      <c r="J43" s="1">
        <f t="shared" si="30"/>
        <v>15</v>
      </c>
      <c r="K43" s="1">
        <f t="shared" si="31"/>
        <v>2</v>
      </c>
      <c r="L43" s="1">
        <f t="shared" si="32"/>
        <v>6</v>
      </c>
      <c r="M43" s="1">
        <f t="shared" si="33"/>
        <v>0</v>
      </c>
      <c r="N43" s="1">
        <f t="shared" si="34"/>
        <v>5</v>
      </c>
      <c r="O43" s="1">
        <f t="shared" si="35"/>
        <v>12</v>
      </c>
      <c r="P43" s="1">
        <f t="shared" si="36"/>
        <v>7</v>
      </c>
      <c r="Q43" s="1">
        <f t="shared" si="37"/>
        <v>3</v>
      </c>
      <c r="R43" s="1">
        <f t="shared" si="38"/>
        <v>9</v>
      </c>
      <c r="S43" s="1">
        <f t="shared" si="39"/>
        <v>8</v>
      </c>
      <c r="T43" s="1">
        <f t="shared" si="40"/>
        <v>3</v>
      </c>
      <c r="U43" s="1">
        <f t="shared" si="41"/>
        <v>9</v>
      </c>
      <c r="V43" s="1">
        <f t="shared" si="42"/>
        <v>3</v>
      </c>
      <c r="W43" s="1">
        <f t="shared" si="43"/>
        <v>2</v>
      </c>
      <c r="X43" s="1">
        <f t="shared" si="44"/>
        <v>13</v>
      </c>
      <c r="Y43" s="1">
        <f t="shared" si="45"/>
        <v>11</v>
      </c>
      <c r="Z43" s="1">
        <f t="shared" si="46"/>
        <v>4</v>
      </c>
      <c r="AA43" s="1" t="str">
        <f t="shared" si="27"/>
        <v>L</v>
      </c>
      <c r="AB43" s="1">
        <f t="shared" si="47"/>
        <v>2</v>
      </c>
      <c r="AC43" s="1" t="str">
        <f t="shared" si="28"/>
        <v>OTL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E44" s="1">
        <v>7</v>
      </c>
      <c r="F44" s="1">
        <v>4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15</v>
      </c>
      <c r="K44" s="1">
        <f t="shared" si="31"/>
        <v>2</v>
      </c>
      <c r="L44" s="1">
        <f t="shared" si="32"/>
        <v>6</v>
      </c>
      <c r="M44" s="1">
        <f t="shared" si="33"/>
        <v>0</v>
      </c>
      <c r="N44" s="1">
        <f t="shared" si="34"/>
        <v>5</v>
      </c>
      <c r="O44" s="1">
        <f t="shared" si="35"/>
        <v>13</v>
      </c>
      <c r="P44" s="1">
        <f t="shared" si="36"/>
        <v>7</v>
      </c>
      <c r="Q44" s="1">
        <f t="shared" si="37"/>
        <v>3</v>
      </c>
      <c r="R44" s="1">
        <f t="shared" si="38"/>
        <v>9</v>
      </c>
      <c r="S44" s="1">
        <f t="shared" si="39"/>
        <v>8</v>
      </c>
      <c r="T44" s="1">
        <f t="shared" si="40"/>
        <v>3</v>
      </c>
      <c r="U44" s="1">
        <f t="shared" si="41"/>
        <v>9</v>
      </c>
      <c r="V44" s="1">
        <f t="shared" si="42"/>
        <v>3</v>
      </c>
      <c r="W44" s="1">
        <f t="shared" si="43"/>
        <v>2</v>
      </c>
      <c r="X44" s="1">
        <f t="shared" si="44"/>
        <v>13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2</v>
      </c>
      <c r="L45" s="1">
        <f t="shared" si="32"/>
        <v>6</v>
      </c>
      <c r="M45" s="1">
        <f t="shared" si="33"/>
        <v>0</v>
      </c>
      <c r="N45" s="1">
        <f t="shared" si="34"/>
        <v>5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9</v>
      </c>
      <c r="S45" s="1">
        <f t="shared" si="39"/>
        <v>8</v>
      </c>
      <c r="T45" s="1">
        <f t="shared" si="40"/>
        <v>3</v>
      </c>
      <c r="U45" s="1">
        <f t="shared" si="41"/>
        <v>9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11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16</v>
      </c>
      <c r="K46" s="1">
        <f t="shared" si="31"/>
        <v>2</v>
      </c>
      <c r="L46" s="1">
        <f t="shared" si="32"/>
        <v>6</v>
      </c>
      <c r="M46" s="1">
        <f t="shared" si="33"/>
        <v>0</v>
      </c>
      <c r="N46" s="1">
        <f t="shared" si="34"/>
        <v>5</v>
      </c>
      <c r="O46" s="1">
        <f t="shared" si="35"/>
        <v>13</v>
      </c>
      <c r="P46" s="1">
        <f t="shared" si="36"/>
        <v>8</v>
      </c>
      <c r="Q46" s="1">
        <f t="shared" si="37"/>
        <v>3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9</v>
      </c>
      <c r="V46" s="1">
        <f t="shared" si="42"/>
        <v>3</v>
      </c>
      <c r="W46" s="1">
        <f t="shared" si="43"/>
        <v>2</v>
      </c>
      <c r="X46" s="1">
        <f t="shared" si="44"/>
        <v>13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E47" s="1">
        <v>2</v>
      </c>
      <c r="F47" s="1">
        <v>3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17</v>
      </c>
      <c r="K47" s="1">
        <f t="shared" si="31"/>
        <v>2</v>
      </c>
      <c r="L47" s="1">
        <f t="shared" si="32"/>
        <v>6</v>
      </c>
      <c r="M47" s="1">
        <f t="shared" si="33"/>
        <v>0</v>
      </c>
      <c r="N47" s="1">
        <f t="shared" si="34"/>
        <v>5</v>
      </c>
      <c r="O47" s="1">
        <f t="shared" si="35"/>
        <v>13</v>
      </c>
      <c r="P47" s="1">
        <f t="shared" si="36"/>
        <v>8</v>
      </c>
      <c r="Q47" s="1">
        <f t="shared" si="37"/>
        <v>3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9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17</v>
      </c>
      <c r="K48" s="1">
        <f t="shared" si="31"/>
        <v>3</v>
      </c>
      <c r="L48" s="1">
        <f t="shared" si="32"/>
        <v>6</v>
      </c>
      <c r="M48" s="1">
        <f t="shared" si="33"/>
        <v>0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3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9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E49" s="1">
        <v>2</v>
      </c>
      <c r="F49" s="1">
        <v>3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18</v>
      </c>
      <c r="K49" s="1">
        <f t="shared" si="31"/>
        <v>3</v>
      </c>
      <c r="L49" s="1">
        <f t="shared" si="32"/>
        <v>6</v>
      </c>
      <c r="M49" s="1">
        <f t="shared" si="33"/>
        <v>0</v>
      </c>
      <c r="N49" s="1">
        <f t="shared" si="34"/>
        <v>5</v>
      </c>
      <c r="O49" s="1">
        <f t="shared" si="35"/>
        <v>14</v>
      </c>
      <c r="P49" s="1">
        <f t="shared" si="36"/>
        <v>9</v>
      </c>
      <c r="Q49" s="1">
        <f t="shared" si="37"/>
        <v>3</v>
      </c>
      <c r="R49" s="1">
        <f t="shared" si="38"/>
        <v>10</v>
      </c>
      <c r="S49" s="1">
        <f t="shared" si="39"/>
        <v>9</v>
      </c>
      <c r="T49" s="1">
        <f t="shared" si="40"/>
        <v>3</v>
      </c>
      <c r="U49" s="1">
        <f t="shared" si="41"/>
        <v>9</v>
      </c>
      <c r="V49" s="1">
        <f t="shared" si="42"/>
        <v>3</v>
      </c>
      <c r="W49" s="1">
        <f t="shared" si="43"/>
        <v>2</v>
      </c>
      <c r="X49" s="1">
        <f t="shared" si="44"/>
        <v>14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E50" s="1">
        <v>2</v>
      </c>
      <c r="F50" s="1">
        <v>5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19</v>
      </c>
      <c r="K50" s="1">
        <f t="shared" si="31"/>
        <v>3</v>
      </c>
      <c r="L50" s="1">
        <f t="shared" si="32"/>
        <v>6</v>
      </c>
      <c r="M50" s="1">
        <f t="shared" si="33"/>
        <v>0</v>
      </c>
      <c r="N50" s="1">
        <f t="shared" si="34"/>
        <v>5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10</v>
      </c>
      <c r="S50" s="1">
        <f t="shared" si="39"/>
        <v>9</v>
      </c>
      <c r="T50" s="1">
        <f t="shared" si="40"/>
        <v>3</v>
      </c>
      <c r="U50" s="1">
        <f t="shared" si="41"/>
        <v>9</v>
      </c>
      <c r="V50" s="1">
        <f t="shared" si="42"/>
        <v>3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4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E51" s="1">
        <v>2</v>
      </c>
      <c r="F51" s="1">
        <v>5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20</v>
      </c>
      <c r="K51" s="1">
        <f t="shared" si="31"/>
        <v>3</v>
      </c>
      <c r="L51" s="1">
        <f t="shared" si="32"/>
        <v>6</v>
      </c>
      <c r="M51" s="1">
        <f t="shared" si="33"/>
        <v>0</v>
      </c>
      <c r="N51" s="1">
        <f t="shared" si="34"/>
        <v>5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4</v>
      </c>
      <c r="AA51" s="1" t="str">
        <f t="shared" si="27"/>
        <v>L</v>
      </c>
      <c r="AB51" s="1">
        <f t="shared" si="47"/>
        <v>3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21</v>
      </c>
      <c r="K52" s="1">
        <f t="shared" si="31"/>
        <v>3</v>
      </c>
      <c r="L52" s="1">
        <f t="shared" si="32"/>
        <v>6</v>
      </c>
      <c r="M52" s="1">
        <f t="shared" si="33"/>
        <v>0</v>
      </c>
      <c r="N52" s="1">
        <f t="shared" si="34"/>
        <v>5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10</v>
      </c>
      <c r="S52" s="1">
        <f t="shared" si="39"/>
        <v>11</v>
      </c>
      <c r="T52" s="1">
        <f t="shared" si="40"/>
        <v>3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14</v>
      </c>
      <c r="Y52" s="1">
        <f t="shared" si="45"/>
        <v>12</v>
      </c>
      <c r="Z52" s="1">
        <f t="shared" si="46"/>
        <v>4</v>
      </c>
      <c r="AA52" s="1" t="str">
        <f t="shared" si="27"/>
        <v>L</v>
      </c>
      <c r="AB52" s="1">
        <f t="shared" si="47"/>
        <v>4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E53" s="1">
        <v>3</v>
      </c>
      <c r="F53" s="1">
        <v>1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21</v>
      </c>
      <c r="K53" s="1">
        <f t="shared" si="31"/>
        <v>3</v>
      </c>
      <c r="L53" s="1">
        <f t="shared" si="32"/>
        <v>6</v>
      </c>
      <c r="M53" s="1">
        <f t="shared" si="33"/>
        <v>0</v>
      </c>
      <c r="N53" s="1">
        <f t="shared" si="34"/>
        <v>5</v>
      </c>
      <c r="O53" s="1">
        <f t="shared" si="35"/>
        <v>14</v>
      </c>
      <c r="P53" s="1">
        <f t="shared" si="36"/>
        <v>10</v>
      </c>
      <c r="Q53" s="1">
        <f t="shared" si="37"/>
        <v>3</v>
      </c>
      <c r="R53" s="1">
        <f t="shared" si="38"/>
        <v>11</v>
      </c>
      <c r="S53" s="1">
        <f t="shared" si="39"/>
        <v>11</v>
      </c>
      <c r="T53" s="1">
        <f t="shared" si="40"/>
        <v>3</v>
      </c>
      <c r="U53" s="1">
        <f t="shared" si="41"/>
        <v>9</v>
      </c>
      <c r="V53" s="1">
        <f t="shared" si="42"/>
        <v>3</v>
      </c>
      <c r="W53" s="1">
        <f t="shared" si="43"/>
        <v>2</v>
      </c>
      <c r="X53" s="1">
        <f t="shared" si="44"/>
        <v>14</v>
      </c>
      <c r="Y53" s="1">
        <f t="shared" si="45"/>
        <v>12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6</v>
      </c>
      <c r="AF53" s="1">
        <f t="shared" si="50"/>
        <v>0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E54" s="1">
        <v>5</v>
      </c>
      <c r="F54" s="1">
        <v>6</v>
      </c>
      <c r="G54" s="1" t="s">
        <v>84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3</v>
      </c>
      <c r="L54" s="1">
        <f t="shared" si="32"/>
        <v>7</v>
      </c>
      <c r="M54" s="1">
        <f t="shared" si="33"/>
        <v>0</v>
      </c>
      <c r="N54" s="1">
        <f t="shared" si="34"/>
        <v>5</v>
      </c>
      <c r="O54" s="1">
        <f t="shared" si="35"/>
        <v>14</v>
      </c>
      <c r="P54" s="1">
        <f t="shared" si="36"/>
        <v>10</v>
      </c>
      <c r="Q54" s="1">
        <f t="shared" si="37"/>
        <v>3</v>
      </c>
      <c r="R54" s="1">
        <f t="shared" si="38"/>
        <v>11</v>
      </c>
      <c r="S54" s="1">
        <f t="shared" si="39"/>
        <v>11</v>
      </c>
      <c r="T54" s="1">
        <f t="shared" si="40"/>
        <v>4</v>
      </c>
      <c r="U54" s="1">
        <f t="shared" si="41"/>
        <v>9</v>
      </c>
      <c r="V54" s="1">
        <f t="shared" si="42"/>
        <v>3</v>
      </c>
      <c r="W54" s="1">
        <f t="shared" si="43"/>
        <v>2</v>
      </c>
      <c r="X54" s="1">
        <f t="shared" si="44"/>
        <v>14</v>
      </c>
      <c r="Y54" s="1">
        <f t="shared" si="45"/>
        <v>12</v>
      </c>
      <c r="Z54" s="1">
        <f t="shared" si="46"/>
        <v>4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3</v>
      </c>
      <c r="AE54" s="1">
        <f t="shared" si="49"/>
        <v>6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E55" s="1">
        <v>1</v>
      </c>
      <c r="F55" s="1">
        <v>5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22</v>
      </c>
      <c r="K55" s="1">
        <f t="shared" si="31"/>
        <v>3</v>
      </c>
      <c r="L55" s="1">
        <f t="shared" si="32"/>
        <v>7</v>
      </c>
      <c r="M55" s="1">
        <f t="shared" si="33"/>
        <v>0</v>
      </c>
      <c r="N55" s="1">
        <f t="shared" si="34"/>
        <v>5</v>
      </c>
      <c r="O55" s="1">
        <f t="shared" si="35"/>
        <v>14</v>
      </c>
      <c r="P55" s="1">
        <f t="shared" si="36"/>
        <v>10</v>
      </c>
      <c r="Q55" s="1">
        <f t="shared" si="37"/>
        <v>3</v>
      </c>
      <c r="R55" s="1">
        <f t="shared" si="38"/>
        <v>11</v>
      </c>
      <c r="S55" s="1">
        <f t="shared" si="39"/>
        <v>12</v>
      </c>
      <c r="T55" s="1">
        <f t="shared" si="40"/>
        <v>4</v>
      </c>
      <c r="U55" s="1">
        <f t="shared" si="41"/>
        <v>9</v>
      </c>
      <c r="V55" s="1">
        <f t="shared" si="42"/>
        <v>3</v>
      </c>
      <c r="W55" s="1">
        <f t="shared" si="43"/>
        <v>2</v>
      </c>
      <c r="X55" s="1">
        <f t="shared" si="44"/>
        <v>14</v>
      </c>
      <c r="Y55" s="1">
        <f t="shared" si="45"/>
        <v>12</v>
      </c>
      <c r="Z55" s="1">
        <f t="shared" si="46"/>
        <v>4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E56" s="1">
        <v>4</v>
      </c>
      <c r="F56" s="1">
        <v>3</v>
      </c>
      <c r="G56" s="1" t="s">
        <v>84</v>
      </c>
      <c r="H56" s="1" t="s">
        <v>84</v>
      </c>
      <c r="I56" s="1">
        <f t="shared" si="29"/>
        <v>26</v>
      </c>
      <c r="J56" s="1">
        <f t="shared" si="30"/>
        <v>22</v>
      </c>
      <c r="K56" s="1">
        <f t="shared" si="31"/>
        <v>4</v>
      </c>
      <c r="L56" s="1">
        <f t="shared" si="32"/>
        <v>7</v>
      </c>
      <c r="M56" s="1">
        <f t="shared" si="33"/>
        <v>1</v>
      </c>
      <c r="N56" s="1">
        <f t="shared" si="34"/>
        <v>5</v>
      </c>
      <c r="O56" s="1">
        <f t="shared" si="35"/>
        <v>14</v>
      </c>
      <c r="P56" s="1">
        <f t="shared" si="36"/>
        <v>10</v>
      </c>
      <c r="Q56" s="1">
        <f t="shared" si="37"/>
        <v>3</v>
      </c>
      <c r="R56" s="1">
        <f t="shared" si="38"/>
        <v>12</v>
      </c>
      <c r="S56" s="1">
        <f t="shared" si="39"/>
        <v>12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2</v>
      </c>
      <c r="X56" s="1">
        <f t="shared" si="44"/>
        <v>15</v>
      </c>
      <c r="Y56" s="1">
        <f t="shared" si="45"/>
        <v>12</v>
      </c>
      <c r="Z56" s="1">
        <f t="shared" si="46"/>
        <v>4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1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3</v>
      </c>
      <c r="R57" s="1">
        <f t="shared" si="38"/>
        <v>12</v>
      </c>
      <c r="S57" s="1">
        <f t="shared" si="39"/>
        <v>12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2</v>
      </c>
      <c r="X57" s="1">
        <f t="shared" si="44"/>
        <v>16</v>
      </c>
      <c r="Y57" s="1">
        <f t="shared" si="45"/>
        <v>12</v>
      </c>
      <c r="Z57" s="1">
        <f t="shared" si="46"/>
        <v>4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4</v>
      </c>
      <c r="AE57" s="1">
        <f t="shared" si="49"/>
        <v>5</v>
      </c>
      <c r="AF57" s="1">
        <f t="shared" si="50"/>
        <v>1</v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5</v>
      </c>
      <c r="L58" s="1">
        <f t="shared" si="32"/>
        <v>7</v>
      </c>
      <c r="M58" s="1">
        <f t="shared" si="33"/>
        <v>1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3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11</v>
      </c>
      <c r="V58" s="1">
        <f t="shared" si="42"/>
        <v>3</v>
      </c>
      <c r="W58" s="1">
        <f t="shared" si="43"/>
        <v>2</v>
      </c>
      <c r="X58" s="1">
        <f t="shared" si="44"/>
        <v>17</v>
      </c>
      <c r="Y58" s="1">
        <f t="shared" si="45"/>
        <v>12</v>
      </c>
      <c r="Z58" s="1">
        <f t="shared" si="46"/>
        <v>4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23</v>
      </c>
      <c r="K59" s="1">
        <f t="shared" si="31"/>
        <v>5</v>
      </c>
      <c r="L59" s="1">
        <f t="shared" si="32"/>
        <v>7</v>
      </c>
      <c r="M59" s="1">
        <f t="shared" si="33"/>
        <v>1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3</v>
      </c>
      <c r="R59" s="1">
        <f t="shared" si="38"/>
        <v>12</v>
      </c>
      <c r="S59" s="1">
        <f t="shared" si="39"/>
        <v>13</v>
      </c>
      <c r="T59" s="1">
        <f t="shared" si="40"/>
        <v>4</v>
      </c>
      <c r="U59" s="1">
        <f t="shared" si="41"/>
        <v>11</v>
      </c>
      <c r="V59" s="1">
        <f t="shared" si="42"/>
        <v>4</v>
      </c>
      <c r="W59" s="1">
        <f t="shared" si="43"/>
        <v>2</v>
      </c>
      <c r="X59" s="1">
        <f t="shared" si="44"/>
        <v>17</v>
      </c>
      <c r="Y59" s="1">
        <f t="shared" si="45"/>
        <v>13</v>
      </c>
      <c r="Z59" s="1">
        <f t="shared" si="46"/>
        <v>4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E60" s="1">
        <v>4</v>
      </c>
      <c r="F60" s="1">
        <v>2</v>
      </c>
      <c r="G60" s="1" t="s">
        <v>83</v>
      </c>
      <c r="H60" s="1" t="s">
        <v>83</v>
      </c>
      <c r="I60" s="1">
        <f t="shared" si="29"/>
        <v>29</v>
      </c>
      <c r="J60" s="1">
        <f t="shared" si="30"/>
        <v>23</v>
      </c>
      <c r="K60" s="1">
        <f t="shared" si="31"/>
        <v>5</v>
      </c>
      <c r="L60" s="1">
        <f t="shared" si="32"/>
        <v>7</v>
      </c>
      <c r="M60" s="1">
        <f t="shared" si="33"/>
        <v>1</v>
      </c>
      <c r="N60" s="1">
        <f t="shared" si="34"/>
        <v>5</v>
      </c>
      <c r="O60" s="1">
        <f t="shared" si="35"/>
        <v>17</v>
      </c>
      <c r="P60" s="1">
        <f t="shared" si="36"/>
        <v>10</v>
      </c>
      <c r="Q60" s="1">
        <f t="shared" si="37"/>
        <v>3</v>
      </c>
      <c r="R60" s="1">
        <f t="shared" si="38"/>
        <v>12</v>
      </c>
      <c r="S60" s="1">
        <f t="shared" si="39"/>
        <v>13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13</v>
      </c>
      <c r="Z60" s="1">
        <f t="shared" si="46"/>
        <v>4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4</v>
      </c>
      <c r="AF60" s="1">
        <f t="shared" si="50"/>
        <v>1</v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30</v>
      </c>
      <c r="J61" s="1">
        <f t="shared" si="30"/>
        <v>23</v>
      </c>
      <c r="K61" s="1">
        <f t="shared" si="31"/>
        <v>5</v>
      </c>
      <c r="L61" s="1">
        <f t="shared" si="32"/>
        <v>7</v>
      </c>
      <c r="M61" s="1">
        <f t="shared" si="33"/>
        <v>1</v>
      </c>
      <c r="N61" s="1">
        <f t="shared" si="34"/>
        <v>5</v>
      </c>
      <c r="O61" s="1">
        <f t="shared" si="35"/>
        <v>18</v>
      </c>
      <c r="P61" s="1">
        <f t="shared" si="36"/>
        <v>10</v>
      </c>
      <c r="Q61" s="1">
        <f t="shared" si="37"/>
        <v>3</v>
      </c>
      <c r="R61" s="1">
        <f t="shared" si="38"/>
        <v>12</v>
      </c>
      <c r="S61" s="1">
        <f t="shared" si="39"/>
        <v>13</v>
      </c>
      <c r="T61" s="1">
        <f t="shared" si="40"/>
        <v>4</v>
      </c>
      <c r="U61" s="1">
        <f t="shared" si="41"/>
        <v>12</v>
      </c>
      <c r="V61" s="1">
        <f t="shared" si="42"/>
        <v>4</v>
      </c>
      <c r="W61" s="1">
        <f t="shared" si="43"/>
        <v>2</v>
      </c>
      <c r="X61" s="1">
        <f t="shared" si="44"/>
        <v>18</v>
      </c>
      <c r="Y61" s="1">
        <f t="shared" si="45"/>
        <v>13</v>
      </c>
      <c r="Z61" s="1">
        <f t="shared" si="46"/>
        <v>4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6</v>
      </c>
      <c r="AE61" s="1">
        <f t="shared" si="49"/>
        <v>3</v>
      </c>
      <c r="AF61" s="1">
        <f t="shared" si="50"/>
        <v>1</v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E62" s="1">
        <v>3</v>
      </c>
      <c r="F62" s="1">
        <v>2</v>
      </c>
      <c r="G62" s="1" t="s">
        <v>83</v>
      </c>
      <c r="H62" s="1" t="s">
        <v>83</v>
      </c>
      <c r="I62" s="1">
        <f t="shared" si="29"/>
        <v>31</v>
      </c>
      <c r="J62" s="1">
        <f t="shared" si="30"/>
        <v>23</v>
      </c>
      <c r="K62" s="1">
        <f t="shared" si="31"/>
        <v>5</v>
      </c>
      <c r="L62" s="1">
        <f t="shared" si="32"/>
        <v>7</v>
      </c>
      <c r="M62" s="1">
        <f t="shared" si="33"/>
        <v>1</v>
      </c>
      <c r="N62" s="1">
        <f t="shared" si="34"/>
        <v>5</v>
      </c>
      <c r="O62" s="1">
        <f t="shared" si="35"/>
        <v>19</v>
      </c>
      <c r="P62" s="1">
        <f t="shared" si="36"/>
        <v>10</v>
      </c>
      <c r="Q62" s="1">
        <f t="shared" si="37"/>
        <v>3</v>
      </c>
      <c r="R62" s="1">
        <f t="shared" si="38"/>
        <v>12</v>
      </c>
      <c r="S62" s="1">
        <f t="shared" si="39"/>
        <v>13</v>
      </c>
      <c r="T62" s="1">
        <f t="shared" si="40"/>
        <v>4</v>
      </c>
      <c r="U62" s="1">
        <f t="shared" si="41"/>
        <v>12</v>
      </c>
      <c r="V62" s="1">
        <f t="shared" si="42"/>
        <v>4</v>
      </c>
      <c r="W62" s="1">
        <f t="shared" si="43"/>
        <v>2</v>
      </c>
      <c r="X62" s="1">
        <f t="shared" si="44"/>
        <v>18</v>
      </c>
      <c r="Y62" s="1">
        <f t="shared" si="45"/>
        <v>13</v>
      </c>
      <c r="Z62" s="1">
        <f t="shared" si="46"/>
        <v>4</v>
      </c>
      <c r="AA62" s="1" t="str">
        <f t="shared" si="27"/>
        <v>W</v>
      </c>
      <c r="AB62" s="1">
        <f t="shared" si="47"/>
        <v>3</v>
      </c>
      <c r="AC62" s="1" t="str">
        <f t="shared" si="28"/>
        <v>W</v>
      </c>
      <c r="AD62" s="1">
        <f t="shared" si="48"/>
        <v>7</v>
      </c>
      <c r="AE62" s="1">
        <f t="shared" si="49"/>
        <v>2</v>
      </c>
      <c r="AF62" s="1">
        <f t="shared" si="50"/>
        <v>1</v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E63" s="1">
        <v>2</v>
      </c>
      <c r="F63" s="1">
        <v>6</v>
      </c>
      <c r="G63" s="1" t="s">
        <v>83</v>
      </c>
      <c r="H63" s="1" t="s">
        <v>83</v>
      </c>
      <c r="I63" s="1">
        <f t="shared" si="29"/>
        <v>31</v>
      </c>
      <c r="J63" s="1">
        <f t="shared" si="30"/>
        <v>24</v>
      </c>
      <c r="K63" s="1">
        <f t="shared" si="31"/>
        <v>5</v>
      </c>
      <c r="L63" s="1">
        <f t="shared" si="32"/>
        <v>7</v>
      </c>
      <c r="M63" s="1">
        <f t="shared" si="33"/>
        <v>1</v>
      </c>
      <c r="N63" s="1">
        <f t="shared" si="34"/>
        <v>5</v>
      </c>
      <c r="O63" s="1">
        <f t="shared" si="35"/>
        <v>19</v>
      </c>
      <c r="P63" s="1">
        <f t="shared" si="36"/>
        <v>10</v>
      </c>
      <c r="Q63" s="1">
        <f t="shared" si="37"/>
        <v>3</v>
      </c>
      <c r="R63" s="1">
        <f t="shared" si="38"/>
        <v>12</v>
      </c>
      <c r="S63" s="1">
        <f t="shared" si="39"/>
        <v>14</v>
      </c>
      <c r="T63" s="1">
        <f t="shared" si="40"/>
        <v>4</v>
      </c>
      <c r="U63" s="1">
        <f t="shared" si="41"/>
        <v>12</v>
      </c>
      <c r="V63" s="1">
        <f t="shared" si="42"/>
        <v>4</v>
      </c>
      <c r="W63" s="1">
        <f t="shared" si="43"/>
        <v>2</v>
      </c>
      <c r="X63" s="1">
        <f t="shared" si="44"/>
        <v>18</v>
      </c>
      <c r="Y63" s="1">
        <f t="shared" si="45"/>
        <v>14</v>
      </c>
      <c r="Z63" s="1">
        <f t="shared" si="46"/>
        <v>4</v>
      </c>
      <c r="AA63" s="1" t="str">
        <f t="shared" si="27"/>
        <v>L</v>
      </c>
      <c r="AB63" s="1">
        <f t="shared" si="47"/>
        <v>1</v>
      </c>
      <c r="AC63" s="1" t="str">
        <f t="shared" si="28"/>
        <v>L</v>
      </c>
      <c r="AD63" s="1">
        <f t="shared" si="48"/>
        <v>6</v>
      </c>
      <c r="AE63" s="1">
        <f t="shared" si="49"/>
        <v>3</v>
      </c>
      <c r="AF63" s="1">
        <f t="shared" si="50"/>
        <v>1</v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E64" s="1">
        <v>2</v>
      </c>
      <c r="F64" s="1">
        <v>3</v>
      </c>
      <c r="G64" s="1" t="s">
        <v>83</v>
      </c>
      <c r="H64" s="1" t="s">
        <v>83</v>
      </c>
      <c r="I64" s="1">
        <f t="shared" si="29"/>
        <v>31</v>
      </c>
      <c r="J64" s="1">
        <f t="shared" si="30"/>
        <v>25</v>
      </c>
      <c r="K64" s="1">
        <f t="shared" si="31"/>
        <v>5</v>
      </c>
      <c r="L64" s="1">
        <f t="shared" si="32"/>
        <v>7</v>
      </c>
      <c r="M64" s="1">
        <f t="shared" si="33"/>
        <v>1</v>
      </c>
      <c r="N64" s="1">
        <f t="shared" si="34"/>
        <v>5</v>
      </c>
      <c r="O64" s="1">
        <f t="shared" si="35"/>
        <v>19</v>
      </c>
      <c r="P64" s="1">
        <f t="shared" si="36"/>
        <v>11</v>
      </c>
      <c r="Q64" s="1">
        <f t="shared" si="37"/>
        <v>3</v>
      </c>
      <c r="R64" s="1">
        <f t="shared" si="38"/>
        <v>12</v>
      </c>
      <c r="S64" s="1">
        <f t="shared" si="39"/>
        <v>14</v>
      </c>
      <c r="T64" s="1">
        <f t="shared" si="40"/>
        <v>4</v>
      </c>
      <c r="U64" s="1">
        <f t="shared" si="41"/>
        <v>12</v>
      </c>
      <c r="V64" s="1">
        <f t="shared" si="42"/>
        <v>4</v>
      </c>
      <c r="W64" s="1">
        <f t="shared" si="43"/>
        <v>2</v>
      </c>
      <c r="X64" s="1">
        <f t="shared" si="44"/>
        <v>18</v>
      </c>
      <c r="Y64" s="1">
        <f t="shared" si="45"/>
        <v>14</v>
      </c>
      <c r="Z64" s="1">
        <f t="shared" si="46"/>
        <v>4</v>
      </c>
      <c r="AA64" s="1" t="str">
        <f t="shared" si="27"/>
        <v>L</v>
      </c>
      <c r="AB64" s="1">
        <f t="shared" si="47"/>
        <v>2</v>
      </c>
      <c r="AC64" s="1" t="str">
        <f t="shared" si="28"/>
        <v>L</v>
      </c>
      <c r="AD64" s="1">
        <f t="shared" si="48"/>
        <v>6</v>
      </c>
      <c r="AE64" s="1">
        <f t="shared" si="49"/>
        <v>4</v>
      </c>
      <c r="AF64" s="1">
        <f t="shared" si="50"/>
        <v>0</v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E65" s="1">
        <v>1</v>
      </c>
      <c r="F65" s="1">
        <v>3</v>
      </c>
      <c r="G65" s="1" t="s">
        <v>83</v>
      </c>
      <c r="H65" s="1" t="s">
        <v>83</v>
      </c>
      <c r="I65" s="1">
        <f t="shared" si="29"/>
        <v>31</v>
      </c>
      <c r="J65" s="1">
        <f t="shared" si="30"/>
        <v>26</v>
      </c>
      <c r="K65" s="1">
        <f t="shared" si="31"/>
        <v>5</v>
      </c>
      <c r="L65" s="1">
        <f t="shared" si="32"/>
        <v>7</v>
      </c>
      <c r="M65" s="1">
        <f t="shared" si="33"/>
        <v>1</v>
      </c>
      <c r="N65" s="1">
        <f t="shared" si="34"/>
        <v>5</v>
      </c>
      <c r="O65" s="1">
        <f t="shared" si="35"/>
        <v>19</v>
      </c>
      <c r="P65" s="1">
        <f t="shared" si="36"/>
        <v>11</v>
      </c>
      <c r="Q65" s="1">
        <f t="shared" si="37"/>
        <v>3</v>
      </c>
      <c r="R65" s="1">
        <f t="shared" si="38"/>
        <v>12</v>
      </c>
      <c r="S65" s="1">
        <f t="shared" si="39"/>
        <v>15</v>
      </c>
      <c r="T65" s="1">
        <f t="shared" si="40"/>
        <v>4</v>
      </c>
      <c r="U65" s="1">
        <f t="shared" si="41"/>
        <v>12</v>
      </c>
      <c r="V65" s="1">
        <f t="shared" si="42"/>
        <v>4</v>
      </c>
      <c r="W65" s="1">
        <f t="shared" si="43"/>
        <v>2</v>
      </c>
      <c r="X65" s="1">
        <f t="shared" si="44"/>
        <v>18</v>
      </c>
      <c r="Y65" s="1">
        <f t="shared" si="45"/>
        <v>15</v>
      </c>
      <c r="Z65" s="1">
        <f t="shared" si="46"/>
        <v>4</v>
      </c>
      <c r="AA65" s="1" t="str">
        <f t="shared" si="27"/>
        <v>L</v>
      </c>
      <c r="AB65" s="1">
        <f t="shared" si="47"/>
        <v>3</v>
      </c>
      <c r="AC65" s="1" t="str">
        <f t="shared" si="28"/>
        <v>L</v>
      </c>
      <c r="AD65" s="1">
        <f t="shared" si="48"/>
        <v>6</v>
      </c>
      <c r="AE65" s="1">
        <f t="shared" si="49"/>
        <v>4</v>
      </c>
      <c r="AF65" s="1">
        <f t="shared" si="50"/>
        <v>0</v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E66" s="1">
        <v>7</v>
      </c>
      <c r="F66" s="1">
        <v>3</v>
      </c>
      <c r="G66" s="1" t="s">
        <v>83</v>
      </c>
      <c r="H66" s="1" t="s">
        <v>83</v>
      </c>
      <c r="I66" s="1">
        <f t="shared" si="29"/>
        <v>32</v>
      </c>
      <c r="J66" s="1">
        <f t="shared" si="30"/>
        <v>26</v>
      </c>
      <c r="K66" s="1">
        <f t="shared" si="31"/>
        <v>5</v>
      </c>
      <c r="L66" s="1">
        <f t="shared" si="32"/>
        <v>7</v>
      </c>
      <c r="M66" s="1">
        <f t="shared" si="33"/>
        <v>1</v>
      </c>
      <c r="N66" s="1">
        <f t="shared" si="34"/>
        <v>5</v>
      </c>
      <c r="O66" s="1">
        <f t="shared" si="35"/>
        <v>20</v>
      </c>
      <c r="P66" s="1">
        <f t="shared" si="36"/>
        <v>11</v>
      </c>
      <c r="Q66" s="1">
        <f t="shared" si="37"/>
        <v>3</v>
      </c>
      <c r="R66" s="1">
        <f t="shared" si="38"/>
        <v>12</v>
      </c>
      <c r="S66" s="1">
        <f t="shared" si="39"/>
        <v>15</v>
      </c>
      <c r="T66" s="1">
        <f t="shared" si="40"/>
        <v>4</v>
      </c>
      <c r="U66" s="1">
        <f t="shared" si="41"/>
        <v>12</v>
      </c>
      <c r="V66" s="1">
        <f t="shared" si="42"/>
        <v>4</v>
      </c>
      <c r="W66" s="1">
        <f t="shared" si="43"/>
        <v>2</v>
      </c>
      <c r="X66" s="1">
        <f t="shared" si="44"/>
        <v>18</v>
      </c>
      <c r="Y66" s="1">
        <f t="shared" si="45"/>
        <v>15</v>
      </c>
      <c r="Z66" s="1">
        <f t="shared" si="46"/>
        <v>4</v>
      </c>
      <c r="AA66" s="1" t="str">
        <f t="shared" ref="AA66:AA83" si="51">IF(E66="","",IF(E66&gt;F66,"W","L"))</f>
        <v>W</v>
      </c>
      <c r="AB66" s="1">
        <f t="shared" si="47"/>
        <v>1</v>
      </c>
      <c r="AC66" s="1" t="str">
        <f t="shared" ref="AC66:AC83" si="52">IF(E66="","",IF(E66&gt;F66,"W",IF(AND(E66&lt;F66,G66=$AK$2,H66=$AK$2),"L","OTL")))</f>
        <v>W</v>
      </c>
      <c r="AD66" s="1">
        <f t="shared" si="48"/>
        <v>6</v>
      </c>
      <c r="AE66" s="1">
        <f t="shared" si="49"/>
        <v>4</v>
      </c>
      <c r="AF66" s="1">
        <f t="shared" si="50"/>
        <v>0</v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E67" s="1">
        <v>1</v>
      </c>
      <c r="F67" s="1">
        <v>4</v>
      </c>
      <c r="G67" s="1" t="s">
        <v>83</v>
      </c>
      <c r="H67" s="1" t="s">
        <v>83</v>
      </c>
      <c r="I67" s="1">
        <f t="shared" ref="I67:I83" si="53">IF(E67="","",IF(E67&gt;F67,I66+1,I66))</f>
        <v>32</v>
      </c>
      <c r="J67" s="1">
        <f t="shared" ref="J67:J83" si="54">IF(E67="","",IF(AND(F67&gt;E67,G67=$AK$2,H67=$AK$2),J66+1,J66))</f>
        <v>27</v>
      </c>
      <c r="K67" s="1">
        <f t="shared" ref="K67:K83" si="55">IF(E67="","",IF(AND(G67=$AK$1,E67&gt;F67),K66+1,K66))</f>
        <v>5</v>
      </c>
      <c r="L67" s="1">
        <f t="shared" ref="L67:L83" si="56">IF(E67="","",IF(AND(OR(G67=$AK$1,H67=$AK$1),E67&lt;F67),L66+1,L66))</f>
        <v>7</v>
      </c>
      <c r="M67" s="1">
        <f t="shared" ref="M67:M83" si="57">IF(E67="","",IF(AND(H67=$AK$1,E67&gt;F67),M66+1,M66))</f>
        <v>1</v>
      </c>
      <c r="N67" s="1">
        <f t="shared" ref="N67:N83" si="58">IF(E67="","",IF(AND(H67=$AK$1,E67&lt;F67),N66+1,N66))</f>
        <v>5</v>
      </c>
      <c r="O67" s="1">
        <f t="shared" ref="O67:O83" si="59">IF(E67="","",IF(AND(C67=$AL$1,E67&gt;F67),O66+1,O66))</f>
        <v>20</v>
      </c>
      <c r="P67" s="1">
        <f t="shared" ref="P67:P83" si="60">IF(E67="","",IF(AND(C67=$AL$1,F67&gt;E67,G67=$AK$2,H67=$AK$2), P66+1, P66))</f>
        <v>11</v>
      </c>
      <c r="Q67" s="1">
        <f t="shared" ref="Q67:Q83" si="61">IF(E67="","",IF(AND(C67=$AL$1,F67&gt;E67,OR(G67=$AK$1,H67=$AK$1)),Q66+1, Q66))</f>
        <v>3</v>
      </c>
      <c r="R67" s="1">
        <f t="shared" ref="R67:R83" si="62">IF(E67="","",IF(AND(C67=$AL$2,E67&gt;F67),R66+1,R66))</f>
        <v>12</v>
      </c>
      <c r="S67" s="1">
        <f t="shared" ref="S67:S83" si="63">IF(E67="","",IF(AND(C67=$AL$2,F67&gt;E67,G67=$AK$2,H67=$AK$2),S66+1,S66))</f>
        <v>16</v>
      </c>
      <c r="T67" s="1">
        <f t="shared" ref="T67:T83" si="64">IF(E67="","",IF(AND(C67=$AL$2,F67&gt;E67,OR(G67=$AK$1,H67=$AK$1)), T66+1, T66))</f>
        <v>4</v>
      </c>
      <c r="U67" s="1">
        <f t="shared" ref="U67:U83" si="65">IF(E67="","",IF(AND(E67&gt;F67,COUNTIF($AO$1:$AO$7,D67)=1),U66+1,U66))</f>
        <v>12</v>
      </c>
      <c r="V67" s="1">
        <f t="shared" ref="V67:V83" si="66">IF(E67="","",IF(AND(E67&lt;F67,G67=$AK$2,H67=$AK$2,COUNTIF($AO$1:$AO$7,D67)=1),V66+1,V66))</f>
        <v>5</v>
      </c>
      <c r="W67" s="1">
        <f t="shared" ref="W67:W83" si="67">IF(E67="","",IF(AND(E67&lt;F67,COUNTIF($AO$1:$AO$7,D67)=1,OR(G67=$AK$1,H67=$AK$1)), W66+1, W66))</f>
        <v>2</v>
      </c>
      <c r="X67" s="1">
        <f t="shared" ref="X67:X83" si="68">IF(E67="","",IF(AND(E67&gt;F67,COUNTIF($AN$1:$AN$15,D67)=1),X66+1,X66))</f>
        <v>18</v>
      </c>
      <c r="Y67" s="1">
        <f t="shared" ref="Y67:Y83" si="69">IF(E67="","",IF(AND(E67&lt;F67,G67=$AK$2,H67=$AK$2,COUNTIF($AN$1:$AN$15,D67)=1),Y66+1,Y66))</f>
        <v>16</v>
      </c>
      <c r="Z67" s="1">
        <f t="shared" ref="Z67:Z83" si="70">IF(E67="","",IF(AND(E67&lt;F67,COUNTIF($AN$1:$AN$15,D67)=1,OR(G67=$AK$1,H67=$AK$1)), Z66+1, Z66))</f>
        <v>4</v>
      </c>
      <c r="AA67" s="1" t="str">
        <f t="shared" si="51"/>
        <v>L</v>
      </c>
      <c r="AB67" s="1">
        <f t="shared" ref="AB67:AB83" si="71">IF(AA67="","",IF(AA67=AA66,AB66+1,1))</f>
        <v>1</v>
      </c>
      <c r="AC67" s="1" t="str">
        <f t="shared" si="52"/>
        <v>L</v>
      </c>
      <c r="AD67" s="1">
        <f t="shared" si="48"/>
        <v>5</v>
      </c>
      <c r="AE67" s="1">
        <f t="shared" si="49"/>
        <v>5</v>
      </c>
      <c r="AF67" s="1">
        <f t="shared" si="50"/>
        <v>0</v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E68" s="1">
        <v>2</v>
      </c>
      <c r="F68" s="1">
        <v>1</v>
      </c>
      <c r="G68" s="1" t="s">
        <v>83</v>
      </c>
      <c r="H68" s="1" t="s">
        <v>83</v>
      </c>
      <c r="I68" s="1">
        <f t="shared" si="53"/>
        <v>33</v>
      </c>
      <c r="J68" s="1">
        <f t="shared" si="54"/>
        <v>27</v>
      </c>
      <c r="K68" s="1">
        <f t="shared" si="55"/>
        <v>5</v>
      </c>
      <c r="L68" s="1">
        <f t="shared" si="56"/>
        <v>7</v>
      </c>
      <c r="M68" s="1">
        <f t="shared" si="57"/>
        <v>1</v>
      </c>
      <c r="N68" s="1">
        <f t="shared" si="58"/>
        <v>5</v>
      </c>
      <c r="O68" s="1">
        <f t="shared" si="59"/>
        <v>20</v>
      </c>
      <c r="P68" s="1">
        <f t="shared" si="60"/>
        <v>11</v>
      </c>
      <c r="Q68" s="1">
        <f t="shared" si="61"/>
        <v>3</v>
      </c>
      <c r="R68" s="1">
        <f t="shared" si="62"/>
        <v>13</v>
      </c>
      <c r="S68" s="1">
        <f t="shared" si="63"/>
        <v>16</v>
      </c>
      <c r="T68" s="1">
        <f t="shared" si="64"/>
        <v>4</v>
      </c>
      <c r="U68" s="1">
        <f t="shared" si="65"/>
        <v>12</v>
      </c>
      <c r="V68" s="1">
        <f t="shared" si="66"/>
        <v>5</v>
      </c>
      <c r="W68" s="1">
        <f t="shared" si="67"/>
        <v>2</v>
      </c>
      <c r="X68" s="1">
        <f t="shared" si="68"/>
        <v>19</v>
      </c>
      <c r="Y68" s="1">
        <f t="shared" si="69"/>
        <v>16</v>
      </c>
      <c r="Z68" s="1">
        <f t="shared" si="70"/>
        <v>4</v>
      </c>
      <c r="AA68" s="1" t="str">
        <f t="shared" si="51"/>
        <v>W</v>
      </c>
      <c r="AB68" s="1">
        <f t="shared" si="71"/>
        <v>1</v>
      </c>
      <c r="AC68" s="1" t="str">
        <f t="shared" si="52"/>
        <v>W</v>
      </c>
      <c r="AD68" s="1">
        <f t="shared" si="48"/>
        <v>5</v>
      </c>
      <c r="AE68" s="1">
        <f t="shared" si="49"/>
        <v>5</v>
      </c>
      <c r="AF68" s="1">
        <f t="shared" si="50"/>
        <v>0</v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E69" s="1">
        <v>2</v>
      </c>
      <c r="F69" s="1">
        <v>3</v>
      </c>
      <c r="G69" s="1" t="s">
        <v>84</v>
      </c>
      <c r="H69" s="1" t="s">
        <v>84</v>
      </c>
      <c r="I69" s="1">
        <f t="shared" si="53"/>
        <v>33</v>
      </c>
      <c r="J69" s="1">
        <f t="shared" si="54"/>
        <v>27</v>
      </c>
      <c r="K69" s="1">
        <f t="shared" si="55"/>
        <v>5</v>
      </c>
      <c r="L69" s="1">
        <f t="shared" si="56"/>
        <v>8</v>
      </c>
      <c r="M69" s="1">
        <f t="shared" si="57"/>
        <v>1</v>
      </c>
      <c r="N69" s="1">
        <f t="shared" si="58"/>
        <v>6</v>
      </c>
      <c r="O69" s="1">
        <f t="shared" si="59"/>
        <v>20</v>
      </c>
      <c r="P69" s="1">
        <f t="shared" si="60"/>
        <v>11</v>
      </c>
      <c r="Q69" s="1">
        <f t="shared" si="61"/>
        <v>4</v>
      </c>
      <c r="R69" s="1">
        <f t="shared" si="62"/>
        <v>13</v>
      </c>
      <c r="S69" s="1">
        <f t="shared" si="63"/>
        <v>16</v>
      </c>
      <c r="T69" s="1">
        <f t="shared" si="64"/>
        <v>4</v>
      </c>
      <c r="U69" s="1">
        <f t="shared" si="65"/>
        <v>12</v>
      </c>
      <c r="V69" s="1">
        <f t="shared" si="66"/>
        <v>5</v>
      </c>
      <c r="W69" s="1">
        <f t="shared" si="67"/>
        <v>2</v>
      </c>
      <c r="X69" s="1">
        <f t="shared" si="68"/>
        <v>19</v>
      </c>
      <c r="Y69" s="1">
        <f t="shared" si="69"/>
        <v>16</v>
      </c>
      <c r="Z69" s="1">
        <f t="shared" si="70"/>
        <v>5</v>
      </c>
      <c r="AA69" s="1" t="str">
        <f t="shared" si="51"/>
        <v>L</v>
      </c>
      <c r="AB69" s="1">
        <f t="shared" si="71"/>
        <v>1</v>
      </c>
      <c r="AC69" s="1" t="str">
        <f t="shared" si="52"/>
        <v>OTL</v>
      </c>
      <c r="AD69" s="1">
        <f t="shared" si="48"/>
        <v>5</v>
      </c>
      <c r="AE69" s="1">
        <f t="shared" si="49"/>
        <v>4</v>
      </c>
      <c r="AF69" s="1">
        <f t="shared" si="50"/>
        <v>1</v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E70" s="1">
        <v>4</v>
      </c>
      <c r="F70" s="1">
        <v>1</v>
      </c>
      <c r="G70" s="1" t="s">
        <v>83</v>
      </c>
      <c r="H70" s="1" t="s">
        <v>83</v>
      </c>
      <c r="I70" s="1">
        <f t="shared" si="53"/>
        <v>34</v>
      </c>
      <c r="J70" s="1">
        <f t="shared" si="54"/>
        <v>27</v>
      </c>
      <c r="K70" s="1">
        <f t="shared" si="55"/>
        <v>5</v>
      </c>
      <c r="L70" s="1">
        <f t="shared" si="56"/>
        <v>8</v>
      </c>
      <c r="M70" s="1">
        <f t="shared" si="57"/>
        <v>1</v>
      </c>
      <c r="N70" s="1">
        <f t="shared" si="58"/>
        <v>6</v>
      </c>
      <c r="O70" s="1">
        <f t="shared" si="59"/>
        <v>21</v>
      </c>
      <c r="P70" s="1">
        <f t="shared" si="60"/>
        <v>11</v>
      </c>
      <c r="Q70" s="1">
        <f t="shared" si="61"/>
        <v>4</v>
      </c>
      <c r="R70" s="1">
        <f t="shared" si="62"/>
        <v>13</v>
      </c>
      <c r="S70" s="1">
        <f t="shared" si="63"/>
        <v>16</v>
      </c>
      <c r="T70" s="1">
        <f t="shared" si="64"/>
        <v>4</v>
      </c>
      <c r="U70" s="1">
        <f t="shared" si="65"/>
        <v>12</v>
      </c>
      <c r="V70" s="1">
        <f t="shared" si="66"/>
        <v>5</v>
      </c>
      <c r="W70" s="1">
        <f t="shared" si="67"/>
        <v>2</v>
      </c>
      <c r="X70" s="1">
        <f t="shared" si="68"/>
        <v>20</v>
      </c>
      <c r="Y70" s="1">
        <f t="shared" si="69"/>
        <v>16</v>
      </c>
      <c r="Z70" s="1">
        <f t="shared" si="70"/>
        <v>5</v>
      </c>
      <c r="AA70" s="1" t="str">
        <f t="shared" si="51"/>
        <v>W</v>
      </c>
      <c r="AB70" s="1">
        <f t="shared" si="71"/>
        <v>1</v>
      </c>
      <c r="AC70" s="1" t="str">
        <f t="shared" si="52"/>
        <v>W</v>
      </c>
      <c r="AD70" s="1">
        <f t="shared" si="48"/>
        <v>5</v>
      </c>
      <c r="AE70" s="1">
        <f t="shared" si="49"/>
        <v>4</v>
      </c>
      <c r="AF70" s="1">
        <f t="shared" si="50"/>
        <v>1</v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E71" s="1">
        <v>2</v>
      </c>
      <c r="F71" s="1">
        <v>1</v>
      </c>
      <c r="G71" s="1" t="s">
        <v>83</v>
      </c>
      <c r="H71" s="1" t="s">
        <v>83</v>
      </c>
      <c r="I71" s="1">
        <f t="shared" si="53"/>
        <v>35</v>
      </c>
      <c r="J71" s="1">
        <f t="shared" si="54"/>
        <v>27</v>
      </c>
      <c r="K71" s="1">
        <f t="shared" si="55"/>
        <v>5</v>
      </c>
      <c r="L71" s="1">
        <f t="shared" si="56"/>
        <v>8</v>
      </c>
      <c r="M71" s="1">
        <f t="shared" si="57"/>
        <v>1</v>
      </c>
      <c r="N71" s="1">
        <f t="shared" si="58"/>
        <v>6</v>
      </c>
      <c r="O71" s="1">
        <f t="shared" si="59"/>
        <v>22</v>
      </c>
      <c r="P71" s="1">
        <f t="shared" si="60"/>
        <v>11</v>
      </c>
      <c r="Q71" s="1">
        <f t="shared" si="61"/>
        <v>4</v>
      </c>
      <c r="R71" s="1">
        <f t="shared" si="62"/>
        <v>13</v>
      </c>
      <c r="S71" s="1">
        <f t="shared" si="63"/>
        <v>16</v>
      </c>
      <c r="T71" s="1">
        <f t="shared" si="64"/>
        <v>4</v>
      </c>
      <c r="U71" s="1">
        <f t="shared" si="65"/>
        <v>13</v>
      </c>
      <c r="V71" s="1">
        <f t="shared" si="66"/>
        <v>5</v>
      </c>
      <c r="W71" s="1">
        <f t="shared" si="67"/>
        <v>2</v>
      </c>
      <c r="X71" s="1">
        <f t="shared" si="68"/>
        <v>21</v>
      </c>
      <c r="Y71" s="1">
        <f t="shared" si="69"/>
        <v>16</v>
      </c>
      <c r="Z71" s="1">
        <f t="shared" si="70"/>
        <v>5</v>
      </c>
      <c r="AA71" s="1" t="str">
        <f t="shared" si="51"/>
        <v>W</v>
      </c>
      <c r="AB71" s="1">
        <f t="shared" si="71"/>
        <v>2</v>
      </c>
      <c r="AC71" s="1" t="str">
        <f t="shared" si="52"/>
        <v>W</v>
      </c>
      <c r="AD71" s="1">
        <f t="shared" si="48"/>
        <v>5</v>
      </c>
      <c r="AE71" s="1">
        <f t="shared" si="49"/>
        <v>4</v>
      </c>
      <c r="AF71" s="1">
        <f t="shared" si="50"/>
        <v>1</v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35</v>
      </c>
      <c r="J84" s="1">
        <f t="shared" si="75"/>
        <v>27</v>
      </c>
      <c r="K84" s="1">
        <f t="shared" si="75"/>
        <v>5</v>
      </c>
      <c r="L84" s="1">
        <f t="shared" si="75"/>
        <v>8</v>
      </c>
      <c r="M84" s="1">
        <f t="shared" si="75"/>
        <v>1</v>
      </c>
      <c r="N84" s="1">
        <f t="shared" si="75"/>
        <v>6</v>
      </c>
      <c r="O84" s="1">
        <f t="shared" ref="O84:Z84" si="76">IF(O2="","",MAX(O2:O83))</f>
        <v>22</v>
      </c>
      <c r="P84" s="1">
        <f t="shared" si="76"/>
        <v>11</v>
      </c>
      <c r="Q84" s="1">
        <f t="shared" si="76"/>
        <v>4</v>
      </c>
      <c r="R84" s="1">
        <f t="shared" si="76"/>
        <v>13</v>
      </c>
      <c r="S84" s="1">
        <f t="shared" si="76"/>
        <v>16</v>
      </c>
      <c r="T84" s="1">
        <f t="shared" si="76"/>
        <v>4</v>
      </c>
      <c r="U84" s="1">
        <f t="shared" si="76"/>
        <v>13</v>
      </c>
      <c r="V84" s="1">
        <f t="shared" si="76"/>
        <v>5</v>
      </c>
      <c r="W84" s="1">
        <f t="shared" si="76"/>
        <v>2</v>
      </c>
      <c r="X84" s="1">
        <f t="shared" si="76"/>
        <v>21</v>
      </c>
      <c r="Y84" s="1">
        <f t="shared" si="76"/>
        <v>16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218</v>
      </c>
      <c r="F85" s="1">
        <f>SUM(F2:F83)</f>
        <v>205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22-11-4</v>
      </c>
      <c r="R85" s="1" t="str">
        <f>IF(R84="","0-0-0",CONCATENATE(R84,"-",S84,"-",T84))</f>
        <v>13-16-4</v>
      </c>
      <c r="U85" s="1" t="str">
        <f>IF(U84="","0-0-0",CONCATENATE(U84,"-",V84,"-",W84))</f>
        <v>13-5-2</v>
      </c>
      <c r="X85" s="1" t="str">
        <f>IF(X84="","0-0-0",CONCATENATE(X84,"-",Y84,"-",Z84))</f>
        <v>21-16-5</v>
      </c>
      <c r="AA85" s="1" t="str">
        <f>IF(AA84="","0-0",CONCATENATE(AA84,AB84))</f>
        <v>W2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70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E36" s="1">
        <v>3</v>
      </c>
      <c r="F36" s="1">
        <v>4</v>
      </c>
      <c r="G36" s="1" t="s">
        <v>84</v>
      </c>
      <c r="H36" s="1" t="s">
        <v>83</v>
      </c>
      <c r="I36" s="1">
        <f t="shared" si="29"/>
        <v>15</v>
      </c>
      <c r="J36" s="1">
        <f t="shared" si="30"/>
        <v>17</v>
      </c>
      <c r="K36" s="1">
        <f t="shared" si="31"/>
        <v>2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8</v>
      </c>
      <c r="P36" s="1">
        <f t="shared" si="36"/>
        <v>7</v>
      </c>
      <c r="Q36" s="1">
        <f t="shared" si="37"/>
        <v>1</v>
      </c>
      <c r="R36" s="1">
        <f t="shared" si="38"/>
        <v>7</v>
      </c>
      <c r="S36" s="1">
        <f t="shared" si="39"/>
        <v>10</v>
      </c>
      <c r="T36" s="1">
        <f t="shared" si="40"/>
        <v>2</v>
      </c>
      <c r="U36" s="1">
        <f t="shared" si="14"/>
        <v>0</v>
      </c>
      <c r="V36" s="1">
        <f t="shared" si="15"/>
        <v>0</v>
      </c>
      <c r="W36" s="1">
        <f t="shared" si="16"/>
        <v>1</v>
      </c>
      <c r="X36" s="1">
        <f t="shared" si="41"/>
        <v>9</v>
      </c>
      <c r="Y36" s="1">
        <f t="shared" si="42"/>
        <v>12</v>
      </c>
      <c r="Z36" s="1">
        <f t="shared" si="43"/>
        <v>1</v>
      </c>
      <c r="AA36" s="1" t="str">
        <f t="shared" si="27"/>
        <v>L</v>
      </c>
      <c r="AB36" s="1">
        <f t="shared" si="44"/>
        <v>4</v>
      </c>
      <c r="AC36" s="1" t="str">
        <f t="shared" si="28"/>
        <v>OTL</v>
      </c>
      <c r="AD36" s="1">
        <f t="shared" si="24"/>
        <v>2</v>
      </c>
      <c r="AE36" s="1">
        <f t="shared" si="25"/>
        <v>5</v>
      </c>
      <c r="AF36" s="1">
        <f t="shared" si="26"/>
        <v>3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E37" s="1">
        <v>3</v>
      </c>
      <c r="F37" s="1">
        <v>4</v>
      </c>
      <c r="G37" s="1" t="s">
        <v>84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2</v>
      </c>
      <c r="L37" s="1">
        <f t="shared" si="32"/>
        <v>4</v>
      </c>
      <c r="M37" s="1">
        <f t="shared" si="33"/>
        <v>1</v>
      </c>
      <c r="N37" s="1">
        <f t="shared" si="34"/>
        <v>1</v>
      </c>
      <c r="O37" s="1">
        <f t="shared" si="35"/>
        <v>8</v>
      </c>
      <c r="P37" s="1">
        <f t="shared" si="36"/>
        <v>7</v>
      </c>
      <c r="Q37" s="1">
        <f t="shared" si="37"/>
        <v>2</v>
      </c>
      <c r="R37" s="1">
        <f t="shared" si="38"/>
        <v>7</v>
      </c>
      <c r="S37" s="1">
        <f t="shared" si="39"/>
        <v>10</v>
      </c>
      <c r="T37" s="1">
        <f t="shared" si="40"/>
        <v>2</v>
      </c>
      <c r="U37" s="1">
        <f t="shared" si="14"/>
        <v>0</v>
      </c>
      <c r="V37" s="1">
        <f t="shared" si="15"/>
        <v>0</v>
      </c>
      <c r="W37" s="1">
        <f t="shared" si="16"/>
        <v>1</v>
      </c>
      <c r="X37" s="1">
        <f t="shared" si="41"/>
        <v>9</v>
      </c>
      <c r="Y37" s="1">
        <f t="shared" si="42"/>
        <v>12</v>
      </c>
      <c r="Z37" s="1">
        <f t="shared" si="43"/>
        <v>2</v>
      </c>
      <c r="AA37" s="1" t="str">
        <f t="shared" si="27"/>
        <v>L</v>
      </c>
      <c r="AB37" s="1">
        <f t="shared" si="44"/>
        <v>5</v>
      </c>
      <c r="AC37" s="1" t="str">
        <f t="shared" si="28"/>
        <v>OTL</v>
      </c>
      <c r="AD37" s="1">
        <f t="shared" si="24"/>
        <v>2</v>
      </c>
      <c r="AE37" s="1">
        <f t="shared" si="25"/>
        <v>5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2</v>
      </c>
      <c r="L38" s="1">
        <f t="shared" si="32"/>
        <v>4</v>
      </c>
      <c r="M38" s="1">
        <f t="shared" si="33"/>
        <v>1</v>
      </c>
      <c r="N38" s="1">
        <f t="shared" si="34"/>
        <v>1</v>
      </c>
      <c r="O38" s="1">
        <f t="shared" si="35"/>
        <v>8</v>
      </c>
      <c r="P38" s="1">
        <f t="shared" si="36"/>
        <v>8</v>
      </c>
      <c r="Q38" s="1">
        <f t="shared" si="37"/>
        <v>2</v>
      </c>
      <c r="R38" s="1">
        <f t="shared" si="38"/>
        <v>7</v>
      </c>
      <c r="S38" s="1">
        <f t="shared" si="39"/>
        <v>10</v>
      </c>
      <c r="T38" s="1">
        <f t="shared" si="40"/>
        <v>2</v>
      </c>
      <c r="U38" s="1">
        <f t="shared" si="14"/>
        <v>0</v>
      </c>
      <c r="V38" s="1">
        <f t="shared" si="15"/>
        <v>0</v>
      </c>
      <c r="W38" s="1">
        <f t="shared" si="16"/>
        <v>0</v>
      </c>
      <c r="X38" s="1">
        <f t="shared" si="41"/>
        <v>9</v>
      </c>
      <c r="Y38" s="1">
        <f t="shared" si="42"/>
        <v>13</v>
      </c>
      <c r="Z38" s="1">
        <f t="shared" si="43"/>
        <v>2</v>
      </c>
      <c r="AA38" s="1" t="str">
        <f t="shared" si="27"/>
        <v>L</v>
      </c>
      <c r="AB38" s="1">
        <f t="shared" si="44"/>
        <v>6</v>
      </c>
      <c r="AC38" s="1" t="str">
        <f t="shared" si="28"/>
        <v>L</v>
      </c>
      <c r="AD38" s="1">
        <f t="shared" si="24"/>
        <v>1</v>
      </c>
      <c r="AE38" s="1">
        <f t="shared" si="25"/>
        <v>6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15</v>
      </c>
      <c r="J39" s="1">
        <f t="shared" si="30"/>
        <v>19</v>
      </c>
      <c r="K39" s="1">
        <f t="shared" si="31"/>
        <v>2</v>
      </c>
      <c r="L39" s="1">
        <f t="shared" si="32"/>
        <v>4</v>
      </c>
      <c r="M39" s="1">
        <f t="shared" si="33"/>
        <v>1</v>
      </c>
      <c r="N39" s="1">
        <f t="shared" si="34"/>
        <v>1</v>
      </c>
      <c r="O39" s="1">
        <f t="shared" si="35"/>
        <v>8</v>
      </c>
      <c r="P39" s="1">
        <f t="shared" si="36"/>
        <v>8</v>
      </c>
      <c r="Q39" s="1">
        <f t="shared" si="37"/>
        <v>2</v>
      </c>
      <c r="R39" s="1">
        <f t="shared" si="38"/>
        <v>7</v>
      </c>
      <c r="S39" s="1">
        <f t="shared" si="39"/>
        <v>11</v>
      </c>
      <c r="T39" s="1">
        <f t="shared" si="40"/>
        <v>2</v>
      </c>
      <c r="U39" s="1">
        <f t="shared" si="14"/>
        <v>0</v>
      </c>
      <c r="V39" s="1">
        <f t="shared" si="15"/>
        <v>0</v>
      </c>
      <c r="W39" s="1">
        <f t="shared" si="16"/>
        <v>0</v>
      </c>
      <c r="X39" s="1">
        <f t="shared" si="41"/>
        <v>9</v>
      </c>
      <c r="Y39" s="1">
        <f t="shared" si="42"/>
        <v>13</v>
      </c>
      <c r="Z39" s="1">
        <f t="shared" si="43"/>
        <v>2</v>
      </c>
      <c r="AA39" s="1" t="str">
        <f t="shared" si="27"/>
        <v>L</v>
      </c>
      <c r="AB39" s="1">
        <f t="shared" si="44"/>
        <v>7</v>
      </c>
      <c r="AC39" s="1" t="str">
        <f t="shared" si="28"/>
        <v>L</v>
      </c>
      <c r="AD39" s="1">
        <f t="shared" si="24"/>
        <v>1</v>
      </c>
      <c r="AE39" s="1">
        <f t="shared" si="25"/>
        <v>6</v>
      </c>
      <c r="AF39" s="1">
        <f t="shared" si="26"/>
        <v>3</v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E40" s="1">
        <v>5</v>
      </c>
      <c r="F40" s="1">
        <v>6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20</v>
      </c>
      <c r="K40" s="1">
        <f t="shared" si="31"/>
        <v>2</v>
      </c>
      <c r="L40" s="1">
        <f t="shared" si="32"/>
        <v>4</v>
      </c>
      <c r="M40" s="1">
        <f t="shared" si="33"/>
        <v>1</v>
      </c>
      <c r="N40" s="1">
        <f t="shared" si="34"/>
        <v>1</v>
      </c>
      <c r="O40" s="1">
        <f t="shared" si="35"/>
        <v>8</v>
      </c>
      <c r="P40" s="1">
        <f t="shared" si="36"/>
        <v>8</v>
      </c>
      <c r="Q40" s="1">
        <f t="shared" si="37"/>
        <v>2</v>
      </c>
      <c r="R40" s="1">
        <f t="shared" si="38"/>
        <v>7</v>
      </c>
      <c r="S40" s="1">
        <f t="shared" si="39"/>
        <v>12</v>
      </c>
      <c r="T40" s="1">
        <f t="shared" si="40"/>
        <v>2</v>
      </c>
      <c r="U40" s="1">
        <f t="shared" si="14"/>
        <v>0</v>
      </c>
      <c r="V40" s="1">
        <f t="shared" si="15"/>
        <v>0</v>
      </c>
      <c r="W40" s="1">
        <f t="shared" si="16"/>
        <v>0</v>
      </c>
      <c r="X40" s="1">
        <f t="shared" si="41"/>
        <v>9</v>
      </c>
      <c r="Y40" s="1">
        <f t="shared" si="42"/>
        <v>13</v>
      </c>
      <c r="Z40" s="1">
        <f t="shared" si="43"/>
        <v>2</v>
      </c>
      <c r="AA40" s="1" t="str">
        <f t="shared" si="27"/>
        <v>L</v>
      </c>
      <c r="AB40" s="1">
        <f t="shared" si="44"/>
        <v>8</v>
      </c>
      <c r="AC40" s="1" t="str">
        <f t="shared" si="28"/>
        <v>L</v>
      </c>
      <c r="AD40" s="1">
        <f t="shared" si="24"/>
        <v>1</v>
      </c>
      <c r="AE40" s="1">
        <f t="shared" si="25"/>
        <v>6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21</v>
      </c>
      <c r="K41" s="1">
        <f t="shared" si="31"/>
        <v>2</v>
      </c>
      <c r="L41" s="1">
        <f t="shared" si="32"/>
        <v>4</v>
      </c>
      <c r="M41" s="1">
        <f t="shared" si="33"/>
        <v>1</v>
      </c>
      <c r="N41" s="1">
        <f t="shared" si="34"/>
        <v>1</v>
      </c>
      <c r="O41" s="1">
        <f t="shared" si="35"/>
        <v>8</v>
      </c>
      <c r="P41" s="1">
        <f t="shared" si="36"/>
        <v>8</v>
      </c>
      <c r="Q41" s="1">
        <f t="shared" si="37"/>
        <v>2</v>
      </c>
      <c r="R41" s="1">
        <f t="shared" si="38"/>
        <v>7</v>
      </c>
      <c r="S41" s="1">
        <f t="shared" si="39"/>
        <v>13</v>
      </c>
      <c r="T41" s="1">
        <f t="shared" si="40"/>
        <v>2</v>
      </c>
      <c r="U41" s="1">
        <f t="shared" si="14"/>
        <v>0</v>
      </c>
      <c r="V41" s="1">
        <f t="shared" si="15"/>
        <v>0</v>
      </c>
      <c r="W41" s="1">
        <f t="shared" si="16"/>
        <v>0</v>
      </c>
      <c r="X41" s="1">
        <f t="shared" si="41"/>
        <v>9</v>
      </c>
      <c r="Y41" s="1">
        <f t="shared" si="42"/>
        <v>13</v>
      </c>
      <c r="Z41" s="1">
        <f t="shared" si="43"/>
        <v>2</v>
      </c>
      <c r="AA41" s="1" t="str">
        <f t="shared" si="27"/>
        <v>L</v>
      </c>
      <c r="AB41" s="1">
        <f t="shared" si="44"/>
        <v>9</v>
      </c>
      <c r="AC41" s="1" t="str">
        <f t="shared" si="28"/>
        <v>L</v>
      </c>
      <c r="AD41" s="1">
        <f t="shared" si="24"/>
        <v>1</v>
      </c>
      <c r="AE41" s="1">
        <f t="shared" si="25"/>
        <v>6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15</v>
      </c>
      <c r="J42" s="1">
        <f t="shared" si="30"/>
        <v>21</v>
      </c>
      <c r="K42" s="1">
        <f t="shared" si="31"/>
        <v>2</v>
      </c>
      <c r="L42" s="1">
        <f t="shared" si="32"/>
        <v>5</v>
      </c>
      <c r="M42" s="1">
        <f t="shared" si="33"/>
        <v>1</v>
      </c>
      <c r="N42" s="1">
        <f t="shared" si="34"/>
        <v>1</v>
      </c>
      <c r="O42" s="1">
        <f t="shared" si="35"/>
        <v>8</v>
      </c>
      <c r="P42" s="1">
        <f t="shared" si="36"/>
        <v>8</v>
      </c>
      <c r="Q42" s="1">
        <f t="shared" si="37"/>
        <v>3</v>
      </c>
      <c r="R42" s="1">
        <f t="shared" si="38"/>
        <v>7</v>
      </c>
      <c r="S42" s="1">
        <f t="shared" si="39"/>
        <v>13</v>
      </c>
      <c r="T42" s="1">
        <f t="shared" si="40"/>
        <v>2</v>
      </c>
      <c r="U42" s="1">
        <f t="shared" si="14"/>
        <v>0</v>
      </c>
      <c r="V42" s="1">
        <f t="shared" si="15"/>
        <v>0</v>
      </c>
      <c r="W42" s="1">
        <f t="shared" si="16"/>
        <v>0</v>
      </c>
      <c r="X42" s="1">
        <f t="shared" si="41"/>
        <v>9</v>
      </c>
      <c r="Y42" s="1">
        <f t="shared" si="42"/>
        <v>13</v>
      </c>
      <c r="Z42" s="1">
        <f t="shared" si="43"/>
        <v>3</v>
      </c>
      <c r="AA42" s="1" t="str">
        <f t="shared" si="27"/>
        <v>L</v>
      </c>
      <c r="AB42" s="1">
        <f t="shared" si="44"/>
        <v>10</v>
      </c>
      <c r="AC42" s="1" t="str">
        <f t="shared" si="28"/>
        <v>OTL</v>
      </c>
      <c r="AD42" s="1">
        <f t="shared" si="24"/>
        <v>0</v>
      </c>
      <c r="AE42" s="1">
        <f t="shared" si="25"/>
        <v>6</v>
      </c>
      <c r="AF42" s="1">
        <f t="shared" si="26"/>
        <v>4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E43" s="1">
        <v>3</v>
      </c>
      <c r="F43" s="1">
        <v>4</v>
      </c>
      <c r="G43" s="1" t="s">
        <v>83</v>
      </c>
      <c r="H43" s="1" t="s">
        <v>83</v>
      </c>
      <c r="I43" s="1">
        <f t="shared" si="29"/>
        <v>15</v>
      </c>
      <c r="J43" s="1">
        <f t="shared" si="30"/>
        <v>22</v>
      </c>
      <c r="K43" s="1">
        <f t="shared" si="31"/>
        <v>2</v>
      </c>
      <c r="L43" s="1">
        <f t="shared" si="32"/>
        <v>5</v>
      </c>
      <c r="M43" s="1">
        <f t="shared" si="33"/>
        <v>1</v>
      </c>
      <c r="N43" s="1">
        <f t="shared" si="34"/>
        <v>1</v>
      </c>
      <c r="O43" s="1">
        <f t="shared" si="35"/>
        <v>8</v>
      </c>
      <c r="P43" s="1">
        <f t="shared" si="36"/>
        <v>9</v>
      </c>
      <c r="Q43" s="1">
        <f t="shared" si="37"/>
        <v>3</v>
      </c>
      <c r="R43" s="1">
        <f t="shared" si="38"/>
        <v>7</v>
      </c>
      <c r="S43" s="1">
        <f t="shared" si="39"/>
        <v>13</v>
      </c>
      <c r="T43" s="1">
        <f t="shared" si="40"/>
        <v>2</v>
      </c>
      <c r="U43" s="1">
        <f t="shared" si="14"/>
        <v>0</v>
      </c>
      <c r="V43" s="1">
        <f t="shared" si="15"/>
        <v>0</v>
      </c>
      <c r="W43" s="1">
        <f t="shared" si="16"/>
        <v>0</v>
      </c>
      <c r="X43" s="1">
        <f t="shared" si="41"/>
        <v>9</v>
      </c>
      <c r="Y43" s="1">
        <f t="shared" si="42"/>
        <v>14</v>
      </c>
      <c r="Z43" s="1">
        <f t="shared" si="43"/>
        <v>3</v>
      </c>
      <c r="AA43" s="1" t="str">
        <f t="shared" si="27"/>
        <v>L</v>
      </c>
      <c r="AB43" s="1">
        <f t="shared" si="44"/>
        <v>11</v>
      </c>
      <c r="AC43" s="1" t="str">
        <f t="shared" si="28"/>
        <v>L</v>
      </c>
      <c r="AD43" s="1">
        <f t="shared" si="24"/>
        <v>0</v>
      </c>
      <c r="AE43" s="1">
        <f t="shared" si="25"/>
        <v>7</v>
      </c>
      <c r="AF43" s="1">
        <f t="shared" si="26"/>
        <v>3</v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2</v>
      </c>
      <c r="L44" s="1">
        <f t="shared" si="32"/>
        <v>5</v>
      </c>
      <c r="M44" s="1">
        <f t="shared" si="33"/>
        <v>1</v>
      </c>
      <c r="N44" s="1">
        <f t="shared" si="34"/>
        <v>1</v>
      </c>
      <c r="O44" s="1">
        <f t="shared" si="35"/>
        <v>9</v>
      </c>
      <c r="P44" s="1">
        <f t="shared" si="36"/>
        <v>9</v>
      </c>
      <c r="Q44" s="1">
        <f t="shared" si="37"/>
        <v>3</v>
      </c>
      <c r="R44" s="1">
        <f t="shared" si="38"/>
        <v>7</v>
      </c>
      <c r="S44" s="1">
        <f t="shared" si="39"/>
        <v>13</v>
      </c>
      <c r="T44" s="1">
        <f t="shared" si="40"/>
        <v>2</v>
      </c>
      <c r="U44" s="1">
        <f t="shared" si="14"/>
        <v>0</v>
      </c>
      <c r="V44" s="1">
        <f t="shared" si="15"/>
        <v>0</v>
      </c>
      <c r="W44" s="1">
        <f t="shared" si="16"/>
        <v>0</v>
      </c>
      <c r="X44" s="1">
        <f t="shared" si="41"/>
        <v>10</v>
      </c>
      <c r="Y44" s="1">
        <f t="shared" si="42"/>
        <v>14</v>
      </c>
      <c r="Z44" s="1">
        <f t="shared" si="43"/>
        <v>3</v>
      </c>
      <c r="AA44" s="1" t="str">
        <f t="shared" si="27"/>
        <v>W</v>
      </c>
      <c r="AB44" s="1">
        <f t="shared" si="44"/>
        <v>1</v>
      </c>
      <c r="AC44" s="1" t="str">
        <f t="shared" si="28"/>
        <v>W</v>
      </c>
      <c r="AD44" s="1">
        <f t="shared" ref="AD44:AD75" si="45">IF(AC44="","",COUNTIFS(AC35:AC44,"W"))</f>
        <v>1</v>
      </c>
      <c r="AE44" s="1">
        <f t="shared" ref="AE44:AE75" si="46">IF(AC44="","",COUNTIFS(AC35:AC44,"L"))</f>
        <v>6</v>
      </c>
      <c r="AF44" s="1">
        <f t="shared" ref="AF44:AF75" si="47">IF(AC44="","",COUNTIFS(AC35:AC44,"OTL"))</f>
        <v>3</v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22</v>
      </c>
      <c r="K45" s="1">
        <f t="shared" si="31"/>
        <v>2</v>
      </c>
      <c r="L45" s="1">
        <f t="shared" si="32"/>
        <v>5</v>
      </c>
      <c r="M45" s="1">
        <f t="shared" si="33"/>
        <v>1</v>
      </c>
      <c r="N45" s="1">
        <f t="shared" si="34"/>
        <v>1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7</v>
      </c>
      <c r="S45" s="1">
        <f t="shared" si="39"/>
        <v>13</v>
      </c>
      <c r="T45" s="1">
        <f t="shared" si="40"/>
        <v>2</v>
      </c>
      <c r="U45" s="1">
        <f t="shared" si="14"/>
        <v>0</v>
      </c>
      <c r="V45" s="1">
        <f t="shared" si="15"/>
        <v>0</v>
      </c>
      <c r="W45" s="1">
        <f t="shared" si="16"/>
        <v>0</v>
      </c>
      <c r="X45" s="1">
        <f t="shared" si="41"/>
        <v>10</v>
      </c>
      <c r="Y45" s="1">
        <f t="shared" si="42"/>
        <v>14</v>
      </c>
      <c r="Z45" s="1">
        <f t="shared" si="43"/>
        <v>3</v>
      </c>
      <c r="AA45" s="1" t="str">
        <f t="shared" si="27"/>
        <v>W</v>
      </c>
      <c r="AB45" s="1">
        <f t="shared" si="44"/>
        <v>2</v>
      </c>
      <c r="AC45" s="1" t="str">
        <f t="shared" si="28"/>
        <v>W</v>
      </c>
      <c r="AD45" s="1">
        <f t="shared" si="45"/>
        <v>2</v>
      </c>
      <c r="AE45" s="1">
        <f t="shared" si="46"/>
        <v>5</v>
      </c>
      <c r="AF45" s="1">
        <f t="shared" si="47"/>
        <v>3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E46" s="1">
        <v>5</v>
      </c>
      <c r="F46" s="1">
        <v>4</v>
      </c>
      <c r="G46" s="1" t="s">
        <v>83</v>
      </c>
      <c r="H46" s="1" t="s">
        <v>83</v>
      </c>
      <c r="I46" s="1">
        <f t="shared" si="29"/>
        <v>18</v>
      </c>
      <c r="J46" s="1">
        <f t="shared" si="30"/>
        <v>22</v>
      </c>
      <c r="K46" s="1">
        <f t="shared" si="31"/>
        <v>2</v>
      </c>
      <c r="L46" s="1">
        <f t="shared" si="32"/>
        <v>5</v>
      </c>
      <c r="M46" s="1">
        <f t="shared" si="33"/>
        <v>1</v>
      </c>
      <c r="N46" s="1">
        <f t="shared" si="34"/>
        <v>1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7</v>
      </c>
      <c r="S46" s="1">
        <f t="shared" si="39"/>
        <v>13</v>
      </c>
      <c r="T46" s="1">
        <f t="shared" si="40"/>
        <v>2</v>
      </c>
      <c r="U46" s="1">
        <f t="shared" si="14"/>
        <v>0</v>
      </c>
      <c r="V46" s="1">
        <f t="shared" si="15"/>
        <v>0</v>
      </c>
      <c r="W46" s="1">
        <f t="shared" si="16"/>
        <v>0</v>
      </c>
      <c r="X46" s="1">
        <f t="shared" si="41"/>
        <v>10</v>
      </c>
      <c r="Y46" s="1">
        <f t="shared" si="42"/>
        <v>14</v>
      </c>
      <c r="Z46" s="1">
        <f t="shared" si="43"/>
        <v>3</v>
      </c>
      <c r="AA46" s="1" t="str">
        <f t="shared" si="27"/>
        <v>W</v>
      </c>
      <c r="AB46" s="1">
        <f t="shared" si="44"/>
        <v>3</v>
      </c>
      <c r="AC46" s="1" t="str">
        <f t="shared" si="28"/>
        <v>W</v>
      </c>
      <c r="AD46" s="1">
        <f t="shared" si="45"/>
        <v>3</v>
      </c>
      <c r="AE46" s="1">
        <f t="shared" si="46"/>
        <v>5</v>
      </c>
      <c r="AF46" s="1">
        <f t="shared" si="47"/>
        <v>2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E47" s="1">
        <v>6</v>
      </c>
      <c r="F47" s="1">
        <v>2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22</v>
      </c>
      <c r="K47" s="1">
        <f t="shared" si="31"/>
        <v>2</v>
      </c>
      <c r="L47" s="1">
        <f t="shared" si="32"/>
        <v>5</v>
      </c>
      <c r="M47" s="1">
        <f t="shared" si="33"/>
        <v>1</v>
      </c>
      <c r="N47" s="1">
        <f t="shared" si="34"/>
        <v>1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8</v>
      </c>
      <c r="S47" s="1">
        <f t="shared" si="39"/>
        <v>13</v>
      </c>
      <c r="T47" s="1">
        <f t="shared" si="40"/>
        <v>2</v>
      </c>
      <c r="U47" s="1">
        <f t="shared" si="14"/>
        <v>1</v>
      </c>
      <c r="V47" s="1">
        <f t="shared" si="15"/>
        <v>0</v>
      </c>
      <c r="W47" s="1">
        <f t="shared" si="16"/>
        <v>0</v>
      </c>
      <c r="X47" s="1">
        <f t="shared" si="41"/>
        <v>11</v>
      </c>
      <c r="Y47" s="1">
        <f t="shared" si="42"/>
        <v>14</v>
      </c>
      <c r="Z47" s="1">
        <f t="shared" si="43"/>
        <v>3</v>
      </c>
      <c r="AA47" s="1" t="str">
        <f t="shared" si="27"/>
        <v>W</v>
      </c>
      <c r="AB47" s="1">
        <f t="shared" si="44"/>
        <v>4</v>
      </c>
      <c r="AC47" s="1" t="str">
        <f t="shared" si="28"/>
        <v>W</v>
      </c>
      <c r="AD47" s="1">
        <f t="shared" si="45"/>
        <v>4</v>
      </c>
      <c r="AE47" s="1">
        <f t="shared" si="46"/>
        <v>5</v>
      </c>
      <c r="AF47" s="1">
        <f t="shared" si="47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19</v>
      </c>
      <c r="J48" s="1">
        <f t="shared" si="30"/>
        <v>22</v>
      </c>
      <c r="K48" s="1">
        <f t="shared" si="31"/>
        <v>2</v>
      </c>
      <c r="L48" s="1">
        <f t="shared" si="32"/>
        <v>6</v>
      </c>
      <c r="M48" s="1">
        <f t="shared" si="33"/>
        <v>1</v>
      </c>
      <c r="N48" s="1">
        <f t="shared" si="34"/>
        <v>1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8</v>
      </c>
      <c r="S48" s="1">
        <f t="shared" si="39"/>
        <v>13</v>
      </c>
      <c r="T48" s="1">
        <f t="shared" si="40"/>
        <v>2</v>
      </c>
      <c r="U48" s="1">
        <f t="shared" si="14"/>
        <v>0</v>
      </c>
      <c r="V48" s="1">
        <f t="shared" si="15"/>
        <v>0</v>
      </c>
      <c r="W48" s="1">
        <f t="shared" si="16"/>
        <v>0</v>
      </c>
      <c r="X48" s="1">
        <f t="shared" si="41"/>
        <v>11</v>
      </c>
      <c r="Y48" s="1">
        <f t="shared" si="42"/>
        <v>14</v>
      </c>
      <c r="Z48" s="1">
        <f t="shared" si="43"/>
        <v>3</v>
      </c>
      <c r="AA48" s="1" t="str">
        <f t="shared" si="27"/>
        <v>L</v>
      </c>
      <c r="AB48" s="1">
        <f t="shared" si="44"/>
        <v>1</v>
      </c>
      <c r="AC48" s="1" t="str">
        <f t="shared" si="28"/>
        <v>OTL</v>
      </c>
      <c r="AD48" s="1">
        <f t="shared" si="45"/>
        <v>4</v>
      </c>
      <c r="AE48" s="1">
        <f t="shared" si="46"/>
        <v>4</v>
      </c>
      <c r="AF48" s="1">
        <f t="shared" si="47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E49" s="1">
        <v>0</v>
      </c>
      <c r="F49" s="1">
        <v>2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23</v>
      </c>
      <c r="K49" s="1">
        <f t="shared" si="31"/>
        <v>2</v>
      </c>
      <c r="L49" s="1">
        <f t="shared" si="32"/>
        <v>6</v>
      </c>
      <c r="M49" s="1">
        <f t="shared" si="33"/>
        <v>1</v>
      </c>
      <c r="N49" s="1">
        <f t="shared" si="34"/>
        <v>1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8</v>
      </c>
      <c r="S49" s="1">
        <f t="shared" si="39"/>
        <v>14</v>
      </c>
      <c r="T49" s="1">
        <f t="shared" si="40"/>
        <v>2</v>
      </c>
      <c r="U49" s="1">
        <f t="shared" si="14"/>
        <v>0</v>
      </c>
      <c r="V49" s="1">
        <f t="shared" si="15"/>
        <v>1</v>
      </c>
      <c r="W49" s="1">
        <f t="shared" si="16"/>
        <v>0</v>
      </c>
      <c r="X49" s="1">
        <f t="shared" si="41"/>
        <v>11</v>
      </c>
      <c r="Y49" s="1">
        <f t="shared" si="42"/>
        <v>15</v>
      </c>
      <c r="Z49" s="1">
        <f t="shared" si="43"/>
        <v>3</v>
      </c>
      <c r="AA49" s="1" t="str">
        <f t="shared" si="27"/>
        <v>L</v>
      </c>
      <c r="AB49" s="1">
        <f t="shared" si="44"/>
        <v>2</v>
      </c>
      <c r="AC49" s="1" t="str">
        <f t="shared" si="28"/>
        <v>L</v>
      </c>
      <c r="AD49" s="1">
        <f t="shared" si="45"/>
        <v>4</v>
      </c>
      <c r="AE49" s="1">
        <f t="shared" si="46"/>
        <v>4</v>
      </c>
      <c r="AF49" s="1">
        <f t="shared" si="47"/>
        <v>2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E50" s="1">
        <v>3</v>
      </c>
      <c r="F50" s="1">
        <v>1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23</v>
      </c>
      <c r="K50" s="1">
        <f t="shared" si="31"/>
        <v>2</v>
      </c>
      <c r="L50" s="1">
        <f t="shared" si="32"/>
        <v>6</v>
      </c>
      <c r="M50" s="1">
        <f t="shared" si="33"/>
        <v>1</v>
      </c>
      <c r="N50" s="1">
        <f t="shared" si="34"/>
        <v>1</v>
      </c>
      <c r="O50" s="1">
        <f t="shared" si="35"/>
        <v>12</v>
      </c>
      <c r="P50" s="1">
        <f t="shared" si="36"/>
        <v>9</v>
      </c>
      <c r="Q50" s="1">
        <f t="shared" si="37"/>
        <v>4</v>
      </c>
      <c r="R50" s="1">
        <f t="shared" si="38"/>
        <v>8</v>
      </c>
      <c r="S50" s="1">
        <f t="shared" si="39"/>
        <v>14</v>
      </c>
      <c r="T50" s="1">
        <f t="shared" si="40"/>
        <v>2</v>
      </c>
      <c r="U50" s="1">
        <f t="shared" si="14"/>
        <v>1</v>
      </c>
      <c r="V50" s="1">
        <f t="shared" si="15"/>
        <v>0</v>
      </c>
      <c r="W50" s="1">
        <f t="shared" si="16"/>
        <v>0</v>
      </c>
      <c r="X50" s="1">
        <f t="shared" si="41"/>
        <v>12</v>
      </c>
      <c r="Y50" s="1">
        <f t="shared" si="42"/>
        <v>15</v>
      </c>
      <c r="Z50" s="1">
        <f t="shared" si="43"/>
        <v>3</v>
      </c>
      <c r="AA50" s="1" t="str">
        <f t="shared" si="27"/>
        <v>W</v>
      </c>
      <c r="AB50" s="1">
        <f t="shared" si="44"/>
        <v>1</v>
      </c>
      <c r="AC50" s="1" t="str">
        <f t="shared" si="28"/>
        <v>W</v>
      </c>
      <c r="AD50" s="1">
        <f t="shared" si="45"/>
        <v>5</v>
      </c>
      <c r="AE50" s="1">
        <f t="shared" si="46"/>
        <v>3</v>
      </c>
      <c r="AF50" s="1">
        <f t="shared" si="47"/>
        <v>2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E51" s="1">
        <v>1</v>
      </c>
      <c r="F51" s="1">
        <v>2</v>
      </c>
      <c r="G51" s="1" t="s">
        <v>84</v>
      </c>
      <c r="H51" s="1" t="s">
        <v>84</v>
      </c>
      <c r="I51" s="1">
        <f t="shared" si="29"/>
        <v>20</v>
      </c>
      <c r="J51" s="1">
        <f t="shared" si="30"/>
        <v>23</v>
      </c>
      <c r="K51" s="1">
        <f t="shared" si="31"/>
        <v>2</v>
      </c>
      <c r="L51" s="1">
        <f t="shared" si="32"/>
        <v>7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8</v>
      </c>
      <c r="S51" s="1">
        <f t="shared" si="39"/>
        <v>14</v>
      </c>
      <c r="T51" s="1">
        <f t="shared" si="40"/>
        <v>2</v>
      </c>
      <c r="U51" s="1">
        <f t="shared" si="14"/>
        <v>0</v>
      </c>
      <c r="V51" s="1">
        <f t="shared" si="15"/>
        <v>0</v>
      </c>
      <c r="W51" s="1">
        <f t="shared" si="16"/>
        <v>0</v>
      </c>
      <c r="X51" s="1">
        <f t="shared" si="41"/>
        <v>12</v>
      </c>
      <c r="Y51" s="1">
        <f t="shared" si="42"/>
        <v>15</v>
      </c>
      <c r="Z51" s="1">
        <f t="shared" si="43"/>
        <v>3</v>
      </c>
      <c r="AA51" s="1" t="str">
        <f t="shared" si="27"/>
        <v>L</v>
      </c>
      <c r="AB51" s="1">
        <f t="shared" si="44"/>
        <v>1</v>
      </c>
      <c r="AC51" s="1" t="str">
        <f t="shared" si="28"/>
        <v>OTL</v>
      </c>
      <c r="AD51" s="1">
        <f t="shared" si="45"/>
        <v>5</v>
      </c>
      <c r="AE51" s="1">
        <f t="shared" si="46"/>
        <v>2</v>
      </c>
      <c r="AF51" s="1">
        <f t="shared" si="47"/>
        <v>3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E52" s="1">
        <v>1</v>
      </c>
      <c r="F52" s="1">
        <v>5</v>
      </c>
      <c r="G52" s="1" t="s">
        <v>83</v>
      </c>
      <c r="H52" s="1" t="s">
        <v>83</v>
      </c>
      <c r="I52" s="1">
        <f t="shared" si="29"/>
        <v>20</v>
      </c>
      <c r="J52" s="1">
        <f t="shared" si="30"/>
        <v>24</v>
      </c>
      <c r="K52" s="1">
        <f t="shared" si="31"/>
        <v>2</v>
      </c>
      <c r="L52" s="1">
        <f t="shared" si="32"/>
        <v>7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10</v>
      </c>
      <c r="Q52" s="1">
        <f t="shared" si="37"/>
        <v>5</v>
      </c>
      <c r="R52" s="1">
        <f t="shared" si="38"/>
        <v>8</v>
      </c>
      <c r="S52" s="1">
        <f t="shared" si="39"/>
        <v>14</v>
      </c>
      <c r="T52" s="1">
        <f t="shared" si="40"/>
        <v>2</v>
      </c>
      <c r="U52" s="1">
        <f t="shared" si="14"/>
        <v>0</v>
      </c>
      <c r="V52" s="1">
        <f t="shared" si="15"/>
        <v>0</v>
      </c>
      <c r="W52" s="1">
        <f t="shared" si="16"/>
        <v>0</v>
      </c>
      <c r="X52" s="1">
        <f t="shared" si="41"/>
        <v>12</v>
      </c>
      <c r="Y52" s="1">
        <f t="shared" si="42"/>
        <v>15</v>
      </c>
      <c r="Z52" s="1">
        <f t="shared" si="43"/>
        <v>3</v>
      </c>
      <c r="AA52" s="1" t="str">
        <f t="shared" si="27"/>
        <v>L</v>
      </c>
      <c r="AB52" s="1">
        <f t="shared" si="44"/>
        <v>2</v>
      </c>
      <c r="AC52" s="1" t="str">
        <f t="shared" si="28"/>
        <v>L</v>
      </c>
      <c r="AD52" s="1">
        <f t="shared" si="45"/>
        <v>5</v>
      </c>
      <c r="AE52" s="1">
        <f t="shared" si="46"/>
        <v>3</v>
      </c>
      <c r="AF52" s="1">
        <f t="shared" si="47"/>
        <v>2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24</v>
      </c>
      <c r="K53" s="1">
        <f t="shared" si="31"/>
        <v>2</v>
      </c>
      <c r="L53" s="1">
        <f t="shared" si="32"/>
        <v>7</v>
      </c>
      <c r="M53" s="1">
        <f t="shared" si="33"/>
        <v>1</v>
      </c>
      <c r="N53" s="1">
        <f t="shared" si="34"/>
        <v>2</v>
      </c>
      <c r="O53" s="1">
        <f t="shared" si="35"/>
        <v>12</v>
      </c>
      <c r="P53" s="1">
        <f t="shared" si="36"/>
        <v>10</v>
      </c>
      <c r="Q53" s="1">
        <f t="shared" si="37"/>
        <v>5</v>
      </c>
      <c r="R53" s="1">
        <f t="shared" si="38"/>
        <v>9</v>
      </c>
      <c r="S53" s="1">
        <f t="shared" si="39"/>
        <v>14</v>
      </c>
      <c r="T53" s="1">
        <f t="shared" si="40"/>
        <v>2</v>
      </c>
      <c r="U53" s="1">
        <f t="shared" si="14"/>
        <v>0</v>
      </c>
      <c r="V53" s="1">
        <f t="shared" si="15"/>
        <v>0</v>
      </c>
      <c r="W53" s="1">
        <f t="shared" si="16"/>
        <v>0</v>
      </c>
      <c r="X53" s="1">
        <f t="shared" si="41"/>
        <v>12</v>
      </c>
      <c r="Y53" s="1">
        <f t="shared" si="42"/>
        <v>15</v>
      </c>
      <c r="Z53" s="1">
        <f t="shared" si="43"/>
        <v>3</v>
      </c>
      <c r="AA53" s="1" t="str">
        <f t="shared" si="27"/>
        <v>W</v>
      </c>
      <c r="AB53" s="1">
        <f t="shared" si="44"/>
        <v>1</v>
      </c>
      <c r="AC53" s="1" t="str">
        <f t="shared" si="28"/>
        <v>W</v>
      </c>
      <c r="AD53" s="1">
        <f t="shared" si="45"/>
        <v>6</v>
      </c>
      <c r="AE53" s="1">
        <f t="shared" si="46"/>
        <v>2</v>
      </c>
      <c r="AF53" s="1">
        <f t="shared" si="47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25</v>
      </c>
      <c r="K54" s="1">
        <f t="shared" si="31"/>
        <v>2</v>
      </c>
      <c r="L54" s="1">
        <f t="shared" si="32"/>
        <v>7</v>
      </c>
      <c r="M54" s="1">
        <f t="shared" si="33"/>
        <v>1</v>
      </c>
      <c r="N54" s="1">
        <f t="shared" si="34"/>
        <v>2</v>
      </c>
      <c r="O54" s="1">
        <f t="shared" si="35"/>
        <v>12</v>
      </c>
      <c r="P54" s="1">
        <f t="shared" si="36"/>
        <v>10</v>
      </c>
      <c r="Q54" s="1">
        <f t="shared" si="37"/>
        <v>5</v>
      </c>
      <c r="R54" s="1">
        <f t="shared" si="38"/>
        <v>9</v>
      </c>
      <c r="S54" s="1">
        <f t="shared" si="39"/>
        <v>15</v>
      </c>
      <c r="T54" s="1">
        <f t="shared" si="40"/>
        <v>2</v>
      </c>
      <c r="U54" s="1">
        <f t="shared" si="14"/>
        <v>0</v>
      </c>
      <c r="V54" s="1">
        <f t="shared" si="15"/>
        <v>0</v>
      </c>
      <c r="W54" s="1">
        <f t="shared" si="16"/>
        <v>0</v>
      </c>
      <c r="X54" s="1">
        <f t="shared" si="41"/>
        <v>12</v>
      </c>
      <c r="Y54" s="1">
        <f t="shared" si="42"/>
        <v>15</v>
      </c>
      <c r="Z54" s="1">
        <f t="shared" si="43"/>
        <v>3</v>
      </c>
      <c r="AA54" s="1" t="str">
        <f t="shared" si="27"/>
        <v>L</v>
      </c>
      <c r="AB54" s="1">
        <f t="shared" si="44"/>
        <v>1</v>
      </c>
      <c r="AC54" s="1" t="str">
        <f t="shared" si="28"/>
        <v>L</v>
      </c>
      <c r="AD54" s="1">
        <f t="shared" si="45"/>
        <v>5</v>
      </c>
      <c r="AE54" s="1">
        <f t="shared" si="46"/>
        <v>3</v>
      </c>
      <c r="AF54" s="1">
        <f t="shared" si="47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25</v>
      </c>
      <c r="K55" s="1">
        <f t="shared" si="31"/>
        <v>2</v>
      </c>
      <c r="L55" s="1">
        <f t="shared" si="32"/>
        <v>7</v>
      </c>
      <c r="M55" s="1">
        <f t="shared" si="33"/>
        <v>1</v>
      </c>
      <c r="N55" s="1">
        <f t="shared" si="34"/>
        <v>2</v>
      </c>
      <c r="O55" s="1">
        <f t="shared" si="35"/>
        <v>12</v>
      </c>
      <c r="P55" s="1">
        <f t="shared" si="36"/>
        <v>10</v>
      </c>
      <c r="Q55" s="1">
        <f t="shared" si="37"/>
        <v>5</v>
      </c>
      <c r="R55" s="1">
        <f t="shared" si="38"/>
        <v>10</v>
      </c>
      <c r="S55" s="1">
        <f t="shared" si="39"/>
        <v>15</v>
      </c>
      <c r="T55" s="1">
        <f t="shared" si="40"/>
        <v>2</v>
      </c>
      <c r="U55" s="1">
        <f t="shared" si="14"/>
        <v>0</v>
      </c>
      <c r="V55" s="1">
        <f t="shared" si="15"/>
        <v>0</v>
      </c>
      <c r="W55" s="1">
        <f t="shared" si="16"/>
        <v>0</v>
      </c>
      <c r="X55" s="1">
        <f t="shared" si="41"/>
        <v>12</v>
      </c>
      <c r="Y55" s="1">
        <f t="shared" si="42"/>
        <v>15</v>
      </c>
      <c r="Z55" s="1">
        <f t="shared" si="43"/>
        <v>3</v>
      </c>
      <c r="AA55" s="1" t="str">
        <f t="shared" si="27"/>
        <v>W</v>
      </c>
      <c r="AB55" s="1">
        <f t="shared" si="44"/>
        <v>1</v>
      </c>
      <c r="AC55" s="1" t="str">
        <f t="shared" si="28"/>
        <v>W</v>
      </c>
      <c r="AD55" s="1">
        <f t="shared" si="45"/>
        <v>5</v>
      </c>
      <c r="AE55" s="1">
        <f t="shared" si="46"/>
        <v>3</v>
      </c>
      <c r="AF55" s="1">
        <f t="shared" si="47"/>
        <v>2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E56" s="1">
        <v>3</v>
      </c>
      <c r="F56" s="1">
        <v>4</v>
      </c>
      <c r="G56" s="1" t="s">
        <v>84</v>
      </c>
      <c r="H56" s="1" t="s">
        <v>83</v>
      </c>
      <c r="I56" s="1">
        <f t="shared" si="29"/>
        <v>22</v>
      </c>
      <c r="J56" s="1">
        <f t="shared" si="30"/>
        <v>25</v>
      </c>
      <c r="K56" s="1">
        <f t="shared" si="31"/>
        <v>2</v>
      </c>
      <c r="L56" s="1">
        <f t="shared" si="32"/>
        <v>8</v>
      </c>
      <c r="M56" s="1">
        <f t="shared" si="33"/>
        <v>1</v>
      </c>
      <c r="N56" s="1">
        <f t="shared" si="34"/>
        <v>2</v>
      </c>
      <c r="O56" s="1">
        <f t="shared" si="35"/>
        <v>12</v>
      </c>
      <c r="P56" s="1">
        <f t="shared" si="36"/>
        <v>10</v>
      </c>
      <c r="Q56" s="1">
        <f t="shared" si="37"/>
        <v>5</v>
      </c>
      <c r="R56" s="1">
        <f t="shared" si="38"/>
        <v>10</v>
      </c>
      <c r="S56" s="1">
        <f t="shared" si="39"/>
        <v>15</v>
      </c>
      <c r="T56" s="1">
        <f t="shared" si="40"/>
        <v>3</v>
      </c>
      <c r="U56" s="1">
        <f t="shared" si="14"/>
        <v>0</v>
      </c>
      <c r="V56" s="1">
        <f t="shared" si="15"/>
        <v>0</v>
      </c>
      <c r="W56" s="1">
        <f t="shared" si="16"/>
        <v>1</v>
      </c>
      <c r="X56" s="1">
        <f t="shared" si="41"/>
        <v>12</v>
      </c>
      <c r="Y56" s="1">
        <f t="shared" si="42"/>
        <v>15</v>
      </c>
      <c r="Z56" s="1">
        <f t="shared" si="43"/>
        <v>4</v>
      </c>
      <c r="AA56" s="1" t="str">
        <f t="shared" si="27"/>
        <v>L</v>
      </c>
      <c r="AB56" s="1">
        <f t="shared" si="44"/>
        <v>1</v>
      </c>
      <c r="AC56" s="1" t="str">
        <f t="shared" si="28"/>
        <v>OTL</v>
      </c>
      <c r="AD56" s="1">
        <f t="shared" si="45"/>
        <v>4</v>
      </c>
      <c r="AE56" s="1">
        <f t="shared" si="46"/>
        <v>3</v>
      </c>
      <c r="AF56" s="1">
        <f t="shared" si="47"/>
        <v>3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E57" s="1">
        <v>1</v>
      </c>
      <c r="F57" s="1">
        <v>5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26</v>
      </c>
      <c r="K57" s="1">
        <f t="shared" si="31"/>
        <v>2</v>
      </c>
      <c r="L57" s="1">
        <f t="shared" si="32"/>
        <v>8</v>
      </c>
      <c r="M57" s="1">
        <f t="shared" si="33"/>
        <v>1</v>
      </c>
      <c r="N57" s="1">
        <f t="shared" si="34"/>
        <v>2</v>
      </c>
      <c r="O57" s="1">
        <f t="shared" si="35"/>
        <v>12</v>
      </c>
      <c r="P57" s="1">
        <f t="shared" si="36"/>
        <v>11</v>
      </c>
      <c r="Q57" s="1">
        <f t="shared" si="37"/>
        <v>5</v>
      </c>
      <c r="R57" s="1">
        <f t="shared" si="38"/>
        <v>10</v>
      </c>
      <c r="S57" s="1">
        <f t="shared" si="39"/>
        <v>15</v>
      </c>
      <c r="T57" s="1">
        <f t="shared" si="40"/>
        <v>3</v>
      </c>
      <c r="U57" s="1">
        <f t="shared" si="14"/>
        <v>0</v>
      </c>
      <c r="V57" s="1">
        <f t="shared" si="15"/>
        <v>0</v>
      </c>
      <c r="W57" s="1">
        <f t="shared" si="16"/>
        <v>0</v>
      </c>
      <c r="X57" s="1">
        <f t="shared" si="41"/>
        <v>12</v>
      </c>
      <c r="Y57" s="1">
        <f t="shared" si="42"/>
        <v>15</v>
      </c>
      <c r="Z57" s="1">
        <f t="shared" si="43"/>
        <v>4</v>
      </c>
      <c r="AA57" s="1" t="str">
        <f t="shared" si="27"/>
        <v>L</v>
      </c>
      <c r="AB57" s="1">
        <f t="shared" si="44"/>
        <v>2</v>
      </c>
      <c r="AC57" s="1" t="str">
        <f t="shared" si="28"/>
        <v>L</v>
      </c>
      <c r="AD57" s="1">
        <f t="shared" si="45"/>
        <v>3</v>
      </c>
      <c r="AE57" s="1">
        <f t="shared" si="46"/>
        <v>4</v>
      </c>
      <c r="AF57" s="1">
        <f t="shared" si="47"/>
        <v>3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E58" s="1">
        <v>3</v>
      </c>
      <c r="F58" s="1">
        <v>2</v>
      </c>
      <c r="G58" s="1" t="s">
        <v>84</v>
      </c>
      <c r="H58" s="1" t="s">
        <v>83</v>
      </c>
      <c r="I58" s="1">
        <f t="shared" si="29"/>
        <v>23</v>
      </c>
      <c r="J58" s="1">
        <f t="shared" si="30"/>
        <v>26</v>
      </c>
      <c r="K58" s="1">
        <f t="shared" si="31"/>
        <v>3</v>
      </c>
      <c r="L58" s="1">
        <f t="shared" si="32"/>
        <v>8</v>
      </c>
      <c r="M58" s="1">
        <f t="shared" si="33"/>
        <v>1</v>
      </c>
      <c r="N58" s="1">
        <f t="shared" si="34"/>
        <v>2</v>
      </c>
      <c r="O58" s="1">
        <f t="shared" si="35"/>
        <v>12</v>
      </c>
      <c r="P58" s="1">
        <f t="shared" si="36"/>
        <v>11</v>
      </c>
      <c r="Q58" s="1">
        <f t="shared" si="37"/>
        <v>5</v>
      </c>
      <c r="R58" s="1">
        <f t="shared" si="38"/>
        <v>11</v>
      </c>
      <c r="S58" s="1">
        <f t="shared" si="39"/>
        <v>15</v>
      </c>
      <c r="T58" s="1">
        <f t="shared" si="40"/>
        <v>3</v>
      </c>
      <c r="U58" s="1">
        <f t="shared" si="14"/>
        <v>0</v>
      </c>
      <c r="V58" s="1">
        <f t="shared" si="15"/>
        <v>0</v>
      </c>
      <c r="W58" s="1">
        <f t="shared" si="16"/>
        <v>0</v>
      </c>
      <c r="X58" s="1">
        <f t="shared" si="41"/>
        <v>13</v>
      </c>
      <c r="Y58" s="1">
        <f t="shared" si="42"/>
        <v>15</v>
      </c>
      <c r="Z58" s="1">
        <f t="shared" si="43"/>
        <v>4</v>
      </c>
      <c r="AA58" s="1" t="str">
        <f t="shared" si="27"/>
        <v>W</v>
      </c>
      <c r="AB58" s="1">
        <f t="shared" si="44"/>
        <v>1</v>
      </c>
      <c r="AC58" s="1" t="str">
        <f t="shared" si="28"/>
        <v>W</v>
      </c>
      <c r="AD58" s="1">
        <f t="shared" si="45"/>
        <v>4</v>
      </c>
      <c r="AE58" s="1">
        <f t="shared" si="46"/>
        <v>4</v>
      </c>
      <c r="AF58" s="1">
        <f t="shared" si="47"/>
        <v>2</v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E59" s="1">
        <v>4</v>
      </c>
      <c r="F59" s="1">
        <v>5</v>
      </c>
      <c r="G59" s="1" t="s">
        <v>84</v>
      </c>
      <c r="H59" s="1" t="s">
        <v>83</v>
      </c>
      <c r="I59" s="1">
        <f t="shared" si="29"/>
        <v>23</v>
      </c>
      <c r="J59" s="1">
        <f t="shared" si="30"/>
        <v>26</v>
      </c>
      <c r="K59" s="1">
        <f t="shared" si="31"/>
        <v>3</v>
      </c>
      <c r="L59" s="1">
        <f t="shared" si="32"/>
        <v>9</v>
      </c>
      <c r="M59" s="1">
        <f t="shared" si="33"/>
        <v>1</v>
      </c>
      <c r="N59" s="1">
        <f t="shared" si="34"/>
        <v>2</v>
      </c>
      <c r="O59" s="1">
        <f t="shared" si="35"/>
        <v>12</v>
      </c>
      <c r="P59" s="1">
        <f t="shared" si="36"/>
        <v>11</v>
      </c>
      <c r="Q59" s="1">
        <f t="shared" si="37"/>
        <v>5</v>
      </c>
      <c r="R59" s="1">
        <f t="shared" si="38"/>
        <v>11</v>
      </c>
      <c r="S59" s="1">
        <f t="shared" si="39"/>
        <v>15</v>
      </c>
      <c r="T59" s="1">
        <f t="shared" si="40"/>
        <v>4</v>
      </c>
      <c r="U59" s="1">
        <f t="shared" si="14"/>
        <v>0</v>
      </c>
      <c r="V59" s="1">
        <f t="shared" si="15"/>
        <v>0</v>
      </c>
      <c r="W59" s="1">
        <f t="shared" si="16"/>
        <v>0</v>
      </c>
      <c r="X59" s="1">
        <f t="shared" si="41"/>
        <v>13</v>
      </c>
      <c r="Y59" s="1">
        <f t="shared" si="42"/>
        <v>15</v>
      </c>
      <c r="Z59" s="1">
        <f t="shared" si="43"/>
        <v>5</v>
      </c>
      <c r="AA59" s="1" t="str">
        <f t="shared" si="27"/>
        <v>L</v>
      </c>
      <c r="AB59" s="1">
        <f t="shared" si="44"/>
        <v>1</v>
      </c>
      <c r="AC59" s="1" t="str">
        <f t="shared" si="28"/>
        <v>OTL</v>
      </c>
      <c r="AD59" s="1">
        <f t="shared" si="45"/>
        <v>4</v>
      </c>
      <c r="AE59" s="1">
        <f t="shared" si="46"/>
        <v>3</v>
      </c>
      <c r="AF59" s="1">
        <f t="shared" si="47"/>
        <v>3</v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E60" s="1">
        <v>1</v>
      </c>
      <c r="F60" s="1">
        <v>2</v>
      </c>
      <c r="G60" s="1" t="s">
        <v>84</v>
      </c>
      <c r="H60" s="1" t="s">
        <v>83</v>
      </c>
      <c r="I60" s="1">
        <f t="shared" si="29"/>
        <v>23</v>
      </c>
      <c r="J60" s="1">
        <f t="shared" si="30"/>
        <v>26</v>
      </c>
      <c r="K60" s="1">
        <f t="shared" si="31"/>
        <v>3</v>
      </c>
      <c r="L60" s="1">
        <f t="shared" si="32"/>
        <v>10</v>
      </c>
      <c r="M60" s="1">
        <f t="shared" si="33"/>
        <v>1</v>
      </c>
      <c r="N60" s="1">
        <f t="shared" si="34"/>
        <v>2</v>
      </c>
      <c r="O60" s="1">
        <f t="shared" si="35"/>
        <v>12</v>
      </c>
      <c r="P60" s="1">
        <f t="shared" si="36"/>
        <v>11</v>
      </c>
      <c r="Q60" s="1">
        <f t="shared" si="37"/>
        <v>5</v>
      </c>
      <c r="R60" s="1">
        <f t="shared" si="38"/>
        <v>11</v>
      </c>
      <c r="S60" s="1">
        <f t="shared" si="39"/>
        <v>15</v>
      </c>
      <c r="T60" s="1">
        <f t="shared" si="40"/>
        <v>5</v>
      </c>
      <c r="U60" s="1">
        <f t="shared" si="14"/>
        <v>0</v>
      </c>
      <c r="V60" s="1">
        <f t="shared" si="15"/>
        <v>0</v>
      </c>
      <c r="W60" s="1">
        <f t="shared" si="16"/>
        <v>0</v>
      </c>
      <c r="X60" s="1">
        <f t="shared" si="41"/>
        <v>13</v>
      </c>
      <c r="Y60" s="1">
        <f t="shared" si="42"/>
        <v>15</v>
      </c>
      <c r="Z60" s="1">
        <f t="shared" si="43"/>
        <v>6</v>
      </c>
      <c r="AA60" s="1" t="str">
        <f t="shared" si="27"/>
        <v>L</v>
      </c>
      <c r="AB60" s="1">
        <f t="shared" si="44"/>
        <v>2</v>
      </c>
      <c r="AC60" s="1" t="str">
        <f t="shared" si="28"/>
        <v>OTL</v>
      </c>
      <c r="AD60" s="1">
        <f t="shared" si="45"/>
        <v>3</v>
      </c>
      <c r="AE60" s="1">
        <f t="shared" si="46"/>
        <v>3</v>
      </c>
      <c r="AF60" s="1">
        <f t="shared" si="47"/>
        <v>4</v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E61" s="1">
        <v>3</v>
      </c>
      <c r="F61" s="1">
        <v>2</v>
      </c>
      <c r="G61" s="1" t="s">
        <v>84</v>
      </c>
      <c r="H61" s="1" t="s">
        <v>83</v>
      </c>
      <c r="I61" s="1">
        <f t="shared" si="29"/>
        <v>24</v>
      </c>
      <c r="J61" s="1">
        <f t="shared" si="30"/>
        <v>26</v>
      </c>
      <c r="K61" s="1">
        <f t="shared" si="31"/>
        <v>4</v>
      </c>
      <c r="L61" s="1">
        <f t="shared" si="32"/>
        <v>10</v>
      </c>
      <c r="M61" s="1">
        <f t="shared" si="33"/>
        <v>1</v>
      </c>
      <c r="N61" s="1">
        <f t="shared" si="34"/>
        <v>2</v>
      </c>
      <c r="O61" s="1">
        <f t="shared" si="35"/>
        <v>13</v>
      </c>
      <c r="P61" s="1">
        <f t="shared" si="36"/>
        <v>11</v>
      </c>
      <c r="Q61" s="1">
        <f t="shared" si="37"/>
        <v>5</v>
      </c>
      <c r="R61" s="1">
        <f t="shared" si="38"/>
        <v>11</v>
      </c>
      <c r="S61" s="1">
        <f t="shared" si="39"/>
        <v>15</v>
      </c>
      <c r="T61" s="1">
        <f t="shared" si="40"/>
        <v>5</v>
      </c>
      <c r="U61" s="1">
        <f t="shared" si="14"/>
        <v>1</v>
      </c>
      <c r="V61" s="1">
        <f t="shared" si="15"/>
        <v>0</v>
      </c>
      <c r="W61" s="1">
        <f t="shared" si="16"/>
        <v>0</v>
      </c>
      <c r="X61" s="1">
        <f t="shared" si="41"/>
        <v>14</v>
      </c>
      <c r="Y61" s="1">
        <f t="shared" si="42"/>
        <v>15</v>
      </c>
      <c r="Z61" s="1">
        <f t="shared" si="43"/>
        <v>6</v>
      </c>
      <c r="AA61" s="1" t="str">
        <f t="shared" si="27"/>
        <v>W</v>
      </c>
      <c r="AB61" s="1">
        <f t="shared" si="44"/>
        <v>1</v>
      </c>
      <c r="AC61" s="1" t="str">
        <f t="shared" si="28"/>
        <v>W</v>
      </c>
      <c r="AD61" s="1">
        <f t="shared" si="45"/>
        <v>4</v>
      </c>
      <c r="AE61" s="1">
        <f t="shared" si="46"/>
        <v>3</v>
      </c>
      <c r="AF61" s="1">
        <f t="shared" si="47"/>
        <v>3</v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E62" s="1">
        <v>4</v>
      </c>
      <c r="F62" s="1">
        <v>1</v>
      </c>
      <c r="G62" s="1" t="s">
        <v>83</v>
      </c>
      <c r="H62" s="1" t="s">
        <v>83</v>
      </c>
      <c r="I62" s="1">
        <f t="shared" si="29"/>
        <v>25</v>
      </c>
      <c r="J62" s="1">
        <f t="shared" si="30"/>
        <v>26</v>
      </c>
      <c r="K62" s="1">
        <f t="shared" si="31"/>
        <v>4</v>
      </c>
      <c r="L62" s="1">
        <f t="shared" si="32"/>
        <v>10</v>
      </c>
      <c r="M62" s="1">
        <f t="shared" si="33"/>
        <v>1</v>
      </c>
      <c r="N62" s="1">
        <f t="shared" si="34"/>
        <v>2</v>
      </c>
      <c r="O62" s="1">
        <f t="shared" si="35"/>
        <v>14</v>
      </c>
      <c r="P62" s="1">
        <f t="shared" si="36"/>
        <v>11</v>
      </c>
      <c r="Q62" s="1">
        <f t="shared" si="37"/>
        <v>5</v>
      </c>
      <c r="R62" s="1">
        <f t="shared" si="38"/>
        <v>11</v>
      </c>
      <c r="S62" s="1">
        <f t="shared" si="39"/>
        <v>15</v>
      </c>
      <c r="T62" s="1">
        <f t="shared" si="40"/>
        <v>5</v>
      </c>
      <c r="U62" s="1">
        <f t="shared" si="14"/>
        <v>0</v>
      </c>
      <c r="V62" s="1">
        <f t="shared" si="15"/>
        <v>0</v>
      </c>
      <c r="W62" s="1">
        <f t="shared" si="16"/>
        <v>0</v>
      </c>
      <c r="X62" s="1">
        <f t="shared" si="41"/>
        <v>14</v>
      </c>
      <c r="Y62" s="1">
        <f t="shared" si="42"/>
        <v>15</v>
      </c>
      <c r="Z62" s="1">
        <f t="shared" si="43"/>
        <v>6</v>
      </c>
      <c r="AA62" s="1" t="str">
        <f t="shared" si="27"/>
        <v>W</v>
      </c>
      <c r="AB62" s="1">
        <f t="shared" si="44"/>
        <v>2</v>
      </c>
      <c r="AC62" s="1" t="str">
        <f t="shared" si="28"/>
        <v>W</v>
      </c>
      <c r="AD62" s="1">
        <f t="shared" si="45"/>
        <v>5</v>
      </c>
      <c r="AE62" s="1">
        <f t="shared" si="46"/>
        <v>2</v>
      </c>
      <c r="AF62" s="1">
        <f t="shared" si="47"/>
        <v>3</v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E63" s="1">
        <v>3</v>
      </c>
      <c r="F63" s="1">
        <v>2</v>
      </c>
      <c r="G63" s="1" t="s">
        <v>84</v>
      </c>
      <c r="H63" s="1" t="s">
        <v>83</v>
      </c>
      <c r="I63" s="1">
        <f t="shared" si="29"/>
        <v>26</v>
      </c>
      <c r="J63" s="1">
        <f t="shared" si="30"/>
        <v>26</v>
      </c>
      <c r="K63" s="1">
        <f t="shared" si="31"/>
        <v>5</v>
      </c>
      <c r="L63" s="1">
        <f t="shared" si="32"/>
        <v>10</v>
      </c>
      <c r="M63" s="1">
        <f t="shared" si="33"/>
        <v>1</v>
      </c>
      <c r="N63" s="1">
        <f t="shared" si="34"/>
        <v>2</v>
      </c>
      <c r="O63" s="1">
        <f t="shared" si="35"/>
        <v>15</v>
      </c>
      <c r="P63" s="1">
        <f t="shared" si="36"/>
        <v>11</v>
      </c>
      <c r="Q63" s="1">
        <f t="shared" si="37"/>
        <v>5</v>
      </c>
      <c r="R63" s="1">
        <f t="shared" si="38"/>
        <v>11</v>
      </c>
      <c r="S63" s="1">
        <f t="shared" si="39"/>
        <v>15</v>
      </c>
      <c r="T63" s="1">
        <f t="shared" si="40"/>
        <v>5</v>
      </c>
      <c r="U63" s="1">
        <f t="shared" si="14"/>
        <v>0</v>
      </c>
      <c r="V63" s="1">
        <f t="shared" si="15"/>
        <v>0</v>
      </c>
      <c r="W63" s="1">
        <f t="shared" si="16"/>
        <v>0</v>
      </c>
      <c r="X63" s="1">
        <f t="shared" si="41"/>
        <v>15</v>
      </c>
      <c r="Y63" s="1">
        <f t="shared" si="42"/>
        <v>15</v>
      </c>
      <c r="Z63" s="1">
        <f t="shared" si="43"/>
        <v>6</v>
      </c>
      <c r="AA63" s="1" t="str">
        <f t="shared" si="27"/>
        <v>W</v>
      </c>
      <c r="AB63" s="1">
        <f t="shared" si="44"/>
        <v>3</v>
      </c>
      <c r="AC63" s="1" t="str">
        <f t="shared" si="28"/>
        <v>W</v>
      </c>
      <c r="AD63" s="1">
        <f t="shared" si="45"/>
        <v>5</v>
      </c>
      <c r="AE63" s="1">
        <f t="shared" si="46"/>
        <v>2</v>
      </c>
      <c r="AF63" s="1">
        <f t="shared" si="47"/>
        <v>3</v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E64" s="1">
        <v>1</v>
      </c>
      <c r="F64" s="1">
        <v>4</v>
      </c>
      <c r="G64" s="1" t="s">
        <v>83</v>
      </c>
      <c r="H64" s="1" t="s">
        <v>83</v>
      </c>
      <c r="I64" s="1">
        <f t="shared" si="29"/>
        <v>26</v>
      </c>
      <c r="J64" s="1">
        <f t="shared" si="30"/>
        <v>27</v>
      </c>
      <c r="K64" s="1">
        <f t="shared" si="31"/>
        <v>5</v>
      </c>
      <c r="L64" s="1">
        <f t="shared" si="32"/>
        <v>10</v>
      </c>
      <c r="M64" s="1">
        <f t="shared" si="33"/>
        <v>1</v>
      </c>
      <c r="N64" s="1">
        <f t="shared" si="34"/>
        <v>2</v>
      </c>
      <c r="O64" s="1">
        <f t="shared" si="35"/>
        <v>15</v>
      </c>
      <c r="P64" s="1">
        <f t="shared" si="36"/>
        <v>12</v>
      </c>
      <c r="Q64" s="1">
        <f t="shared" si="37"/>
        <v>5</v>
      </c>
      <c r="R64" s="1">
        <f t="shared" si="38"/>
        <v>11</v>
      </c>
      <c r="S64" s="1">
        <f t="shared" si="39"/>
        <v>15</v>
      </c>
      <c r="T64" s="1">
        <f t="shared" si="40"/>
        <v>5</v>
      </c>
      <c r="U64" s="1">
        <f t="shared" si="14"/>
        <v>0</v>
      </c>
      <c r="V64" s="1">
        <f t="shared" si="15"/>
        <v>0</v>
      </c>
      <c r="W64" s="1">
        <f t="shared" si="16"/>
        <v>0</v>
      </c>
      <c r="X64" s="1">
        <f t="shared" si="41"/>
        <v>15</v>
      </c>
      <c r="Y64" s="1">
        <f t="shared" si="42"/>
        <v>16</v>
      </c>
      <c r="Z64" s="1">
        <f t="shared" si="43"/>
        <v>6</v>
      </c>
      <c r="AA64" s="1" t="str">
        <f t="shared" si="27"/>
        <v>L</v>
      </c>
      <c r="AB64" s="1">
        <f t="shared" si="44"/>
        <v>1</v>
      </c>
      <c r="AC64" s="1" t="str">
        <f t="shared" si="28"/>
        <v>L</v>
      </c>
      <c r="AD64" s="1">
        <f t="shared" si="45"/>
        <v>5</v>
      </c>
      <c r="AE64" s="1">
        <f t="shared" si="46"/>
        <v>2</v>
      </c>
      <c r="AF64" s="1">
        <f t="shared" si="47"/>
        <v>3</v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E65" s="1">
        <v>3</v>
      </c>
      <c r="F65" s="1">
        <v>6</v>
      </c>
      <c r="G65" s="1" t="s">
        <v>83</v>
      </c>
      <c r="H65" s="1" t="s">
        <v>83</v>
      </c>
      <c r="I65" s="1">
        <f t="shared" si="29"/>
        <v>26</v>
      </c>
      <c r="J65" s="1">
        <f t="shared" si="30"/>
        <v>28</v>
      </c>
      <c r="K65" s="1">
        <f t="shared" si="31"/>
        <v>5</v>
      </c>
      <c r="L65" s="1">
        <f t="shared" si="32"/>
        <v>10</v>
      </c>
      <c r="M65" s="1">
        <f t="shared" si="33"/>
        <v>1</v>
      </c>
      <c r="N65" s="1">
        <f t="shared" si="34"/>
        <v>2</v>
      </c>
      <c r="O65" s="1">
        <f t="shared" si="35"/>
        <v>15</v>
      </c>
      <c r="P65" s="1">
        <f t="shared" si="36"/>
        <v>13</v>
      </c>
      <c r="Q65" s="1">
        <f t="shared" si="37"/>
        <v>5</v>
      </c>
      <c r="R65" s="1">
        <f t="shared" si="38"/>
        <v>11</v>
      </c>
      <c r="S65" s="1">
        <f t="shared" si="39"/>
        <v>15</v>
      </c>
      <c r="T65" s="1">
        <f t="shared" si="40"/>
        <v>5</v>
      </c>
      <c r="U65" s="1">
        <f t="shared" si="14"/>
        <v>0</v>
      </c>
      <c r="V65" s="1">
        <f t="shared" si="15"/>
        <v>0</v>
      </c>
      <c r="W65" s="1">
        <f t="shared" si="16"/>
        <v>0</v>
      </c>
      <c r="X65" s="1">
        <f t="shared" si="41"/>
        <v>15</v>
      </c>
      <c r="Y65" s="1">
        <f t="shared" si="42"/>
        <v>16</v>
      </c>
      <c r="Z65" s="1">
        <f t="shared" si="43"/>
        <v>6</v>
      </c>
      <c r="AA65" s="1" t="str">
        <f t="shared" si="27"/>
        <v>L</v>
      </c>
      <c r="AB65" s="1">
        <f t="shared" si="44"/>
        <v>2</v>
      </c>
      <c r="AC65" s="1" t="str">
        <f t="shared" si="28"/>
        <v>L</v>
      </c>
      <c r="AD65" s="1">
        <f t="shared" si="45"/>
        <v>4</v>
      </c>
      <c r="AE65" s="1">
        <f t="shared" si="46"/>
        <v>3</v>
      </c>
      <c r="AF65" s="1">
        <f t="shared" si="47"/>
        <v>3</v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E66" s="1">
        <v>3</v>
      </c>
      <c r="F66" s="1">
        <v>1</v>
      </c>
      <c r="G66" s="1" t="s">
        <v>83</v>
      </c>
      <c r="H66" s="1" t="s">
        <v>83</v>
      </c>
      <c r="I66" s="1">
        <f t="shared" si="29"/>
        <v>27</v>
      </c>
      <c r="J66" s="1">
        <f t="shared" si="30"/>
        <v>28</v>
      </c>
      <c r="K66" s="1">
        <f t="shared" si="31"/>
        <v>5</v>
      </c>
      <c r="L66" s="1">
        <f t="shared" si="32"/>
        <v>10</v>
      </c>
      <c r="M66" s="1">
        <f t="shared" si="33"/>
        <v>1</v>
      </c>
      <c r="N66" s="1">
        <f t="shared" si="34"/>
        <v>2</v>
      </c>
      <c r="O66" s="1">
        <f t="shared" si="35"/>
        <v>16</v>
      </c>
      <c r="P66" s="1">
        <f t="shared" si="36"/>
        <v>13</v>
      </c>
      <c r="Q66" s="1">
        <f t="shared" si="37"/>
        <v>5</v>
      </c>
      <c r="R66" s="1">
        <f t="shared" si="38"/>
        <v>11</v>
      </c>
      <c r="S66" s="1">
        <f t="shared" si="39"/>
        <v>15</v>
      </c>
      <c r="T66" s="1">
        <f t="shared" si="40"/>
        <v>5</v>
      </c>
      <c r="U66" s="1">
        <f t="shared" si="14"/>
        <v>1</v>
      </c>
      <c r="V66" s="1">
        <f t="shared" si="15"/>
        <v>0</v>
      </c>
      <c r="W66" s="1">
        <f t="shared" si="16"/>
        <v>0</v>
      </c>
      <c r="X66" s="1">
        <f t="shared" si="41"/>
        <v>16</v>
      </c>
      <c r="Y66" s="1">
        <f t="shared" si="42"/>
        <v>16</v>
      </c>
      <c r="Z66" s="1">
        <f t="shared" si="43"/>
        <v>6</v>
      </c>
      <c r="AA66" s="1" t="str">
        <f t="shared" ref="AA66:AA83" si="48">IF(E66="","",IF(E66&gt;F66,"W","L"))</f>
        <v>W</v>
      </c>
      <c r="AB66" s="1">
        <f t="shared" si="44"/>
        <v>1</v>
      </c>
      <c r="AC66" s="1" t="str">
        <f t="shared" ref="AC66:AC83" si="49">IF(E66="","",IF(E66&gt;F66,"W",IF(AND(E66&lt;F66,G66=$AK$2,H66=$AK$2),"L","OTL")))</f>
        <v>W</v>
      </c>
      <c r="AD66" s="1">
        <f t="shared" si="45"/>
        <v>5</v>
      </c>
      <c r="AE66" s="1">
        <f t="shared" si="46"/>
        <v>3</v>
      </c>
      <c r="AF66" s="1">
        <f t="shared" si="47"/>
        <v>2</v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E67" s="1">
        <v>3</v>
      </c>
      <c r="F67" s="1">
        <v>2</v>
      </c>
      <c r="G67" s="1" t="s">
        <v>83</v>
      </c>
      <c r="H67" s="1" t="s">
        <v>83</v>
      </c>
      <c r="I67" s="1">
        <f t="shared" ref="I67:I83" si="50">IF(E67="","",IF(E67&gt;F67,I66+1,I66))</f>
        <v>28</v>
      </c>
      <c r="J67" s="1">
        <f t="shared" ref="J67:J83" si="51">IF(E67="","",IF(AND(F67&gt;E67,G67=$AK$2,H67=$AK$2),J66+1,J66))</f>
        <v>28</v>
      </c>
      <c r="K67" s="1">
        <f t="shared" ref="K67:K83" si="52">IF(E67="","",IF(AND(G67=$AK$1,E67&gt;F67),K66+1,K66))</f>
        <v>5</v>
      </c>
      <c r="L67" s="1">
        <f t="shared" ref="L67:L83" si="53">IF(E67="","",IF(AND(OR(G67=$AK$1,H67=$AK$1),E67&lt;F67),L66+1,L66))</f>
        <v>10</v>
      </c>
      <c r="M67" s="1">
        <f t="shared" ref="M67:M83" si="54">IF(E67="","",IF(AND(H67=$AK$1,E67&gt;F67),M66+1,M66))</f>
        <v>1</v>
      </c>
      <c r="N67" s="1">
        <f t="shared" ref="N67:N83" si="55">IF(E67="","",IF(AND(H67=$AK$1,E67&lt;F67),N66+1,N66))</f>
        <v>2</v>
      </c>
      <c r="O67" s="1">
        <f t="shared" ref="O67:O83" si="56">IF(E67="","",IF(AND(C67=$AL$1,E67&gt;F67),O66+1,O66))</f>
        <v>17</v>
      </c>
      <c r="P67" s="1">
        <f t="shared" ref="P67:P83" si="57">IF(E67="","",IF(AND(C67=$AL$1,F67&gt;E67,G67=$AK$2,H67=$AK$2), P66+1, P66))</f>
        <v>13</v>
      </c>
      <c r="Q67" s="1">
        <f t="shared" ref="Q67:Q83" si="58">IF(E67="","",IF(AND(C67=$AL$1,F67&gt;E67,OR(G67=$AK$1,H67=$AK$1)),Q66+1, Q66))</f>
        <v>5</v>
      </c>
      <c r="R67" s="1">
        <f t="shared" ref="R67:R83" si="59">IF(E67="","",IF(AND(C67=$AL$2,E67&gt;F67),R66+1,R66))</f>
        <v>11</v>
      </c>
      <c r="S67" s="1">
        <f t="shared" ref="S67:S83" si="60">IF(E67="","",IF(AND(C67=$AL$2,F67&gt;E67,G67=$AK$2,H67=$AK$2),S66+1,S66))</f>
        <v>15</v>
      </c>
      <c r="T67" s="1">
        <f t="shared" ref="T67:T83" si="61">IF(E67="","",IF(AND(C67=$AL$2,F67&gt;E67,OR(G67=$AK$1,H67=$AK$1)), T66+1, T66))</f>
        <v>5</v>
      </c>
      <c r="U67" s="1">
        <f t="shared" ref="U67:U83" si="62">IF(E67="","",IF(AND(E67&gt;F67,COUNTIF($AO$1:$AO$7,D67)=1),1,0))</f>
        <v>1</v>
      </c>
      <c r="V67" s="1">
        <f t="shared" ref="V67:V83" si="63">IF(E67="","",IF(AND(E67&lt;F67,G67=$AK$2,H67=$AK$2,COUNTIF($AO$1:$AO$7,D67)=1),1,0))</f>
        <v>0</v>
      </c>
      <c r="W67" s="1">
        <f t="shared" ref="W67:W83" si="64">IF(E67="","",IF(AND(E67&lt;F67,COUNTIF($AO$1:$AO$7,D67)=1,OR(G67=$AK$1,H67=$AK$1)), 1, 0))</f>
        <v>0</v>
      </c>
      <c r="X67" s="1">
        <f t="shared" ref="X67:X83" si="65">IF(E67="","",IF(AND(E67&gt;F67,COUNTIF($AN$1:$AN$15,D67)=1),X66+1,X66))</f>
        <v>17</v>
      </c>
      <c r="Y67" s="1">
        <f t="shared" ref="Y67:Y83" si="66">IF(E67="","",IF(AND(E67&lt;F67,G67=$AK$2,H67=$AK$2,COUNTIF($AN$1:$AN$15,D67)=1),Y66+1,Y66))</f>
        <v>16</v>
      </c>
      <c r="Z67" s="1">
        <f t="shared" ref="Z67:Z83" si="67">IF(E67="","",IF(AND(E67&lt;F67,COUNTIF($AN$1:$AN$15,D67)=1,OR(G67=$AK$1,H67=$AK$1)), Z66+1, Z66))</f>
        <v>6</v>
      </c>
      <c r="AA67" s="1" t="str">
        <f t="shared" si="48"/>
        <v>W</v>
      </c>
      <c r="AB67" s="1">
        <f t="shared" ref="AB67:AB83" si="68">IF(AA67="","",IF(AA67=AA66,AB66+1,1))</f>
        <v>2</v>
      </c>
      <c r="AC67" s="1" t="str">
        <f t="shared" si="49"/>
        <v>W</v>
      </c>
      <c r="AD67" s="1">
        <f t="shared" si="45"/>
        <v>6</v>
      </c>
      <c r="AE67" s="1">
        <f t="shared" si="46"/>
        <v>2</v>
      </c>
      <c r="AF67" s="1">
        <f t="shared" si="47"/>
        <v>2</v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E68" s="1">
        <v>3</v>
      </c>
      <c r="F68" s="1">
        <v>4</v>
      </c>
      <c r="G68" s="1" t="s">
        <v>84</v>
      </c>
      <c r="H68" s="1" t="s">
        <v>84</v>
      </c>
      <c r="I68" s="1">
        <f t="shared" si="50"/>
        <v>28</v>
      </c>
      <c r="J68" s="1">
        <f t="shared" si="51"/>
        <v>28</v>
      </c>
      <c r="K68" s="1">
        <f t="shared" si="52"/>
        <v>5</v>
      </c>
      <c r="L68" s="1">
        <f t="shared" si="53"/>
        <v>11</v>
      </c>
      <c r="M68" s="1">
        <f t="shared" si="54"/>
        <v>1</v>
      </c>
      <c r="N68" s="1">
        <f t="shared" si="55"/>
        <v>3</v>
      </c>
      <c r="O68" s="1">
        <f t="shared" si="56"/>
        <v>17</v>
      </c>
      <c r="P68" s="1">
        <f t="shared" si="57"/>
        <v>13</v>
      </c>
      <c r="Q68" s="1">
        <f t="shared" si="58"/>
        <v>6</v>
      </c>
      <c r="R68" s="1">
        <f t="shared" si="59"/>
        <v>11</v>
      </c>
      <c r="S68" s="1">
        <f t="shared" si="60"/>
        <v>15</v>
      </c>
      <c r="T68" s="1">
        <f t="shared" si="61"/>
        <v>5</v>
      </c>
      <c r="U68" s="1">
        <f t="shared" si="62"/>
        <v>0</v>
      </c>
      <c r="V68" s="1">
        <f t="shared" si="63"/>
        <v>0</v>
      </c>
      <c r="W68" s="1">
        <f t="shared" si="64"/>
        <v>1</v>
      </c>
      <c r="X68" s="1">
        <f t="shared" si="65"/>
        <v>17</v>
      </c>
      <c r="Y68" s="1">
        <f t="shared" si="66"/>
        <v>16</v>
      </c>
      <c r="Z68" s="1">
        <f t="shared" si="67"/>
        <v>7</v>
      </c>
      <c r="AA68" s="1" t="str">
        <f t="shared" si="48"/>
        <v>L</v>
      </c>
      <c r="AB68" s="1">
        <f t="shared" si="68"/>
        <v>1</v>
      </c>
      <c r="AC68" s="1" t="str">
        <f t="shared" si="49"/>
        <v>OTL</v>
      </c>
      <c r="AD68" s="1">
        <f t="shared" si="45"/>
        <v>5</v>
      </c>
      <c r="AE68" s="1">
        <f t="shared" si="46"/>
        <v>2</v>
      </c>
      <c r="AF68" s="1">
        <f t="shared" si="47"/>
        <v>3</v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E69" s="1">
        <v>1</v>
      </c>
      <c r="F69" s="1">
        <v>6</v>
      </c>
      <c r="G69" s="1" t="s">
        <v>83</v>
      </c>
      <c r="H69" s="1" t="s">
        <v>83</v>
      </c>
      <c r="I69" s="1">
        <f t="shared" si="50"/>
        <v>28</v>
      </c>
      <c r="J69" s="1">
        <f t="shared" si="51"/>
        <v>29</v>
      </c>
      <c r="K69" s="1">
        <f t="shared" si="52"/>
        <v>5</v>
      </c>
      <c r="L69" s="1">
        <f t="shared" si="53"/>
        <v>11</v>
      </c>
      <c r="M69" s="1">
        <f t="shared" si="54"/>
        <v>1</v>
      </c>
      <c r="N69" s="1">
        <f t="shared" si="55"/>
        <v>3</v>
      </c>
      <c r="O69" s="1">
        <f t="shared" si="56"/>
        <v>17</v>
      </c>
      <c r="P69" s="1">
        <f t="shared" si="57"/>
        <v>13</v>
      </c>
      <c r="Q69" s="1">
        <f t="shared" si="58"/>
        <v>6</v>
      </c>
      <c r="R69" s="1">
        <f t="shared" si="59"/>
        <v>11</v>
      </c>
      <c r="S69" s="1">
        <f t="shared" si="60"/>
        <v>16</v>
      </c>
      <c r="T69" s="1">
        <f t="shared" si="61"/>
        <v>5</v>
      </c>
      <c r="U69" s="1">
        <f t="shared" si="62"/>
        <v>0</v>
      </c>
      <c r="V69" s="1">
        <f t="shared" si="63"/>
        <v>0</v>
      </c>
      <c r="W69" s="1">
        <f t="shared" si="64"/>
        <v>0</v>
      </c>
      <c r="X69" s="1">
        <f t="shared" si="65"/>
        <v>17</v>
      </c>
      <c r="Y69" s="1">
        <f t="shared" si="66"/>
        <v>16</v>
      </c>
      <c r="Z69" s="1">
        <f t="shared" si="67"/>
        <v>7</v>
      </c>
      <c r="AA69" s="1" t="str">
        <f t="shared" si="48"/>
        <v>L</v>
      </c>
      <c r="AB69" s="1">
        <f t="shared" si="68"/>
        <v>2</v>
      </c>
      <c r="AC69" s="1" t="str">
        <f t="shared" si="49"/>
        <v>L</v>
      </c>
      <c r="AD69" s="1">
        <f t="shared" si="45"/>
        <v>5</v>
      </c>
      <c r="AE69" s="1">
        <f t="shared" si="46"/>
        <v>3</v>
      </c>
      <c r="AF69" s="1">
        <f t="shared" si="47"/>
        <v>2</v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E70" s="1">
        <v>4</v>
      </c>
      <c r="F70" s="1">
        <v>5</v>
      </c>
      <c r="G70" s="1" t="s">
        <v>84</v>
      </c>
      <c r="H70" s="1" t="s">
        <v>84</v>
      </c>
      <c r="I70" s="1">
        <f t="shared" si="50"/>
        <v>28</v>
      </c>
      <c r="J70" s="1">
        <f t="shared" si="51"/>
        <v>29</v>
      </c>
      <c r="K70" s="1">
        <f t="shared" si="52"/>
        <v>5</v>
      </c>
      <c r="L70" s="1">
        <f t="shared" si="53"/>
        <v>12</v>
      </c>
      <c r="M70" s="1">
        <f t="shared" si="54"/>
        <v>1</v>
      </c>
      <c r="N70" s="1">
        <f t="shared" si="55"/>
        <v>4</v>
      </c>
      <c r="O70" s="1">
        <f t="shared" si="56"/>
        <v>17</v>
      </c>
      <c r="P70" s="1">
        <f t="shared" si="57"/>
        <v>13</v>
      </c>
      <c r="Q70" s="1">
        <f t="shared" si="58"/>
        <v>6</v>
      </c>
      <c r="R70" s="1">
        <f t="shared" si="59"/>
        <v>11</v>
      </c>
      <c r="S70" s="1">
        <f t="shared" si="60"/>
        <v>16</v>
      </c>
      <c r="T70" s="1">
        <f t="shared" si="61"/>
        <v>6</v>
      </c>
      <c r="U70" s="1">
        <f t="shared" si="62"/>
        <v>0</v>
      </c>
      <c r="V70" s="1">
        <f t="shared" si="63"/>
        <v>0</v>
      </c>
      <c r="W70" s="1">
        <f t="shared" si="64"/>
        <v>0</v>
      </c>
      <c r="X70" s="1">
        <f t="shared" si="65"/>
        <v>17</v>
      </c>
      <c r="Y70" s="1">
        <f t="shared" si="66"/>
        <v>16</v>
      </c>
      <c r="Z70" s="1">
        <f t="shared" si="67"/>
        <v>7</v>
      </c>
      <c r="AA70" s="1" t="str">
        <f t="shared" si="48"/>
        <v>L</v>
      </c>
      <c r="AB70" s="1">
        <f t="shared" si="68"/>
        <v>3</v>
      </c>
      <c r="AC70" s="1" t="str">
        <f t="shared" si="49"/>
        <v>OTL</v>
      </c>
      <c r="AD70" s="1">
        <f t="shared" si="45"/>
        <v>5</v>
      </c>
      <c r="AE70" s="1">
        <f t="shared" si="46"/>
        <v>3</v>
      </c>
      <c r="AF70" s="1">
        <f t="shared" si="47"/>
        <v>2</v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28</v>
      </c>
      <c r="J84" s="1">
        <f t="shared" si="72"/>
        <v>29</v>
      </c>
      <c r="K84" s="1">
        <f t="shared" si="72"/>
        <v>5</v>
      </c>
      <c r="L84" s="1">
        <f t="shared" si="72"/>
        <v>12</v>
      </c>
      <c r="M84" s="1">
        <f t="shared" si="72"/>
        <v>1</v>
      </c>
      <c r="N84" s="1">
        <f t="shared" si="72"/>
        <v>4</v>
      </c>
      <c r="O84" s="1">
        <f t="shared" ref="O84:Z84" si="73">IF(O2="","",MAX(O2:O83))</f>
        <v>17</v>
      </c>
      <c r="P84" s="1">
        <f t="shared" si="73"/>
        <v>13</v>
      </c>
      <c r="Q84" s="1">
        <f t="shared" si="73"/>
        <v>6</v>
      </c>
      <c r="R84" s="1">
        <f t="shared" si="73"/>
        <v>11</v>
      </c>
      <c r="S84" s="1">
        <f t="shared" si="73"/>
        <v>16</v>
      </c>
      <c r="T84" s="1">
        <f t="shared" si="73"/>
        <v>6</v>
      </c>
      <c r="U84" s="1">
        <f t="shared" si="73"/>
        <v>1</v>
      </c>
      <c r="V84" s="1">
        <f t="shared" si="73"/>
        <v>1</v>
      </c>
      <c r="W84" s="1">
        <f t="shared" si="73"/>
        <v>1</v>
      </c>
      <c r="X84" s="1">
        <f t="shared" si="73"/>
        <v>17</v>
      </c>
      <c r="Y84" s="1">
        <f t="shared" si="73"/>
        <v>16</v>
      </c>
      <c r="Z84" s="1">
        <f t="shared" si="73"/>
        <v>7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196</v>
      </c>
      <c r="F85" s="1">
        <f>SUM(F2:F83)</f>
        <v>217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17-13-6</v>
      </c>
      <c r="R85" s="1" t="str">
        <f>IF(R84="","0-0-0",CONCATENATE(R84,"-",S84,"-",T84))</f>
        <v>11-16-6</v>
      </c>
      <c r="U85" s="1" t="str">
        <f>IF(U84="","0-0-0",CONCATENATE(U84,"-",V84,"-",W84))</f>
        <v>1-1-1</v>
      </c>
      <c r="X85" s="1" t="str">
        <f>IF(X84="","0-0-0",CONCATENATE(X84,"-",Y84,"-",Z84))</f>
        <v>17-16-7</v>
      </c>
      <c r="AA85" s="1" t="str">
        <f>IF(AA84="","0-0",CONCATENATE(AA84,AB84))</f>
        <v>L3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69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179</vt:i4>
      </vt:variant>
    </vt:vector>
  </HeadingPairs>
  <TitlesOfParts>
    <vt:vector size="179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 (12_22_25)</vt:lpstr>
      <vt:lpstr>Standings (12_23_25)</vt:lpstr>
      <vt:lpstr>Standings (12_27_25)</vt:lpstr>
      <vt:lpstr>Standings (12_28_25)</vt:lpstr>
      <vt:lpstr>Standings (12_29_25)</vt:lpstr>
      <vt:lpstr>Standings (12_30_25)</vt:lpstr>
      <vt:lpstr>Standings (12_31_25)</vt:lpstr>
      <vt:lpstr>Standings (1_1_26)</vt:lpstr>
      <vt:lpstr>Standings (1_2_26)</vt:lpstr>
      <vt:lpstr>Standings (1_3_26)</vt:lpstr>
      <vt:lpstr>Standings (1_4_26)</vt:lpstr>
      <vt:lpstr>Standings (1_5_26)</vt:lpstr>
      <vt:lpstr>Standings (1_6_26)</vt:lpstr>
      <vt:lpstr>Standings (1_7_26)</vt:lpstr>
      <vt:lpstr>Standings (1_8_26)</vt:lpstr>
      <vt:lpstr>Standings (1_9_26)</vt:lpstr>
      <vt:lpstr>Standings (1_10_26)</vt:lpstr>
      <vt:lpstr>Standings (1_11_26)</vt:lpstr>
      <vt:lpstr>Standings (1_12_26)</vt:lpstr>
      <vt:lpstr>Standings (1_13_26)</vt:lpstr>
      <vt:lpstr>Standings (1_14_26)</vt:lpstr>
      <vt:lpstr>Standings (1_15_26)</vt:lpstr>
      <vt:lpstr>Standings (1_16_26)</vt:lpstr>
      <vt:lpstr>Standings (1_17_26)</vt:lpstr>
      <vt:lpstr>Standings (1_18_26)</vt:lpstr>
      <vt:lpstr>Standings (1_19_26)</vt:lpstr>
      <vt:lpstr>Standings (1_20_26)</vt:lpstr>
      <vt:lpstr>Standings (1_21_26)</vt:lpstr>
      <vt:lpstr>Standings (1_22_26)</vt:lpstr>
      <vt:lpstr>Standings (1_23_26)</vt:lpstr>
      <vt:lpstr>Standings (1_24_26)</vt:lpstr>
      <vt:lpstr>Standings (1_25_26)</vt:lpstr>
      <vt:lpstr>Standings (1_26_26)</vt:lpstr>
      <vt:lpstr>Standings (1_27_26)</vt:lpstr>
      <vt:lpstr>Standings (1_28_26)</vt:lpstr>
      <vt:lpstr>Standings (1_29_26)</vt:lpstr>
      <vt:lpstr>Standings (1_30_26)</vt:lpstr>
      <vt:lpstr>Standings (1_31_26)</vt:lpstr>
      <vt:lpstr>Standings (2_1_26)</vt:lpstr>
      <vt:lpstr>Standings (2_2_26)</vt:lpstr>
      <vt:lpstr>Standings (2_3_26)</vt:lpstr>
      <vt:lpstr>Standings (2_4_26)</vt:lpstr>
      <vt:lpstr>Standings (2_5_26)</vt:lpstr>
      <vt:lpstr>Standings (2_25_26)</vt:lpstr>
      <vt:lpstr>Standings (2_26_26)</vt:lpstr>
      <vt:lpstr>Standings (2_27_26)</vt:lpstr>
      <vt:lpstr>Standings (2_28_26)</vt:lpstr>
      <vt:lpstr>Standings (3_1_26)</vt:lpstr>
      <vt:lpstr>Standings (3_2_26)</vt:lpstr>
      <vt:lpstr>Standings (3_3_26)</vt:lpstr>
      <vt:lpstr>Standings (3_4_26)</vt:lpstr>
      <vt:lpstr>Standings (3_5_26)</vt:lpstr>
      <vt:lpstr>Standings (3_6_26)</vt:lpstr>
      <vt:lpstr>Standings (3_7_26)</vt:lpstr>
      <vt:lpstr>Standings (3_8_26)</vt:lpstr>
      <vt:lpstr>Standings (3_9_26)</vt:lpstr>
      <vt:lpstr>Standings (3_10_26)</vt:lpstr>
      <vt:lpstr>Standings (3_11_26)</vt:lpstr>
      <vt:lpstr>Standings (3_12_26)</vt:lpstr>
      <vt:lpstr>Standings (3_13_26)</vt:lpstr>
      <vt:lpstr>Standings (3_14_26)</vt:lpstr>
      <vt:lpstr>Standings (3_15_26)</vt:lpstr>
      <vt:lpstr>Standings (3_16_26)</vt:lpstr>
      <vt:lpstr>Standings (3_17_26)</vt:lpstr>
      <vt:lpstr>Standings (3_18_26)</vt:lpstr>
      <vt:lpstr>Standings (3_19_26)</vt:lpstr>
      <vt:lpstr>Standings (3_20_26)</vt:lpstr>
      <vt:lpstr>Standings (3_21_26)</vt:lpstr>
      <vt:lpstr>Standings (3_22_26)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2026-04-20T21:18:15Z</dcterms:modified>
</cp:coreProperties>
</file>