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_4_1_24" sheetId="269" r:id="rId169"/>
    <sheet name="Standings_4_2_24" sheetId="270" r:id="rId170"/>
    <sheet name="Standings" sheetId="3" r:id="rId171"/>
    <sheet name="Anaheim_Ducks" sheetId="5" r:id="rId172"/>
    <sheet name="Arizona_Coyotes" sheetId="71" r:id="rId173"/>
    <sheet name="Boston_Bruins" sheetId="72" r:id="rId174"/>
    <sheet name="Buffalo_Sabres" sheetId="73" r:id="rId175"/>
    <sheet name="Calgary_Flames" sheetId="74" r:id="rId176"/>
    <sheet name="Carolina_Hurricanes" sheetId="75" r:id="rId177"/>
    <sheet name="Chicago_Blackhawks" sheetId="76" r:id="rId178"/>
    <sheet name="Colorado_Avalanche" sheetId="77" r:id="rId179"/>
    <sheet name="Columbus_Blue_Jackets" sheetId="78" r:id="rId180"/>
    <sheet name="Dallas_Stars" sheetId="79" r:id="rId181"/>
    <sheet name="Detroit_Red_Wings" sheetId="80" r:id="rId182"/>
    <sheet name="Edmonton_Oilers" sheetId="81" r:id="rId183"/>
    <sheet name="Florida_Panthers" sheetId="82" r:id="rId184"/>
    <sheet name="Los_Angeles_Kings" sheetId="83" r:id="rId185"/>
    <sheet name="Minnesota_Wild" sheetId="84" r:id="rId186"/>
    <sheet name="Montreal_Canadiens" sheetId="85" r:id="rId187"/>
    <sheet name="Nashville_Predators" sheetId="86" r:id="rId188"/>
    <sheet name="New_Jersey_Devils" sheetId="87" r:id="rId189"/>
    <sheet name="New_York_Islanders" sheetId="88" r:id="rId190"/>
    <sheet name="New_York_Rangers" sheetId="89" r:id="rId191"/>
    <sheet name="Ottawa_Senators" sheetId="90" r:id="rId192"/>
    <sheet name="Philadelphia_Flyers" sheetId="91" r:id="rId193"/>
    <sheet name="Pittsburgh_Penguins" sheetId="92" r:id="rId194"/>
    <sheet name="San_Jose_Sharks" sheetId="93" r:id="rId195"/>
    <sheet name="Seattle_Kraken" sheetId="94" r:id="rId196"/>
    <sheet name="St_Louis_Blues" sheetId="95" r:id="rId197"/>
    <sheet name="Tampa_Bay_Lightning" sheetId="96" r:id="rId198"/>
    <sheet name="Toronto_Maple_Leafs" sheetId="97" r:id="rId199"/>
    <sheet name="Vancouver_Canucks" sheetId="98" r:id="rId200"/>
    <sheet name="Vegas_Golden_Knights" sheetId="99" r:id="rId201"/>
    <sheet name="Washington_Capitals" sheetId="100" r:id="rId202"/>
    <sheet name="Winnipeg_Jets" sheetId="101" r:id="rId20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X69" i="73"/>
  <c r="X70" i="73" s="1"/>
  <c r="X71" i="73" s="1"/>
  <c r="X72" i="73" s="1"/>
  <c r="X73" i="73" s="1"/>
  <c r="X74" i="73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Y73" i="77"/>
  <c r="Y74" i="77" s="1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X68" i="78"/>
  <c r="X69" i="78" s="1"/>
  <c r="X70" i="78" s="1"/>
  <c r="X71" i="78" s="1"/>
  <c r="X72" i="78" s="1"/>
  <c r="X73" i="78" s="1"/>
  <c r="X74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Y74" i="80"/>
  <c r="W74" i="80"/>
  <c r="W73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X72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X72" i="83"/>
  <c r="X73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Y69" i="86"/>
  <c r="Y70" i="86" s="1"/>
  <c r="Y71" i="86" s="1"/>
  <c r="Y72" i="86" s="1"/>
  <c r="Y73" i="86" s="1"/>
  <c r="Y74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W73" i="88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2" i="90"/>
  <c r="Z73" i="90" s="1"/>
  <c r="Y72" i="90"/>
  <c r="Y73" i="90" s="1"/>
  <c r="X72" i="90"/>
  <c r="X73" i="90" s="1"/>
  <c r="W72" i="90"/>
  <c r="W73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W72" i="93"/>
  <c r="W73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W73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2" i="99"/>
  <c r="Z73" i="99" s="1"/>
  <c r="Z74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W74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Z75" i="5"/>
  <c r="Z76" i="5"/>
  <c r="Z77" i="5"/>
  <c r="Z78" i="5"/>
  <c r="Z79" i="5"/>
  <c r="Z80" i="5"/>
  <c r="Z81" i="5"/>
  <c r="Z82" i="5"/>
  <c r="Z83" i="5"/>
  <c r="W83" i="5"/>
  <c r="W75" i="5"/>
  <c r="W76" i="5"/>
  <c r="W77" i="5"/>
  <c r="W78" i="5"/>
  <c r="W79" i="5"/>
  <c r="W80" i="5"/>
  <c r="W81" i="5"/>
  <c r="W82" i="5"/>
  <c r="X75" i="5" l="1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C76" i="73"/>
  <c r="AE76" i="73" s="1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F74" i="74" s="1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E76" i="77" s="1"/>
  <c r="AC75" i="77"/>
  <c r="AF75" i="77" s="1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E76" i="78" s="1"/>
  <c r="AC75" i="78"/>
  <c r="AD75" i="78" s="1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D77" i="79" s="1"/>
  <c r="AC76" i="79"/>
  <c r="AD76" i="79" s="1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F73" i="81" s="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D76" i="82" s="1"/>
  <c r="AC75" i="82"/>
  <c r="AF75" i="82" s="1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F75" i="83" s="1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C76" i="86"/>
  <c r="AD76" i="86" s="1"/>
  <c r="AC75" i="86"/>
  <c r="AF75" i="86" s="1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D77" i="87" s="1"/>
  <c r="AC76" i="87"/>
  <c r="AC75" i="87"/>
  <c r="AF75" i="87" s="1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F76" i="88" s="1"/>
  <c r="AC75" i="88"/>
  <c r="AC74" i="88"/>
  <c r="AE74" i="88" s="1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F77" i="89" s="1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C77" i="90"/>
  <c r="AE77" i="90" s="1"/>
  <c r="AC76" i="90"/>
  <c r="AF76" i="90" s="1"/>
  <c r="AC75" i="90"/>
  <c r="AD75" i="90" s="1"/>
  <c r="AC74" i="90"/>
  <c r="AF74" i="90" s="1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D76" i="91" s="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F76" i="92" s="1"/>
  <c r="AC75" i="92"/>
  <c r="AC74" i="92"/>
  <c r="AF74" i="92" s="1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E75" i="93" s="1"/>
  <c r="AC74" i="93"/>
  <c r="AF74" i="93" s="1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E76" i="94" s="1"/>
  <c r="AC75" i="94"/>
  <c r="AC74" i="94"/>
  <c r="AF74" i="94" s="1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C75" i="95"/>
  <c r="AE75" i="95" s="1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E76" i="96" s="1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E74" i="97" s="1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C75" i="98"/>
  <c r="AE75" i="98" s="1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75" i="75" l="1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B73" i="8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F73" i="78"/>
  <c r="AF70" i="98"/>
  <c r="AB72" i="85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83" i="72"/>
  <c r="P82" i="72"/>
  <c r="P81" i="72"/>
  <c r="P80" i="72"/>
  <c r="P79" i="72"/>
  <c r="P78" i="72"/>
  <c r="P77" i="72"/>
  <c r="P76" i="72"/>
  <c r="P75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83" i="73"/>
  <c r="P82" i="73"/>
  <c r="P81" i="73"/>
  <c r="P80" i="73"/>
  <c r="P79" i="73"/>
  <c r="P78" i="73"/>
  <c r="P77" i="73"/>
  <c r="P76" i="73"/>
  <c r="P75" i="73"/>
  <c r="P74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83" i="74"/>
  <c r="P82" i="74"/>
  <c r="P81" i="74"/>
  <c r="P80" i="74"/>
  <c r="P79" i="74"/>
  <c r="P78" i="74"/>
  <c r="P77" i="74"/>
  <c r="P76" i="74"/>
  <c r="P75" i="74"/>
  <c r="P74" i="74"/>
  <c r="P73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83" i="75"/>
  <c r="P82" i="75"/>
  <c r="P81" i="75"/>
  <c r="P80" i="75"/>
  <c r="P79" i="75"/>
  <c r="P78" i="75"/>
  <c r="P77" i="75"/>
  <c r="P76" i="75"/>
  <c r="P75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83" i="76"/>
  <c r="P82" i="76"/>
  <c r="P81" i="76"/>
  <c r="P80" i="76"/>
  <c r="P79" i="76"/>
  <c r="P78" i="76"/>
  <c r="P77" i="76"/>
  <c r="P76" i="76"/>
  <c r="P75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83" i="77"/>
  <c r="P82" i="77"/>
  <c r="P81" i="77"/>
  <c r="P80" i="77"/>
  <c r="P79" i="77"/>
  <c r="P78" i="77"/>
  <c r="P77" i="77"/>
  <c r="P76" i="77"/>
  <c r="P75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83" i="78"/>
  <c r="P82" i="78"/>
  <c r="P81" i="78"/>
  <c r="P80" i="78"/>
  <c r="P79" i="78"/>
  <c r="P78" i="78"/>
  <c r="P77" i="78"/>
  <c r="P76" i="78"/>
  <c r="P75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83" i="79"/>
  <c r="P82" i="79"/>
  <c r="P81" i="79"/>
  <c r="P80" i="79"/>
  <c r="P79" i="79"/>
  <c r="P78" i="79"/>
  <c r="P77" i="79"/>
  <c r="P76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83" i="80"/>
  <c r="P82" i="80"/>
  <c r="P81" i="80"/>
  <c r="P80" i="80"/>
  <c r="P79" i="80"/>
  <c r="P78" i="80"/>
  <c r="P77" i="80"/>
  <c r="P76" i="80"/>
  <c r="P75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83" i="81"/>
  <c r="P82" i="81"/>
  <c r="P81" i="81"/>
  <c r="P80" i="81"/>
  <c r="P79" i="81"/>
  <c r="P78" i="81"/>
  <c r="P77" i="81"/>
  <c r="P76" i="81"/>
  <c r="P75" i="81"/>
  <c r="P74" i="81"/>
  <c r="P73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83" i="82"/>
  <c r="P82" i="82"/>
  <c r="P81" i="82"/>
  <c r="P80" i="82"/>
  <c r="P79" i="82"/>
  <c r="P78" i="82"/>
  <c r="P77" i="82"/>
  <c r="P76" i="82"/>
  <c r="P75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83" i="83"/>
  <c r="P82" i="83"/>
  <c r="P81" i="83"/>
  <c r="P80" i="83"/>
  <c r="P79" i="83"/>
  <c r="P78" i="83"/>
  <c r="P77" i="83"/>
  <c r="P76" i="83"/>
  <c r="P75" i="83"/>
  <c r="P74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83" i="84"/>
  <c r="P82" i="84"/>
  <c r="P81" i="84"/>
  <c r="P80" i="84"/>
  <c r="P79" i="84"/>
  <c r="P78" i="84"/>
  <c r="P77" i="84"/>
  <c r="P76" i="84"/>
  <c r="P75" i="84"/>
  <c r="P74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83" i="86"/>
  <c r="P82" i="86"/>
  <c r="P81" i="86"/>
  <c r="P80" i="86"/>
  <c r="P79" i="86"/>
  <c r="P78" i="86"/>
  <c r="P77" i="86"/>
  <c r="P76" i="86"/>
  <c r="P75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83" i="87"/>
  <c r="P82" i="87"/>
  <c r="P81" i="87"/>
  <c r="P80" i="87"/>
  <c r="P79" i="87"/>
  <c r="P78" i="87"/>
  <c r="P77" i="87"/>
  <c r="P76" i="87"/>
  <c r="P75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83" i="88"/>
  <c r="P82" i="88"/>
  <c r="P81" i="88"/>
  <c r="P80" i="88"/>
  <c r="P79" i="88"/>
  <c r="P78" i="88"/>
  <c r="P77" i="88"/>
  <c r="P76" i="88"/>
  <c r="P75" i="88"/>
  <c r="P74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83" i="89"/>
  <c r="P82" i="89"/>
  <c r="P81" i="89"/>
  <c r="P80" i="89"/>
  <c r="P79" i="89"/>
  <c r="P78" i="89"/>
  <c r="P77" i="89"/>
  <c r="P76" i="89"/>
  <c r="P75" i="89"/>
  <c r="P74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83" i="90"/>
  <c r="P82" i="90"/>
  <c r="P81" i="90"/>
  <c r="P80" i="90"/>
  <c r="P79" i="90"/>
  <c r="P78" i="90"/>
  <c r="P77" i="90"/>
  <c r="P76" i="90"/>
  <c r="P75" i="90"/>
  <c r="P74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83" i="91"/>
  <c r="P82" i="91"/>
  <c r="P81" i="91"/>
  <c r="P80" i="91"/>
  <c r="P79" i="91"/>
  <c r="P78" i="91"/>
  <c r="P77" i="91"/>
  <c r="P76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83" i="92"/>
  <c r="P82" i="92"/>
  <c r="P81" i="92"/>
  <c r="P80" i="92"/>
  <c r="P79" i="92"/>
  <c r="P78" i="92"/>
  <c r="P77" i="92"/>
  <c r="P76" i="92"/>
  <c r="P75" i="92"/>
  <c r="P74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83" i="93"/>
  <c r="P82" i="93"/>
  <c r="P81" i="93"/>
  <c r="P80" i="93"/>
  <c r="P79" i="93"/>
  <c r="P78" i="93"/>
  <c r="P77" i="93"/>
  <c r="P76" i="93"/>
  <c r="P75" i="93"/>
  <c r="P74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83" i="94"/>
  <c r="P82" i="94"/>
  <c r="P81" i="94"/>
  <c r="P80" i="94"/>
  <c r="P79" i="94"/>
  <c r="P78" i="94"/>
  <c r="P77" i="94"/>
  <c r="P76" i="94"/>
  <c r="P75" i="94"/>
  <c r="P74" i="94"/>
  <c r="P70" i="94"/>
  <c r="P71" i="94" s="1"/>
  <c r="P72" i="94" s="1"/>
  <c r="P73" i="94" s="1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83" i="95"/>
  <c r="P82" i="95"/>
  <c r="P81" i="95"/>
  <c r="P80" i="95"/>
  <c r="P79" i="95"/>
  <c r="P78" i="95"/>
  <c r="P77" i="95"/>
  <c r="P76" i="95"/>
  <c r="P75" i="95"/>
  <c r="P73" i="95"/>
  <c r="P74" i="95" s="1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83" i="96"/>
  <c r="P82" i="96"/>
  <c r="P81" i="96"/>
  <c r="P80" i="96"/>
  <c r="P79" i="96"/>
  <c r="P78" i="96"/>
  <c r="P77" i="96"/>
  <c r="P76" i="96"/>
  <c r="P75" i="96"/>
  <c r="P74" i="96"/>
  <c r="P73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83" i="97"/>
  <c r="P82" i="97"/>
  <c r="P81" i="97"/>
  <c r="P80" i="97"/>
  <c r="P79" i="97"/>
  <c r="P78" i="97"/>
  <c r="P77" i="97"/>
  <c r="P76" i="97"/>
  <c r="P75" i="97"/>
  <c r="P74" i="97"/>
  <c r="P73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83" i="98"/>
  <c r="P82" i="98"/>
  <c r="P81" i="98"/>
  <c r="P80" i="98"/>
  <c r="P79" i="98"/>
  <c r="P78" i="98"/>
  <c r="P77" i="98"/>
  <c r="P76" i="98"/>
  <c r="P75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83" i="99"/>
  <c r="P82" i="99"/>
  <c r="P81" i="99"/>
  <c r="P80" i="99"/>
  <c r="P79" i="99"/>
  <c r="P78" i="99"/>
  <c r="P77" i="99"/>
  <c r="P76" i="99"/>
  <c r="P75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83" i="100"/>
  <c r="P82" i="100"/>
  <c r="P81" i="100"/>
  <c r="P80" i="100"/>
  <c r="P79" i="100"/>
  <c r="P78" i="100"/>
  <c r="P77" i="100"/>
  <c r="P76" i="100"/>
  <c r="P75" i="100"/>
  <c r="P74" i="100"/>
  <c r="P70" i="100"/>
  <c r="P71" i="100" s="1"/>
  <c r="P72" i="100" s="1"/>
  <c r="P73" i="100" s="1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83" i="101"/>
  <c r="P82" i="101"/>
  <c r="P81" i="101"/>
  <c r="P80" i="101"/>
  <c r="P79" i="101"/>
  <c r="P78" i="101"/>
  <c r="P77" i="101"/>
  <c r="P76" i="101"/>
  <c r="P75" i="101"/>
  <c r="P73" i="101"/>
  <c r="P74" i="101" s="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83" i="5"/>
  <c r="P82" i="5"/>
  <c r="P81" i="5"/>
  <c r="P80" i="5"/>
  <c r="P79" i="5"/>
  <c r="P78" i="5"/>
  <c r="P77" i="5"/>
  <c r="P76" i="5"/>
  <c r="P75" i="5"/>
  <c r="P73" i="5"/>
  <c r="P74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Q75" i="79"/>
  <c r="R69" i="79"/>
  <c r="R70" i="79" s="1"/>
  <c r="R71" i="79" s="1"/>
  <c r="R72" i="79" s="1"/>
  <c r="R73" i="79" s="1"/>
  <c r="R74" i="79" s="1"/>
  <c r="R75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R73" i="88"/>
  <c r="O67" i="88"/>
  <c r="O68" i="88" s="1"/>
  <c r="O69" i="88" s="1"/>
  <c r="O70" i="88" s="1"/>
  <c r="O71" i="88" s="1"/>
  <c r="O72" i="88" s="1"/>
  <c r="O73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Q73" i="100"/>
  <c r="O73" i="100"/>
  <c r="T72" i="100"/>
  <c r="T73" i="100" s="1"/>
  <c r="T70" i="100"/>
  <c r="T71" i="100" s="1"/>
  <c r="R70" i="100"/>
  <c r="R71" i="100" s="1"/>
  <c r="R72" i="100" s="1"/>
  <c r="R73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T74" i="83"/>
  <c r="T75" i="83"/>
  <c r="T76" i="83"/>
  <c r="T77" i="83"/>
  <c r="T78" i="83"/>
  <c r="T79" i="83"/>
  <c r="T80" i="83"/>
  <c r="T81" i="83"/>
  <c r="T82" i="83"/>
  <c r="T8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J83" i="71"/>
  <c r="J82" i="71"/>
  <c r="J81" i="71"/>
  <c r="J80" i="71"/>
  <c r="J79" i="71"/>
  <c r="J78" i="71"/>
  <c r="J77" i="71"/>
  <c r="J76" i="71"/>
  <c r="J75" i="71"/>
  <c r="J74" i="71"/>
  <c r="J71" i="71"/>
  <c r="J72" i="71" s="1"/>
  <c r="J73" i="71" s="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83" i="72"/>
  <c r="J82" i="72"/>
  <c r="J81" i="72"/>
  <c r="J80" i="72"/>
  <c r="J79" i="72"/>
  <c r="J78" i="72"/>
  <c r="J77" i="72"/>
  <c r="J76" i="72"/>
  <c r="J75" i="72"/>
  <c r="J73" i="72"/>
  <c r="J74" i="72" s="1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83" i="73"/>
  <c r="J82" i="73"/>
  <c r="J81" i="73"/>
  <c r="J80" i="73"/>
  <c r="J79" i="73"/>
  <c r="J78" i="73"/>
  <c r="J77" i="73"/>
  <c r="J76" i="73"/>
  <c r="J75" i="73"/>
  <c r="J74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83" i="74"/>
  <c r="J82" i="74"/>
  <c r="J81" i="74"/>
  <c r="J80" i="74"/>
  <c r="J79" i="74"/>
  <c r="J78" i="74"/>
  <c r="J77" i="74"/>
  <c r="J76" i="74"/>
  <c r="J75" i="74"/>
  <c r="J74" i="74"/>
  <c r="J73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83" i="75"/>
  <c r="J82" i="75"/>
  <c r="J81" i="75"/>
  <c r="J80" i="75"/>
  <c r="J79" i="75"/>
  <c r="J78" i="75"/>
  <c r="J77" i="75"/>
  <c r="J76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83" i="76"/>
  <c r="J82" i="76"/>
  <c r="J81" i="76"/>
  <c r="J80" i="76"/>
  <c r="J79" i="76"/>
  <c r="J78" i="76"/>
  <c r="J77" i="76"/>
  <c r="J76" i="76"/>
  <c r="J75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83" i="77"/>
  <c r="J82" i="77"/>
  <c r="J81" i="77"/>
  <c r="J80" i="77"/>
  <c r="J79" i="77"/>
  <c r="J78" i="77"/>
  <c r="J77" i="77"/>
  <c r="J76" i="77"/>
  <c r="J75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83" i="78"/>
  <c r="J82" i="78"/>
  <c r="J81" i="78"/>
  <c r="J80" i="78"/>
  <c r="J79" i="78"/>
  <c r="J78" i="78"/>
  <c r="J77" i="78"/>
  <c r="J76" i="78"/>
  <c r="J75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83" i="79"/>
  <c r="J82" i="79"/>
  <c r="J81" i="79"/>
  <c r="J80" i="79"/>
  <c r="J79" i="79"/>
  <c r="J78" i="79"/>
  <c r="J77" i="79"/>
  <c r="J76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83" i="80"/>
  <c r="J82" i="80"/>
  <c r="J81" i="80"/>
  <c r="J80" i="80"/>
  <c r="J79" i="80"/>
  <c r="J78" i="80"/>
  <c r="J77" i="80"/>
  <c r="J76" i="80"/>
  <c r="J75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83" i="81"/>
  <c r="J82" i="81"/>
  <c r="J81" i="81"/>
  <c r="J80" i="81"/>
  <c r="J79" i="81"/>
  <c r="J78" i="81"/>
  <c r="J77" i="81"/>
  <c r="J76" i="81"/>
  <c r="J75" i="81"/>
  <c r="J74" i="81"/>
  <c r="J73" i="81"/>
  <c r="J71" i="81"/>
  <c r="J72" i="81" s="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83" i="82"/>
  <c r="J82" i="82"/>
  <c r="J81" i="82"/>
  <c r="J80" i="82"/>
  <c r="J79" i="82"/>
  <c r="J78" i="82"/>
  <c r="J77" i="82"/>
  <c r="J76" i="82"/>
  <c r="J75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83" i="84"/>
  <c r="J82" i="84"/>
  <c r="J81" i="84"/>
  <c r="J80" i="84"/>
  <c r="J79" i="84"/>
  <c r="J78" i="84"/>
  <c r="J77" i="84"/>
  <c r="J76" i="84"/>
  <c r="J75" i="84"/>
  <c r="J74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83" i="85"/>
  <c r="J82" i="85"/>
  <c r="J81" i="85"/>
  <c r="J80" i="85"/>
  <c r="J79" i="85"/>
  <c r="J78" i="85"/>
  <c r="J77" i="85"/>
  <c r="J76" i="85"/>
  <c r="J75" i="85"/>
  <c r="J74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83" i="86"/>
  <c r="J82" i="86"/>
  <c r="J81" i="86"/>
  <c r="J80" i="86"/>
  <c r="J79" i="86"/>
  <c r="J78" i="86"/>
  <c r="J77" i="86"/>
  <c r="J76" i="86"/>
  <c r="J75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83" i="87"/>
  <c r="J82" i="87"/>
  <c r="J81" i="87"/>
  <c r="J80" i="87"/>
  <c r="J79" i="87"/>
  <c r="J78" i="87"/>
  <c r="J77" i="87"/>
  <c r="J76" i="87"/>
  <c r="J75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83" i="88"/>
  <c r="J82" i="88"/>
  <c r="J81" i="88"/>
  <c r="J80" i="88"/>
  <c r="J79" i="88"/>
  <c r="J78" i="88"/>
  <c r="J77" i="88"/>
  <c r="J76" i="88"/>
  <c r="J75" i="88"/>
  <c r="J74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83" i="89"/>
  <c r="J82" i="89"/>
  <c r="J81" i="89"/>
  <c r="J80" i="89"/>
  <c r="J79" i="89"/>
  <c r="J78" i="89"/>
  <c r="J77" i="89"/>
  <c r="J76" i="89"/>
  <c r="J75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83" i="90"/>
  <c r="J82" i="90"/>
  <c r="J81" i="90"/>
  <c r="J80" i="90"/>
  <c r="J79" i="90"/>
  <c r="J78" i="90"/>
  <c r="J77" i="90"/>
  <c r="J76" i="90"/>
  <c r="J75" i="90"/>
  <c r="J74" i="90"/>
  <c r="J72" i="90"/>
  <c r="J73" i="90" s="1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83" i="91"/>
  <c r="J82" i="91"/>
  <c r="J81" i="91"/>
  <c r="J80" i="91"/>
  <c r="J79" i="91"/>
  <c r="J78" i="91"/>
  <c r="J77" i="91"/>
  <c r="J76" i="91"/>
  <c r="J75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83" i="92"/>
  <c r="J82" i="92"/>
  <c r="J81" i="92"/>
  <c r="J80" i="92"/>
  <c r="J79" i="92"/>
  <c r="J78" i="92"/>
  <c r="J77" i="92"/>
  <c r="J76" i="92"/>
  <c r="J75" i="92"/>
  <c r="J74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83" i="93"/>
  <c r="J82" i="93"/>
  <c r="J81" i="93"/>
  <c r="J80" i="93"/>
  <c r="J79" i="93"/>
  <c r="J78" i="93"/>
  <c r="J77" i="93"/>
  <c r="J76" i="93"/>
  <c r="J75" i="93"/>
  <c r="J74" i="93"/>
  <c r="J67" i="93"/>
  <c r="J68" i="93" s="1"/>
  <c r="J69" i="93" s="1"/>
  <c r="J70" i="93" s="1"/>
  <c r="J71" i="93" s="1"/>
  <c r="J72" i="93" s="1"/>
  <c r="J73" i="93" s="1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83" i="94"/>
  <c r="J82" i="94"/>
  <c r="J81" i="94"/>
  <c r="J80" i="94"/>
  <c r="J79" i="94"/>
  <c r="J78" i="94"/>
  <c r="J77" i="94"/>
  <c r="J76" i="94"/>
  <c r="J75" i="94"/>
  <c r="J74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83" i="95"/>
  <c r="J82" i="95"/>
  <c r="J81" i="95"/>
  <c r="J80" i="95"/>
  <c r="J79" i="95"/>
  <c r="J78" i="95"/>
  <c r="J77" i="95"/>
  <c r="J76" i="95"/>
  <c r="J75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83" i="96"/>
  <c r="J82" i="96"/>
  <c r="J81" i="96"/>
  <c r="J80" i="96"/>
  <c r="J79" i="96"/>
  <c r="J78" i="96"/>
  <c r="J77" i="96"/>
  <c r="J76" i="96"/>
  <c r="J75" i="96"/>
  <c r="J74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83" i="97"/>
  <c r="J82" i="97"/>
  <c r="J81" i="97"/>
  <c r="J80" i="97"/>
  <c r="J79" i="97"/>
  <c r="J78" i="97"/>
  <c r="J77" i="97"/>
  <c r="J76" i="97"/>
  <c r="J75" i="97"/>
  <c r="J74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83" i="98"/>
  <c r="J82" i="98"/>
  <c r="J81" i="98"/>
  <c r="J80" i="98"/>
  <c r="J79" i="98"/>
  <c r="J78" i="98"/>
  <c r="J77" i="98"/>
  <c r="J76" i="98"/>
  <c r="J75" i="98"/>
  <c r="J74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83" i="99"/>
  <c r="J82" i="99"/>
  <c r="J81" i="99"/>
  <c r="J80" i="99"/>
  <c r="J79" i="99"/>
  <c r="J78" i="99"/>
  <c r="J77" i="99"/>
  <c r="J76" i="99"/>
  <c r="J75" i="99"/>
  <c r="J72" i="99"/>
  <c r="J73" i="99" s="1"/>
  <c r="J74" i="99" s="1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83" i="100"/>
  <c r="J82" i="100"/>
  <c r="J81" i="100"/>
  <c r="J80" i="100"/>
  <c r="J79" i="100"/>
  <c r="J78" i="100"/>
  <c r="J77" i="100"/>
  <c r="J76" i="100"/>
  <c r="J75" i="100"/>
  <c r="J74" i="100"/>
  <c r="J73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83" i="101"/>
  <c r="J82" i="101"/>
  <c r="J81" i="101"/>
  <c r="J80" i="101"/>
  <c r="J79" i="101"/>
  <c r="J78" i="101"/>
  <c r="J77" i="101"/>
  <c r="J76" i="101"/>
  <c r="J75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83" i="5"/>
  <c r="J82" i="5"/>
  <c r="J81" i="5"/>
  <c r="J80" i="5"/>
  <c r="J79" i="5"/>
  <c r="J78" i="5"/>
  <c r="J77" i="5"/>
  <c r="J76" i="5"/>
  <c r="J75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3" i="83"/>
  <c r="J74" i="83"/>
  <c r="J75" i="83"/>
  <c r="J76" i="83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L83" i="71"/>
  <c r="L82" i="71"/>
  <c r="L81" i="71"/>
  <c r="L80" i="71"/>
  <c r="L79" i="71"/>
  <c r="L78" i="71"/>
  <c r="L77" i="71"/>
  <c r="L76" i="71"/>
  <c r="L75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83" i="72"/>
  <c r="L82" i="72"/>
  <c r="L81" i="72"/>
  <c r="L80" i="72"/>
  <c r="L79" i="72"/>
  <c r="L78" i="72"/>
  <c r="L77" i="72"/>
  <c r="L76" i="72"/>
  <c r="L75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83" i="73"/>
  <c r="L82" i="73"/>
  <c r="L81" i="73"/>
  <c r="L80" i="73"/>
  <c r="L79" i="73"/>
  <c r="L78" i="73"/>
  <c r="L77" i="73"/>
  <c r="L76" i="73"/>
  <c r="L75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83" i="74"/>
  <c r="L82" i="74"/>
  <c r="L81" i="74"/>
  <c r="L80" i="74"/>
  <c r="L79" i="74"/>
  <c r="L78" i="74"/>
  <c r="L77" i="74"/>
  <c r="L76" i="74"/>
  <c r="L75" i="74"/>
  <c r="L74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83" i="75"/>
  <c r="L82" i="75"/>
  <c r="L81" i="75"/>
  <c r="L80" i="75"/>
  <c r="L79" i="75"/>
  <c r="L78" i="75"/>
  <c r="L77" i="75"/>
  <c r="L76" i="75"/>
  <c r="L75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83" i="76"/>
  <c r="L82" i="76"/>
  <c r="L81" i="76"/>
  <c r="L80" i="76"/>
  <c r="L79" i="76"/>
  <c r="L78" i="76"/>
  <c r="L77" i="76"/>
  <c r="L76" i="76"/>
  <c r="L75" i="76"/>
  <c r="L74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83" i="77"/>
  <c r="L82" i="77"/>
  <c r="L81" i="77"/>
  <c r="L80" i="77"/>
  <c r="L79" i="77"/>
  <c r="L78" i="77"/>
  <c r="L77" i="77"/>
  <c r="L76" i="77"/>
  <c r="L75" i="77"/>
  <c r="L74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83" i="78"/>
  <c r="L82" i="78"/>
  <c r="L81" i="78"/>
  <c r="L80" i="78"/>
  <c r="L79" i="78"/>
  <c r="L78" i="78"/>
  <c r="L77" i="78"/>
  <c r="L76" i="78"/>
  <c r="L75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83" i="79"/>
  <c r="L82" i="79"/>
  <c r="L81" i="79"/>
  <c r="L80" i="79"/>
  <c r="L79" i="79"/>
  <c r="L78" i="79"/>
  <c r="L77" i="79"/>
  <c r="L76" i="79"/>
  <c r="L75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83" i="80"/>
  <c r="L82" i="80"/>
  <c r="L81" i="80"/>
  <c r="L80" i="80"/>
  <c r="L79" i="80"/>
  <c r="L78" i="80"/>
  <c r="L77" i="80"/>
  <c r="L76" i="80"/>
  <c r="L75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83" i="81"/>
  <c r="L82" i="81"/>
  <c r="L81" i="81"/>
  <c r="L80" i="81"/>
  <c r="L79" i="81"/>
  <c r="L78" i="81"/>
  <c r="L77" i="81"/>
  <c r="L76" i="81"/>
  <c r="L75" i="81"/>
  <c r="L74" i="81"/>
  <c r="L73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83" i="82"/>
  <c r="L82" i="82"/>
  <c r="L81" i="82"/>
  <c r="L80" i="82"/>
  <c r="L79" i="82"/>
  <c r="L78" i="82"/>
  <c r="L77" i="82"/>
  <c r="L76" i="82"/>
  <c r="L75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83" i="84"/>
  <c r="L82" i="84"/>
  <c r="L81" i="84"/>
  <c r="L80" i="84"/>
  <c r="L79" i="84"/>
  <c r="L78" i="84"/>
  <c r="L77" i="84"/>
  <c r="L76" i="84"/>
  <c r="L75" i="84"/>
  <c r="L74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83" i="85"/>
  <c r="L82" i="85"/>
  <c r="L81" i="85"/>
  <c r="L80" i="85"/>
  <c r="L79" i="85"/>
  <c r="L78" i="85"/>
  <c r="L77" i="85"/>
  <c r="L76" i="85"/>
  <c r="L75" i="85"/>
  <c r="L74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83" i="86"/>
  <c r="L82" i="86"/>
  <c r="L81" i="86"/>
  <c r="L80" i="86"/>
  <c r="L79" i="86"/>
  <c r="L78" i="86"/>
  <c r="L77" i="86"/>
  <c r="L76" i="86"/>
  <c r="L75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83" i="87"/>
  <c r="L82" i="87"/>
  <c r="L81" i="87"/>
  <c r="L80" i="87"/>
  <c r="L79" i="87"/>
  <c r="L78" i="87"/>
  <c r="L77" i="87"/>
  <c r="L76" i="87"/>
  <c r="L75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83" i="88"/>
  <c r="L82" i="88"/>
  <c r="L81" i="88"/>
  <c r="L80" i="88"/>
  <c r="L79" i="88"/>
  <c r="L78" i="88"/>
  <c r="L77" i="88"/>
  <c r="L76" i="88"/>
  <c r="L75" i="88"/>
  <c r="L74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83" i="89"/>
  <c r="L82" i="89"/>
  <c r="L81" i="89"/>
  <c r="L80" i="89"/>
  <c r="L79" i="89"/>
  <c r="L78" i="89"/>
  <c r="L77" i="89"/>
  <c r="L76" i="89"/>
  <c r="L75" i="89"/>
  <c r="L74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83" i="90"/>
  <c r="L82" i="90"/>
  <c r="L81" i="90"/>
  <c r="L80" i="90"/>
  <c r="L79" i="90"/>
  <c r="L78" i="90"/>
  <c r="L77" i="90"/>
  <c r="L76" i="90"/>
  <c r="L75" i="90"/>
  <c r="L74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83" i="91"/>
  <c r="L82" i="91"/>
  <c r="L81" i="91"/>
  <c r="L80" i="91"/>
  <c r="L79" i="91"/>
  <c r="L78" i="91"/>
  <c r="L77" i="91"/>
  <c r="L76" i="91"/>
  <c r="L75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83" i="92"/>
  <c r="L82" i="92"/>
  <c r="L81" i="92"/>
  <c r="L80" i="92"/>
  <c r="L79" i="92"/>
  <c r="L78" i="92"/>
  <c r="L77" i="92"/>
  <c r="L76" i="92"/>
  <c r="L75" i="92"/>
  <c r="L74" i="92"/>
  <c r="L73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83" i="93"/>
  <c r="L82" i="93"/>
  <c r="L81" i="93"/>
  <c r="L80" i="93"/>
  <c r="L79" i="93"/>
  <c r="L78" i="93"/>
  <c r="L77" i="93"/>
  <c r="L76" i="93"/>
  <c r="L75" i="93"/>
  <c r="L74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83" i="94"/>
  <c r="L82" i="94"/>
  <c r="L81" i="94"/>
  <c r="L80" i="94"/>
  <c r="L79" i="94"/>
  <c r="L78" i="94"/>
  <c r="L77" i="94"/>
  <c r="L76" i="94"/>
  <c r="L75" i="94"/>
  <c r="L74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83" i="95"/>
  <c r="L82" i="95"/>
  <c r="L81" i="95"/>
  <c r="L80" i="95"/>
  <c r="L79" i="95"/>
  <c r="L78" i="95"/>
  <c r="L77" i="95"/>
  <c r="L76" i="95"/>
  <c r="L75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83" i="96"/>
  <c r="L82" i="96"/>
  <c r="L81" i="96"/>
  <c r="L80" i="96"/>
  <c r="L79" i="96"/>
  <c r="L78" i="96"/>
  <c r="L77" i="96"/>
  <c r="L76" i="96"/>
  <c r="L75" i="96"/>
  <c r="L74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83" i="97"/>
  <c r="L82" i="97"/>
  <c r="L81" i="97"/>
  <c r="L80" i="97"/>
  <c r="L79" i="97"/>
  <c r="L78" i="97"/>
  <c r="L77" i="97"/>
  <c r="L76" i="97"/>
  <c r="L75" i="97"/>
  <c r="L74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83" i="98"/>
  <c r="L82" i="98"/>
  <c r="L81" i="98"/>
  <c r="L80" i="98"/>
  <c r="L79" i="98"/>
  <c r="L78" i="98"/>
  <c r="L77" i="98"/>
  <c r="L76" i="98"/>
  <c r="L75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83" i="99"/>
  <c r="L82" i="99"/>
  <c r="L81" i="99"/>
  <c r="L80" i="99"/>
  <c r="L79" i="99"/>
  <c r="L78" i="99"/>
  <c r="L77" i="99"/>
  <c r="L76" i="99"/>
  <c r="L75" i="99"/>
  <c r="L74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83" i="100"/>
  <c r="L82" i="100"/>
  <c r="L81" i="100"/>
  <c r="L80" i="100"/>
  <c r="L79" i="100"/>
  <c r="L78" i="100"/>
  <c r="L77" i="100"/>
  <c r="L76" i="100"/>
  <c r="L75" i="100"/>
  <c r="L74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83" i="101"/>
  <c r="L82" i="101"/>
  <c r="L81" i="101"/>
  <c r="L80" i="101"/>
  <c r="L79" i="101"/>
  <c r="L78" i="101"/>
  <c r="L77" i="101"/>
  <c r="L76" i="101"/>
  <c r="L75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83" i="5"/>
  <c r="L82" i="5"/>
  <c r="L81" i="5"/>
  <c r="L80" i="5"/>
  <c r="L79" i="5"/>
  <c r="L78" i="5"/>
  <c r="L77" i="5"/>
  <c r="L76" i="5"/>
  <c r="L75" i="5"/>
  <c r="L74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M75" i="72"/>
  <c r="K74" i="72"/>
  <c r="K75" i="72" s="1"/>
  <c r="K73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K74" i="73"/>
  <c r="N73" i="73"/>
  <c r="I61" i="73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2" i="74"/>
  <c r="N73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M75" i="75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M74" i="76"/>
  <c r="I74" i="76"/>
  <c r="I72" i="76"/>
  <c r="I73" i="76" s="1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K74" i="77"/>
  <c r="I69" i="77"/>
  <c r="I70" i="77" s="1"/>
  <c r="I71" i="77" s="1"/>
  <c r="I72" i="77" s="1"/>
  <c r="I73" i="77" s="1"/>
  <c r="I74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I73" i="78"/>
  <c r="I74" i="78" s="1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M75" i="79"/>
  <c r="I74" i="79"/>
  <c r="I75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K74" i="80"/>
  <c r="K73" i="80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M72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M74" i="82"/>
  <c r="M71" i="82"/>
  <c r="M72" i="82" s="1"/>
  <c r="M73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M73" i="83"/>
  <c r="I73" i="83"/>
  <c r="M64" i="83"/>
  <c r="M65" i="83" s="1"/>
  <c r="M66" i="83" s="1"/>
  <c r="M67" i="83" s="1"/>
  <c r="M68" i="83" s="1"/>
  <c r="M69" i="83" s="1"/>
  <c r="M70" i="83" s="1"/>
  <c r="M71" i="83" s="1"/>
  <c r="M72" i="83" s="1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M73" i="84"/>
  <c r="K73" i="84"/>
  <c r="I72" i="84"/>
  <c r="I73" i="84" s="1"/>
  <c r="K65" i="84"/>
  <c r="K66" i="84" s="1"/>
  <c r="K67" i="84" s="1"/>
  <c r="K68" i="84" s="1"/>
  <c r="K69" i="84" s="1"/>
  <c r="K70" i="84" s="1"/>
  <c r="K71" i="84" s="1"/>
  <c r="K72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M73" i="85"/>
  <c r="K73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K73" i="88"/>
  <c r="I73" i="88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I74" i="89"/>
  <c r="I72" i="89"/>
  <c r="I73" i="89" s="1"/>
  <c r="K68" i="89"/>
  <c r="K69" i="89" s="1"/>
  <c r="K70" i="89" s="1"/>
  <c r="K71" i="89" s="1"/>
  <c r="K72" i="89" s="1"/>
  <c r="K73" i="89" s="1"/>
  <c r="K74" i="89" s="1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M73" i="90"/>
  <c r="M72" i="90"/>
  <c r="K72" i="90"/>
  <c r="K73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K74" i="91"/>
  <c r="K75" i="91" s="1"/>
  <c r="K69" i="91"/>
  <c r="K70" i="91" s="1"/>
  <c r="K71" i="91" s="1"/>
  <c r="K72" i="91" s="1"/>
  <c r="K73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0" i="92"/>
  <c r="I71" i="92" s="1"/>
  <c r="I72" i="92" s="1"/>
  <c r="I73" i="92" s="1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I73" i="93"/>
  <c r="M72" i="93"/>
  <c r="M73" i="93" s="1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M73" i="94"/>
  <c r="I73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K73" i="97"/>
  <c r="N66" i="97"/>
  <c r="N67" i="97" s="1"/>
  <c r="N68" i="97" s="1"/>
  <c r="N69" i="97" s="1"/>
  <c r="N70" i="97" s="1"/>
  <c r="N71" i="97" s="1"/>
  <c r="N72" i="97" s="1"/>
  <c r="N73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K74" i="98"/>
  <c r="N69" i="98"/>
  <c r="N70" i="98" s="1"/>
  <c r="N71" i="98" s="1"/>
  <c r="N72" i="98" s="1"/>
  <c r="N73" i="98" s="1"/>
  <c r="N74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K74" i="99"/>
  <c r="K72" i="99"/>
  <c r="K73" i="99" s="1"/>
  <c r="M71" i="99"/>
  <c r="M72" i="99" s="1"/>
  <c r="M73" i="99" s="1"/>
  <c r="M74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I73" i="100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N71" i="101"/>
  <c r="N72" i="101" s="1"/>
  <c r="N73" i="101" s="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M74" i="71"/>
  <c r="I74" i="71"/>
  <c r="I71" i="71"/>
  <c r="I72" i="71" s="1"/>
  <c r="I73" i="71" s="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O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69" i="83" l="1"/>
  <c r="AB30" i="96"/>
  <c r="AB72" i="96"/>
  <c r="AB72" i="91"/>
  <c r="AB70" i="100"/>
  <c r="AB71" i="95"/>
  <c r="AB67" i="81"/>
  <c r="AB68" i="81" s="1"/>
  <c r="AB66" i="92"/>
  <c r="AB65" i="84"/>
  <c r="AB57" i="83"/>
  <c r="AB53" i="72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AB81" i="91"/>
  <c r="AB42" i="91"/>
  <c r="AB43" i="91" s="1"/>
  <c r="AB44" i="91" s="1"/>
  <c r="AB45" i="91" s="1"/>
  <c r="AB46" i="91" s="1"/>
  <c r="U85" i="95"/>
  <c r="S4" i="82"/>
  <c r="AB35" i="74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AB11" i="71"/>
  <c r="AB35" i="71"/>
  <c r="AB36" i="71" s="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22" i="82"/>
  <c r="AB72" i="82"/>
  <c r="AB55" i="84"/>
  <c r="AF84" i="86"/>
  <c r="AB23" i="88"/>
  <c r="AB77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S4" i="78"/>
  <c r="AB83" i="80"/>
  <c r="AB46" i="84"/>
  <c r="AB47" i="84" s="1"/>
  <c r="AB48" i="84" s="1"/>
  <c r="AB65" i="87"/>
  <c r="AB66" i="87" s="1"/>
  <c r="AB33" i="9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75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8" i="73"/>
  <c r="AB79" i="74"/>
  <c r="AB17" i="75"/>
  <c r="AB12" i="76"/>
  <c r="AB75" i="76"/>
  <c r="AD84" i="78"/>
  <c r="AB77" i="79"/>
  <c r="AB12" i="80"/>
  <c r="AB20" i="81"/>
  <c r="AB79" i="81"/>
  <c r="AB66" i="82"/>
  <c r="AD84" i="84"/>
  <c r="AB6" i="86"/>
  <c r="AB7" i="86" s="1"/>
  <c r="AB17" i="87"/>
  <c r="AB18" i="87" s="1"/>
  <c r="AB19" i="87" s="1"/>
  <c r="AB23" i="90"/>
  <c r="AB55" i="90"/>
  <c r="AB56" i="90" s="1"/>
  <c r="AB78" i="9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AB83" i="97"/>
  <c r="AB75" i="99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V84" i="89"/>
  <c r="X84" i="73"/>
  <c r="AF84" i="73"/>
  <c r="AB76" i="100"/>
  <c r="R4" i="93"/>
  <c r="AB77" i="74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8" i="79" s="1"/>
  <c r="AB39" i="79" s="1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68" i="74" s="1"/>
  <c r="AB78" i="75"/>
  <c r="AB72" i="76"/>
  <c r="C86" i="71"/>
  <c r="B25" i="3" s="1"/>
  <c r="AB16" i="74"/>
  <c r="AB17" i="74" s="1"/>
  <c r="AB73" i="75"/>
  <c r="AB33" i="76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24" i="80" s="1"/>
  <c r="AB25" i="80" s="1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72" i="90"/>
  <c r="AB73" i="90" s="1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77" i="92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54" i="72"/>
  <c r="AB55" i="72" s="1"/>
  <c r="AB56" i="72" s="1"/>
  <c r="AB72" i="72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79" i="75"/>
  <c r="AB11" i="76"/>
  <c r="AB69" i="76"/>
  <c r="AB73" i="76"/>
  <c r="AB69" i="81"/>
  <c r="AB18" i="71"/>
  <c r="AB19" i="71" s="1"/>
  <c r="AB20" i="71" s="1"/>
  <c r="AB21" i="71"/>
  <c r="AB78" i="71"/>
  <c r="AB81" i="71"/>
  <c r="AB15" i="72"/>
  <c r="AB28" i="72"/>
  <c r="AB73" i="72"/>
  <c r="AB77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36" i="74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76" i="74"/>
  <c r="AB82" i="74"/>
  <c r="AB5" i="75"/>
  <c r="AB13" i="75"/>
  <c r="AB78" i="78"/>
  <c r="AB13" i="79"/>
  <c r="AB14" i="79" s="1"/>
  <c r="AB15" i="79" s="1"/>
  <c r="AB16" i="79" s="1"/>
  <c r="AB79" i="79"/>
  <c r="AB78" i="87"/>
  <c r="AB81" i="75"/>
  <c r="AB21" i="81"/>
  <c r="AB47" i="81"/>
  <c r="AB71" i="81"/>
  <c r="AB72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42" i="80"/>
  <c r="C86" i="81"/>
  <c r="B37" i="3" s="1"/>
  <c r="AB38" i="86"/>
  <c r="AB39" i="86" s="1"/>
  <c r="AB42" i="86"/>
  <c r="AB78" i="89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3" i="81"/>
  <c r="AB74" i="81"/>
  <c r="D38" i="3"/>
  <c r="AB60" i="83"/>
  <c r="AB67" i="87"/>
  <c r="AB42" i="78"/>
  <c r="AB43" i="78" s="1"/>
  <c r="AB44" i="78" s="1"/>
  <c r="AA84" i="79"/>
  <c r="AB76" i="79"/>
  <c r="AB48" i="80"/>
  <c r="AB72" i="80"/>
  <c r="AB73" i="80" s="1"/>
  <c r="AB74" i="80" s="1"/>
  <c r="AB5" i="81"/>
  <c r="AB6" i="81" s="1"/>
  <c r="AB7" i="81" s="1"/>
  <c r="AB8" i="81" s="1"/>
  <c r="AB17" i="81"/>
  <c r="AB18" i="81" s="1"/>
  <c r="AB19" i="81" s="1"/>
  <c r="AB51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5" i="83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77" i="93"/>
  <c r="AB48" i="96"/>
  <c r="AB81" i="96"/>
  <c r="AB51" i="95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59" i="97"/>
  <c r="AB67" i="97"/>
  <c r="AB68" i="97" s="1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75" i="101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 s="1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B76" i="99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6" i="10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6" i="99"/>
  <c r="AB32" i="99"/>
  <c r="AB38" i="99"/>
  <c r="AB44" i="99"/>
  <c r="AB56" i="99"/>
  <c r="AB68" i="99"/>
  <c r="AB74" i="99"/>
  <c r="AB80" i="99"/>
  <c r="AB65" i="99"/>
  <c r="AB66" i="99" s="1"/>
  <c r="AB77" i="99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2" i="95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81" i="93"/>
  <c r="AB76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2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82" i="92"/>
  <c r="AB2" i="91"/>
  <c r="AB8" i="91"/>
  <c r="AB20" i="91"/>
  <c r="AB21" i="91" s="1"/>
  <c r="AB26" i="91"/>
  <c r="AB27" i="91" s="1"/>
  <c r="AB28" i="91" s="1"/>
  <c r="AB56" i="91"/>
  <c r="AB57" i="91" s="1"/>
  <c r="AB62" i="91"/>
  <c r="AB68" i="91"/>
  <c r="AB69" i="91" s="1"/>
  <c r="AB74" i="91"/>
  <c r="AB75" i="91" s="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68" i="90"/>
  <c r="AB69" i="90" s="1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6" i="90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79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75" i="89"/>
  <c r="AB81" i="89"/>
  <c r="AB76" i="89"/>
  <c r="AB82" i="89"/>
  <c r="AB5" i="89"/>
  <c r="AB17" i="89"/>
  <c r="AB29" i="89"/>
  <c r="AB30" i="89" s="1"/>
  <c r="AB31" i="89" s="1"/>
  <c r="AB35" i="89"/>
  <c r="AB47" i="89"/>
  <c r="AB65" i="89"/>
  <c r="AB66" i="89" s="1"/>
  <c r="AB71" i="89"/>
  <c r="AB72" i="89" s="1"/>
  <c r="AB73" i="89" s="1"/>
  <c r="AB74" i="89" s="1"/>
  <c r="AB77" i="89"/>
  <c r="AB83" i="89"/>
  <c r="AB7" i="88"/>
  <c r="AB8" i="88" s="1"/>
  <c r="AB25" i="88"/>
  <c r="AB37" i="88"/>
  <c r="AB38" i="88" s="1"/>
  <c r="AB43" i="88"/>
  <c r="AB44" i="88" s="1"/>
  <c r="AB45" i="88" s="1"/>
  <c r="AB46" i="88" s="1"/>
  <c r="AB55" i="88"/>
  <c r="AB73" i="88"/>
  <c r="AB79" i="88"/>
  <c r="AB2" i="88"/>
  <c r="AB3" i="88" s="1"/>
  <c r="AB26" i="88"/>
  <c r="AB27" i="88" s="1"/>
  <c r="AB28" i="88" s="1"/>
  <c r="AB29" i="88" s="1"/>
  <c r="AB32" i="88"/>
  <c r="AB56" i="88"/>
  <c r="AB74" i="88"/>
  <c r="AB80" i="88"/>
  <c r="AB9" i="88"/>
  <c r="AB21" i="88"/>
  <c r="AB22" i="88" s="1"/>
  <c r="AB33" i="88"/>
  <c r="AB39" i="88"/>
  <c r="AB57" i="88"/>
  <c r="AB58" i="88" s="1"/>
  <c r="AB75" i="88"/>
  <c r="AB81" i="88"/>
  <c r="AB4" i="88"/>
  <c r="AB5" i="88" s="1"/>
  <c r="AB6" i="88" s="1"/>
  <c r="AB10" i="88"/>
  <c r="AB34" i="88"/>
  <c r="AB40" i="88"/>
  <c r="AB41" i="88" s="1"/>
  <c r="AB76" i="88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80" i="87"/>
  <c r="AB3" i="87"/>
  <c r="AB4" i="87" s="1"/>
  <c r="AB75" i="87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76" i="87"/>
  <c r="AB82" i="87"/>
  <c r="AB23" i="87"/>
  <c r="AB77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80" i="86"/>
  <c r="AB3" i="86"/>
  <c r="AB9" i="86"/>
  <c r="AB33" i="86"/>
  <c r="AB45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6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80" i="83"/>
  <c r="AB7" i="82"/>
  <c r="AB8" i="82" s="1"/>
  <c r="AB25" i="82"/>
  <c r="AB31" i="82"/>
  <c r="AB43" i="82"/>
  <c r="AB44" i="82" s="1"/>
  <c r="AB45" i="82" s="1"/>
  <c r="AB46" i="82" s="1"/>
  <c r="AB67" i="82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52" i="82"/>
  <c r="AB53" i="82" s="1"/>
  <c r="AB54" i="82" s="1"/>
  <c r="AB55" i="82" s="1"/>
  <c r="AB56" i="82" s="1"/>
  <c r="AB57" i="82" s="1"/>
  <c r="AB58" i="82"/>
  <c r="AB76" i="82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64" i="81"/>
  <c r="AB65" i="81" s="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74" i="79"/>
  <c r="AB75" i="79" s="1"/>
  <c r="AB80" i="79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3" i="78"/>
  <c r="AB74" i="78" s="1"/>
  <c r="AB79" i="78"/>
  <c r="AB2" i="78"/>
  <c r="AB26" i="78"/>
  <c r="AB32" i="78"/>
  <c r="AB38" i="78"/>
  <c r="AB56" i="78"/>
  <c r="AB68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5" i="78"/>
  <c r="AB81" i="78"/>
  <c r="AB4" i="78"/>
  <c r="AB34" i="78"/>
  <c r="AB46" i="78"/>
  <c r="AB47" i="78" s="1"/>
  <c r="AB52" i="78"/>
  <c r="AB53" i="78" s="1"/>
  <c r="AB58" i="78"/>
  <c r="AB64" i="78"/>
  <c r="AB76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74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64" i="76"/>
  <c r="AB70" i="76"/>
  <c r="AB71" i="76" s="1"/>
  <c r="AB76" i="76"/>
  <c r="AB82" i="76"/>
  <c r="AB65" i="76"/>
  <c r="AB77" i="76"/>
  <c r="AB83" i="76"/>
  <c r="AB2" i="75"/>
  <c r="AB3" i="75" s="1"/>
  <c r="AB14" i="75"/>
  <c r="AB20" i="75"/>
  <c r="AB26" i="75"/>
  <c r="AB27" i="75" s="1"/>
  <c r="AB28" i="75" s="1"/>
  <c r="AB44" i="75"/>
  <c r="AB50" i="75"/>
  <c r="AB62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4" i="75"/>
  <c r="AB16" i="75"/>
  <c r="AB34" i="75"/>
  <c r="AB35" i="75" s="1"/>
  <c r="AB46" i="75"/>
  <c r="AB58" i="75"/>
  <c r="AB59" i="75" s="1"/>
  <c r="AB76" i="75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6" i="72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38" i="71"/>
  <c r="AB39" i="71" s="1"/>
  <c r="AB68" i="71"/>
  <c r="AB69" i="71" s="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74" i="5"/>
  <c r="AB15" i="5"/>
  <c r="AB16" i="5" s="1"/>
  <c r="AB63" i="5"/>
  <c r="AB75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6" i="5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<sst xmlns="http://schemas.openxmlformats.org/spreadsheetml/2006/main" count="65938" uniqueCount="2000">
  <si>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</si>
  <si>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</si>
  <si>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</si>
  <si>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</si>
  <si>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</si>
  <si>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</si>
  <si>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</si>
  <si>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</si>
  <si>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</si>
  <si>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</si>
  <si>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</si>
  <si>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</si>
  <si>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</si>
  <si>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</si>
  <si>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</si>
  <si>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</si>
  <si>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</si>
  <si>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</si>
  <si>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</si>
  <si>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</si>
  <si>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</si>
  <si>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</si>
  <si>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</si>
  <si>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</si>
  <si>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</si>
  <si>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</si>
  <si>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</si>
  <si>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</si>
  <si>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</si>
  <si>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</si>
  <si>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</si>
  <si>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</si>
  <si>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</si>
  <si>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</si>
  <si>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</si>
  <si>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</si>
  <si>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</si>
  <si>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</si>
  <si>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</si>
  <si>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</si>
  <si>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</si>
  <si>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</si>
  <si>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</si>
  <si>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</si>
  <si>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</si>
  <si>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</si>
  <si>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</si>
  <si>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</si>
  <si>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</si>
  <si>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</si>
  <si>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</si>
  <si>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</si>
  <si>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</si>
  <si>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</si>
  <si>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</si>
  <si>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</si>
  <si>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</si>
  <si>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</si>
  <si>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</si>
  <si>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</si>
  <si>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</si>
  <si>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</si>
  <si>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</si>
  <si>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</si>
  <si>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</si>
  <si>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</si>
  <si>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</si>
  <si>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</si>
  <si>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</si>
  <si>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</si>
  <si>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</si>
  <si>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</si>
  <si>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</si>
  <si>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</si>
  <si>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</si>
  <si>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</si>
  <si>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</si>
  <si>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</si>
  <si>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</si>
  <si>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</si>
  <si>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</si>
  <si>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</si>
  <si>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</si>
  <si>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</si>
  <si>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</si>
  <si>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</si>
  <si>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</si>
  <si>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</si>
  <si>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</si>
  <si>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</si>
  <si>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</si>
  <si>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</si>
  <si>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</si>
  <si>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</si>
  <si>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</si>
  <si>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</si>
  <si>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</si>
  <si>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</si>
  <si>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</si>
  <si>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</si>
  <si>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</si>
  <si>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</si>
  <si>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</si>
  <si>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</si>
  <si>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</si>
  <si>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</si>
  <si>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</si>
  <si>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</si>
  <si>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</si>
  <si>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</si>
  <si>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</si>
  <si>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</si>
  <si>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</si>
  <si>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</si>
  <si>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</si>
  <si>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</si>
  <si>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</si>
  <si>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</si>
  <si>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</si>
  <si>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</si>
  <si>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</si>
  <si>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</si>
  <si>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</si>
  <si>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</si>
  <si>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</si>
  <si>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</si>
  <si>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</si>
  <si>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</si>
  <si>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</si>
  <si>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</si>
  <si>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</si>
  <si>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</si>
  <si>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</si>
  <si>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</si>
  <si>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</si>
  <si>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</si>
  <si>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</si>
  <si>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</si>
  <si>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</si>
  <si>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</si>
  <si>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</si>
  <si>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</si>
  <si>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</si>
  <si>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</si>
  <si>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</si>
  <si>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</si>
  <si>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</si>
  <si>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</si>
  <si>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</si>
  <si>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</si>
  <si>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</si>
  <si>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</si>
  <si>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</si>
  <si>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</si>
  <si>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</si>
  <si>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</si>
  <si>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</si>
  <si>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</si>
  <si>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</si>
  <si>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</si>
  <si>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</si>
  <si>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</si>
  <si>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</si>
  <si>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</si>
  <si>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</si>
  <si>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</si>
  <si>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</si>
  <si>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</si>
  <si>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</si>
  <si>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</si>
  <si>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</si>
  <si>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</si>
  <si>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</si>
  <si>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</si>
  <si>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</si>
  <si>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</si>
  <si>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</si>
  <si>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</si>
  <si>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</si>
  <si>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</si>
  <si>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</si>
  <si>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</si>
  <si>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</si>
  <si>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</si>
  <si>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</si>
  <si>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</si>
  <si>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</si>
  <si>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</si>
  <si>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</si>
  <si>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</si>
  <si>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</si>
  <si>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</si>
  <si>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</si>
  <si>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</si>
  <si>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</si>
  <si>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</si>
  <si>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</si>
  <si>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</si>
  <si>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</si>
  <si>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</si>
  <si>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</si>
  <si>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</si>
  <si>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</si>
  <si>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</si>
  <si>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</si>
  <si>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</si>
  <si>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</si>
  <si>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</si>
  <si>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</si>
  <si>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</si>
  <si>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</si>
  <si>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</si>
  <si>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</si>
  <si>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</si>
  <si>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</si>
  <si>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</si>
  <si>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</si>
  <si>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</si>
  <si>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</si>
  <si>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</si>
  <si>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</si>
  <si>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</si>
  <si>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</si>
  <si>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</si>
  <si>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</si>
  <si>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</si>
  <si>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</si>
  <si>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</si>
  <si>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</si>
  <si>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</si>
  <si>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</si>
  <si>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</si>
  <si>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</si>
  <si>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</si>
  <si>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</si>
  <si>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</si>
  <si>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</si>
  <si>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</si>
  <si>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</si>
  <si>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</si>
  <si>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</si>
  <si>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</si>
  <si>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</si>
  <si>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</si>
  <si>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</si>
  <si>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</si>
  <si>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</si>
  <si>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</si>
  <si>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</si>
  <si>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</si>
  <si>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</si>
  <si>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</si>
  <si>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</si>
  <si>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</si>
  <si>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</si>
  <si>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</si>
  <si>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</si>
  <si>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</si>
  <si>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</si>
  <si>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</si>
  <si>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</si>
  <si>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</si>
  <si>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</si>
  <si>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</si>
  <si>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</si>
  <si>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</si>
  <si>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</si>
  <si>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</si>
  <si>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</si>
  <si>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</si>
  <si>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</si>
  <si>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</si>
  <si>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</si>
  <si>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</si>
  <si>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</si>
  <si>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</si>
  <si>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</si>
  <si>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</si>
  <si>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</si>
  <si>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</si>
  <si>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</si>
  <si>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</si>
  <si>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</si>
  <si>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</si>
  <si>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</si>
  <si>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</si>
  <si>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</si>
  <si>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</si>
  <si>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</si>
  <si>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</si>
  <si>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</si>
  <si>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</si>
  <si>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</si>
  <si>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</si>
  <si>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</si>
  <si>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</si>
  <si>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</si>
  <si>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</si>
  <si>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</si>
  <si>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</si>
  <si>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</si>
  <si>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</si>
  <si>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</si>
  <si>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</si>
  <si>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</si>
  <si>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</si>
  <si>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</si>
  <si>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</si>
  <si>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</si>
  <si>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</si>
  <si>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</si>
  <si>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</si>
  <si>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</si>
  <si>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</si>
  <si>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</si>
  <si>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</si>
  <si>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</si>
  <si>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</si>
  <si>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</si>
  <si>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</si>
  <si>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</si>
  <si>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</si>
  <si>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</si>
  <si>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</si>
  <si>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</si>
  <si>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</si>
  <si>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</si>
  <si>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</si>
  <si>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</si>
  <si>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</si>
  <si>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</si>
  <si>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</si>
  <si>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</si>
  <si>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</si>
  <si>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</si>
  <si>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</si>
  <si>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</si>
  <si>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</si>
  <si>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</si>
  <si>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</si>
  <si>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</si>
  <si>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</si>
  <si>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</si>
  <si>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</si>
  <si>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</si>
  <si>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</si>
  <si>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</si>
  <si>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</si>
  <si>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</si>
  <si>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</si>
  <si>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</si>
  <si>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</si>
  <si>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</si>
  <si>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</si>
  <si>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</si>
  <si>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</si>
  <si>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</si>
  <si>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</si>
  <si>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</si>
  <si>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</si>
  <si>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</si>
  <si>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</si>
  <si>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</si>
  <si>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</si>
  <si>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</si>
  <si>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</si>
  <si>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</si>
  <si>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</si>
  <si>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</si>
  <si>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</si>
  <si>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</si>
  <si>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</si>
  <si>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</si>
  <si>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</si>
  <si>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</si>
  <si>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</si>
  <si>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</si>
  <si>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</si>
  <si>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</si>
  <si>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</si>
  <si>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</si>
  <si>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</si>
  <si>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</si>
  <si>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</si>
  <si>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</si>
  <si>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</si>
  <si>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</si>
  <si>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</si>
  <si>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</si>
  <si>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</si>
  <si>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</si>
  <si>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</si>
  <si>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</si>
  <si>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</si>
  <si>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</si>
  <si>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</si>
  <si>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</si>
  <si>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</si>
  <si>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</si>
  <si>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</si>
  <si>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</si>
  <si>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</si>
  <si>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</si>
  <si>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</si>
  <si>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</si>
  <si>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</si>
  <si>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</si>
  <si>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</si>
  <si>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</si>
  <si>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</si>
  <si>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</si>
  <si>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</si>
  <si>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</si>
  <si>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</si>
  <si>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</si>
  <si>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</si>
  <si>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</si>
  <si>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</si>
  <si>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</si>
  <si>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</si>
  <si>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</si>
  <si>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</si>
  <si>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</si>
  <si>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</si>
  <si>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</si>
  <si>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</si>
  <si>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</si>
  <si>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</si>
  <si>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</si>
  <si>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</si>
  <si>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</si>
  <si>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</si>
  <si>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</si>
  <si>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</si>
  <si>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</si>
  <si>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</si>
  <si>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</si>
  <si>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</si>
  <si>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</si>
  <si>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</si>
  <si>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</si>
  <si>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</si>
  <si>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</si>
  <si>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</si>
  <si>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</si>
  <si>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</si>
  <si>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</si>
  <si>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</si>
  <si>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</si>
  <si>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</si>
  <si>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</si>
  <si>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</si>
  <si>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</si>
  <si>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</si>
  <si>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</si>
  <si>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</si>
  <si>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</si>
  <si>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</si>
  <si>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</si>
  <si>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</si>
  <si>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</si>
  <si>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</si>
  <si>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</si>
  <si>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</si>
  <si>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</si>
  <si>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</si>
  <si>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</si>
  <si>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</si>
  <si>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</si>
  <si>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</si>
  <si>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</si>
  <si>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</si>
  <si>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</si>
  <si>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</si>
  <si>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</si>
  <si>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</si>
  <si>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</si>
  <si>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</si>
  <si>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</si>
  <si>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</si>
  <si>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</si>
  <si>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</si>
  <si>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</si>
  <si>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</si>
  <si>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</si>
  <si>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</si>
  <si>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</si>
  <si>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</si>
  <si>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</si>
  <si>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</si>
  <si>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</si>
  <si>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</si>
  <si>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</si>
  <si>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</si>
  <si>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</si>
  <si>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</si>
  <si>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</si>
  <si>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</si>
  <si>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</si>
  <si>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</si>
  <si>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</si>
  <si>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</si>
  <si>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</si>
  <si>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</si>
  <si>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</si>
  <si>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</si>
  <si>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</si>
  <si>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</si>
  <si>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</si>
  <si>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</si>
  <si>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</si>
  <si>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</si>
  <si>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</si>
  <si>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</si>
  <si>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</si>
  <si>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</si>
  <si>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</si>
  <si>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</si>
  <si>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</si>
  <si>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</si>
  <si>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</si>
  <si>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</si>
  <si>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</si>
  <si>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</si>
  <si>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</si>
  <si>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</si>
  <si>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</si>
  <si>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</si>
  <si>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</si>
  <si>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</si>
  <si>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</si>
  <si>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</si>
  <si>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</si>
  <si>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</si>
  <si>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</si>
  <si>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</si>
  <si>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</si>
  <si>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</si>
  <si>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</si>
  <si>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</si>
  <si>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</si>
  <si>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</si>
  <si>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</si>
  <si>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</si>
  <si>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</si>
  <si>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</si>
  <si>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</si>
  <si>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</si>
  <si>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</si>
  <si>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</si>
  <si>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</si>
  <si>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</si>
  <si>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</si>
  <si>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</si>
  <si>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</si>
  <si>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</si>
  <si>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</si>
  <si>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</si>
  <si>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</si>
  <si>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</si>
  <si>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</si>
  <si>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</si>
  <si>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</si>
  <si>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</si>
  <si>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</si>
  <si>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</si>
  <si>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</si>
  <si>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</si>
  <si>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</si>
  <si>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</si>
  <si>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</si>
  <si>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</si>
  <si>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</si>
  <si>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</si>
  <si>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</si>
  <si>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</si>
  <si>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</si>
  <si>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</si>
  <si>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</si>
  <si>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</si>
  <si>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</si>
  <si>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</si>
  <si>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</si>
  <si>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</si>
  <si>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</si>
  <si>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</si>
  <si>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</si>
  <si>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</si>
  <si>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</si>
  <si>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</si>
  <si>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</si>
  <si>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</si>
  <si>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</si>
  <si>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</si>
  <si>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</si>
  <si>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</si>
  <si>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</si>
  <si>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</si>
  <si>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</si>
  <si>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</si>
  <si>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</si>
  <si>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</si>
  <si>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</si>
  <si>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</si>
  <si>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</si>
  <si>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</si>
  <si>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</si>
  <si>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</si>
  <si>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</si>
  <si>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</si>
  <si>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</si>
  <si>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</si>
  <si>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</si>
  <si>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</si>
  <si>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</si>
  <si>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</si>
  <si>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</si>
  <si>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</si>
  <si>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</si>
  <si>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</si>
  <si>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</si>
  <si>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</si>
  <si>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</si>
  <si>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</si>
  <si>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</si>
  <si>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</si>
  <si>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</si>
  <si>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</si>
  <si>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</si>
  <si>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</si>
  <si>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</si>
  <si>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</si>
  <si>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</si>
  <si>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</si>
  <si>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</si>
  <si>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</si>
  <si>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</si>
  <si>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</si>
  <si>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</si>
  <si>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</si>
  <si>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</si>
  <si>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</si>
  <si>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</si>
  <si>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</si>
  <si>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</si>
  <si>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</si>
  <si>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</si>
  <si>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</si>
  <si>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</si>
  <si>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</si>
  <si>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</si>
  <si>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</si>
  <si>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</si>
  <si>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</si>
  <si>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</si>
  <si>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</si>
  <si>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</si>
  <si>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</si>
  <si>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</si>
  <si>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</si>
  <si>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</si>
  <si>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</si>
  <si>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</si>
  <si>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</si>
  <si>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</si>
  <si>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</si>
  <si>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</si>
  <si>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</si>
  <si>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</si>
  <si>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</si>
  <si>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</si>
  <si>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</si>
  <si>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</si>
  <si>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</si>
  <si>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</si>
  <si>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</si>
  <si>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</si>
  <si>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</si>
  <si>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</si>
  <si>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</si>
  <si>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</si>
  <si>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</si>
  <si>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</si>
  <si>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</si>
  <si>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</si>
  <si>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</si>
  <si>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</si>
  <si>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</si>
  <si>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</si>
  <si>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</si>
  <si>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</si>
  <si>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</si>
  <si>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</si>
  <si>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</si>
  <si>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</si>
  <si>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</si>
  <si>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</si>
  <si>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</si>
  <si>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</si>
  <si>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</si>
  <si>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</si>
  <si>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</si>
  <si>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</si>
  <si>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</si>
  <si>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</si>
  <si>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</si>
  <si>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</si>
  <si>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</si>
  <si>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</si>
  <si>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</si>
  <si>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</si>
  <si>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</si>
  <si>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</si>
  <si>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</si>
  <si>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</si>
  <si>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</si>
  <si>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</si>
  <si>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</si>
  <si>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</si>
  <si>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</si>
  <si>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</si>
  <si>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</si>
  <si>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</si>
  <si>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</si>
  <si>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</si>
  <si>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</si>
  <si>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</si>
  <si>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</si>
  <si>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</si>
  <si>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</si>
  <si>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</si>
  <si>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</si>
  <si>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</si>
  <si>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</si>
  <si>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</si>
  <si>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</si>
  <si>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</si>
  <si>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</si>
  <si>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</si>
  <si>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</si>
  <si>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</si>
  <si>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</si>
  <si>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</si>
  <si>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</si>
  <si>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</si>
  <si>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</si>
  <si>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</si>
  <si>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</si>
  <si>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</si>
  <si>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</si>
  <si>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</si>
  <si>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</si>
  <si>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</si>
  <si>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</si>
  <si>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</si>
  <si>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</si>
  <si>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</si>
  <si>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</si>
  <si>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</si>
  <si>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</si>
  <si>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</si>
  <si>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</si>
  <si>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</si>
  <si>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</si>
  <si>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</si>
  <si>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</si>
  <si>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</si>
  <si>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</si>
  <si>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</si>
  <si>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</si>
  <si>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</si>
  <si>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</si>
  <si>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</si>
  <si>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</si>
  <si>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</si>
  <si>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</si>
  <si>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</si>
  <si>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</si>
  <si>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</si>
  <si>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</si>
  <si>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</si>
  <si>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</si>
  <si>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</si>
  <si>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</si>
  <si>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</si>
  <si>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</si>
  <si>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</si>
  <si>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</si>
  <si>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</si>
  <si>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</si>
  <si>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</si>
  <si>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</si>
  <si>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</si>
  <si>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</si>
  <si>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</si>
  <si>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</si>
  <si>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</si>
  <si>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</si>
  <si>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</si>
  <si>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</si>
  <si>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</si>
  <si>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</si>
  <si>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</si>
  <si>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</si>
  <si>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</si>
  <si>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</si>
  <si>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</si>
  <si>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</si>
  <si>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</si>
  <si>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</si>
  <si>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</si>
  <si>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</si>
  <si>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</si>
  <si>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</si>
  <si>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</si>
  <si>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</si>
  <si>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</si>
  <si>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</si>
  <si>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</si>
  <si>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</si>
  <si>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</si>
  <si>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</si>
  <si>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</si>
  <si>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</si>
  <si>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</si>
  <si>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</si>
  <si>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</si>
  <si>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</si>
  <si>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</si>
  <si>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</si>
  <si>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</si>
  <si>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</si>
  <si>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</si>
  <si>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</si>
  <si>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</si>
  <si>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</si>
  <si>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</si>
  <si>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</si>
  <si>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</si>
  <si>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</si>
  <si>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</si>
  <si>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</si>
  <si>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</si>
  <si>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</si>
  <si>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</si>
  <si>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</si>
  <si>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</si>
  <si>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</si>
  <si>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</si>
  <si>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</si>
  <si>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</si>
  <si>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</si>
  <si>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</si>
  <si>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</si>
  <si>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</si>
  <si>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</si>
  <si>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</si>
  <si>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</si>
  <si>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</si>
  <si>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</si>
  <si>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</si>
  <si>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</si>
  <si>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</si>
  <si>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</si>
  <si>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</si>
  <si>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</si>
  <si>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</si>
  <si>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</si>
  <si>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</si>
  <si>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</si>
  <si>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</si>
  <si>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</si>
  <si>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</si>
  <si>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</si>
  <si>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</si>
  <si>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</si>
  <si>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</si>
  <si>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</si>
  <si>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</si>
  <si>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</si>
  <si>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</si>
  <si>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</si>
  <si>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</si>
  <si>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</si>
  <si>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</si>
  <si>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</si>
  <si>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</si>
  <si>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</si>
  <si>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</si>
  <si>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</si>
  <si>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</si>
  <si>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</si>
  <si>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</si>
  <si>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</si>
  <si>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</si>
  <si>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</si>
  <si>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</si>
  <si>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</si>
  <si>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</si>
  <si>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</si>
  <si>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</si>
  <si>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</si>
  <si>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</si>
  <si>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</si>
  <si>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</si>
  <si>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</si>
  <si>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</si>
  <si>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</si>
  <si>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</si>
  <si>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</si>
  <si>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</si>
  <si>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</si>
  <si>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</si>
  <si>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</si>
  <si>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</si>
  <si>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</si>
  <si>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</si>
  <si>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</si>
  <si>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</si>
  <si>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</si>
  <si>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</si>
  <si>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</si>
  <si>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</si>
  <si>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</si>
  <si>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</si>
  <si>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</si>
  <si>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</si>
  <si>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</si>
  <si>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</si>
  <si>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</si>
  <si>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</si>
  <si>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</si>
  <si>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</si>
  <si>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</si>
  <si>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</si>
  <si>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</si>
  <si>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</si>
  <si>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</si>
  <si>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</si>
  <si>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</si>
  <si>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</si>
  <si>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</si>
  <si>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</si>
  <si>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</si>
  <si>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</si>
  <si>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</si>
  <si>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</si>
  <si>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</si>
  <si>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</si>
  <si>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</si>
  <si>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</si>
  <si>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</si>
  <si>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</si>
  <si>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</si>
  <si>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</si>
  <si>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</si>
  <si>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</si>
  <si>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</si>
  <si>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</si>
  <si>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</si>
  <si>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</si>
  <si>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</si>
  <si>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</si>
  <si>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</si>
  <si>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</si>
  <si>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</si>
  <si>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</si>
  <si>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</si>
  <si>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</si>
  <si>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</si>
  <si>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</si>
  <si>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</si>
  <si>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</si>
  <si>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</si>
  <si>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</si>
  <si>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</si>
  <si>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</si>
  <si>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</si>
  <si>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</si>
  <si>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</si>
  <si>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</si>
  <si>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</si>
  <si>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</si>
  <si>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</si>
  <si>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</si>
  <si>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</si>
  <si>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</si>
  <si>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</si>
  <si>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</si>
  <si>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</si>
  <si>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</si>
  <si>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</si>
  <si>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</si>
  <si>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</si>
  <si>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</si>
  <si>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</si>
  <si>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</si>
  <si>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</si>
  <si>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</si>
  <si>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</si>
  <si>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</si>
  <si>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</si>
  <si>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</si>
  <si>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</si>
  <si>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</si>
  <si>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</si>
  <si>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</si>
  <si>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</si>
  <si>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</si>
  <si>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</si>
  <si>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</si>
  <si>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</si>
  <si>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</si>
  <si>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</si>
  <si>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</si>
  <si>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</si>
  <si>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</si>
  <si>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</si>
  <si>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</si>
  <si>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</si>
  <si>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</si>
  <si>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</si>
  <si>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</si>
  <si>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</si>
  <si>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</si>
  <si>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</si>
  <si>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</si>
  <si>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</si>
  <si>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</si>
  <si>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</si>
  <si>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</si>
  <si>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</si>
  <si>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</si>
  <si>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</si>
  <si>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</si>
  <si>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</si>
  <si>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</si>
  <si>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</si>
  <si>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</si>
  <si>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</si>
  <si>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</si>
  <si>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</si>
  <si>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</si>
  <si>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</si>
  <si>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</si>
  <si>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</si>
  <si>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</si>
  <si>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</si>
  <si>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</si>
  <si>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</si>
  <si>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</si>
  <si>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</si>
  <si>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</si>
  <si>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</si>
  <si>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</si>
  <si>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</si>
  <si>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</si>
  <si>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</si>
  <si>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</si>
  <si>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</si>
  <si>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</si>
  <si>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</si>
  <si>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</si>
  <si>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</si>
  <si>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</si>
  <si>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</si>
  <si>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</si>
  <si>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</si>
  <si>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</si>
  <si>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</si>
  <si>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</si>
  <si>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</si>
  <si>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</si>
  <si>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</si>
  <si>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</si>
  <si>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</si>
  <si>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</si>
  <si>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</si>
  <si>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</si>
  <si>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</si>
  <si>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</si>
  <si>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</si>
  <si>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</si>
  <si>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</si>
  <si>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</si>
  <si>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</si>
  <si>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</si>
  <si>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</si>
  <si>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</si>
  <si>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</si>
  <si>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</si>
  <si>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</si>
  <si>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</si>
  <si>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</si>
  <si>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</si>
  <si>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</si>
  <si>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</si>
  <si>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</si>
  <si>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</si>
  <si>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</si>
  <si>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</si>
  <si>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</si>
  <si>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</si>
  <si>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</si>
  <si>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</si>
  <si>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</si>
  <si>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</si>
  <si>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</si>
  <si>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</si>
  <si>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</si>
  <si>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</si>
  <si>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</si>
  <si>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</si>
  <si>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</si>
  <si>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</si>
  <si>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</si>
  <si>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</si>
  <si>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</si>
  <si>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</si>
  <si>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</si>
  <si>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</si>
  <si>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</si>
  <si>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</si>
  <si>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</si>
  <si>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</si>
  <si>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</si>
  <si>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</si>
  <si>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</si>
  <si>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</si>
  <si>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</si>
  <si>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</si>
  <si>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</si>
  <si>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</si>
  <si>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</si>
  <si>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</si>
  <si>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</si>
  <si>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</si>
  <si>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</si>
  <si>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</si>
  <si>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</si>
  <si>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</si>
  <si>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</si>
  <si>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</si>
  <si>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</si>
  <si>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</si>
  <si>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</si>
  <si>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</si>
  <si>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</si>
  <si>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</si>
  <si>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</si>
  <si>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</si>
  <si>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</si>
  <si>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</si>
  <si>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</si>
  <si>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</si>
  <si>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</si>
  <si>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</si>
  <si>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</si>
  <si>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</si>
  <si>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</si>
  <si>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</si>
  <si>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</si>
  <si>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</si>
  <si>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</si>
  <si>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</si>
  <si>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</si>
  <si>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</si>
  <si>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</si>
  <si>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</si>
  <si>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</si>
  <si>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</si>
  <si>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</si>
  <si>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</si>
  <si>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</si>
  <si>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</si>
  <si>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</si>
  <si>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</si>
  <si>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</si>
  <si>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</si>
  <si>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</si>
  <si>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</si>
  <si>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</si>
  <si>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</si>
  <si>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</si>
  <si>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</si>
  <si>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</si>
  <si>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</si>
  <si>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</si>
  <si>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</si>
  <si>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</si>
  <si>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</si>
  <si>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</si>
  <si>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</si>
  <si>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</si>
  <si>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</si>
  <si>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</si>
  <si>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</si>
  <si>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</si>
  <si>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</si>
  <si>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</si>
  <si>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</si>
  <si>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</si>
  <si>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</si>
  <si>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</si>
  <si>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</si>
  <si>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</si>
  <si>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</si>
  <si>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</si>
  <si>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</si>
  <si>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</si>
  <si>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</si>
  <si>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</si>
  <si>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</si>
  <si>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</si>
  <si>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</si>
  <si>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</si>
  <si>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</si>
  <si>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</si>
  <si>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</si>
  <si>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</si>
  <si>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</si>
  <si>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</si>
  <si>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</si>
  <si>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</si>
  <si>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</si>
  <si>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</si>
  <si>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</si>
  <si>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</si>
  <si>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</si>
  <si>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</si>
  <si>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</si>
  <si>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</si>
  <si>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</si>
  <si>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</si>
  <si>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</si>
  <si>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</si>
  <si>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</si>
  <si>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</si>
  <si>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</si>
  <si>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</si>
  <si>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</si>
  <si>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</si>
  <si>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</si>
  <si>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</si>
  <si>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</si>
  <si>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</si>
  <si>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</si>
  <si>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</si>
  <si>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</si>
  <si>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</si>
  <si>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</si>
  <si>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</si>
  <si>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</si>
  <si>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</si>
  <si>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</si>
  <si>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</si>
  <si>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</si>
  <si>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</si>
  <si>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</si>
  <si>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</si>
  <si>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</si>
  <si>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</si>
  <si>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</si>
  <si>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</si>
  <si>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</si>
  <si>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</si>
  <si>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</si>
  <si>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</si>
  <si>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</si>
  <si>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</si>
  <si>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</si>
  <si>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</si>
  <si>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</si>
  <si>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</si>
  <si>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</si>
  <si>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</si>
  <si>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</si>
  <si>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</si>
  <si>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</si>
  <si>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</si>
  <si>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</si>
  <si>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</si>
  <si>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</si>
  <si>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</si>
  <si>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</si>
  <si>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</si>
  <si>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</si>
  <si>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</si>
  <si>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</si>
  <si>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</si>
  <si>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</si>
  <si>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</si>
  <si>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</si>
  <si>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</si>
  <si>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</si>
  <si>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</si>
  <si>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</si>
  <si>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</si>
  <si>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</si>
  <si>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</si>
  <si>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</si>
  <si>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</si>
  <si>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</si>
  <si>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</si>
  <si>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</si>
  <si>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</si>
  <si>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</si>
  <si>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</si>
  <si>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</si>
  <si>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</si>
  <si>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</si>
  <si>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</si>
  <si>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</si>
  <si>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</si>
  <si>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</si>
  <si>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</si>
  <si>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</si>
  <si>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</si>
  <si>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</si>
  <si>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</si>
  <si>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</si>
  <si>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</si>
  <si>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</si>
  <si>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</si>
  <si>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</si>
  <si>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</si>
  <si>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</si>
  <si>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</si>
  <si>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</si>
  <si>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</si>
  <si>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</si>
  <si>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</si>
  <si>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</si>
  <si>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</si>
  <si>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</si>
  <si>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</si>
  <si>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</si>
  <si>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</si>
  <si>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</si>
  <si>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</si>
  <si>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</si>
  <si>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</si>
  <si>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</si>
  <si>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</si>
  <si>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</si>
  <si>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</si>
  <si>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</si>
  <si>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</si>
  <si>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</si>
  <si>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</si>
  <si>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</si>
  <si>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</si>
  <si>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</si>
  <si>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</si>
  <si>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</si>
  <si>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</si>
  <si>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</si>
  <si>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</si>
  <si>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</si>
  <si>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</si>
  <si>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</si>
  <si>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</si>
  <si>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</si>
  <si>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</si>
  <si>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</si>
  <si>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</si>
  <si>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</si>
  <si>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</si>
  <si>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</si>
  <si>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</si>
  <si>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</si>
  <si>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</si>
  <si>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</si>
  <si>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</si>
  <si>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</si>
  <si>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</si>
  <si>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</si>
  <si>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</si>
  <si>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</si>
  <si>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</si>
  <si>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</si>
  <si>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</si>
  <si>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</si>
  <si>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</si>
  <si>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</si>
  <si>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</si>
  <si>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</si>
  <si>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</si>
  <si>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</si>
  <si>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</si>
  <si>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</si>
  <si>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</si>
  <si>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</si>
  <si>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</si>
  <si>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</si>
  <si>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</si>
  <si>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</si>
  <si>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</si>
  <si>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</si>
  <si>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</si>
  <si>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</si>
  <si>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</si>
  <si>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</si>
  <si>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</si>
  <si>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</si>
  <si>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</si>
  <si>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</si>
  <si>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</si>
  <si>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</si>
  <si>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</si>
  <si>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</si>
  <si>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</si>
  <si>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</si>
  <si>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</si>
  <si>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</si>
  <si>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</si>
  <si>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</si>
  <si>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</si>
  <si>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</si>
  <si>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</si>
  <si>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</si>
  <si>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</si>
  <si>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</si>
  <si>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</si>
  <si>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</si>
  <si>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</si>
  <si>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</si>
  <si>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</si>
  <si>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</si>
  <si>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</si>
  <si>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</si>
  <si>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</si>
  <si>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</si>
  <si>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</si>
  <si>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</si>
  <si>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</si>
  <si>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</si>
  <si>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</si>
  <si>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</si>
  <si>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</si>
  <si>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</si>
  <si>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</si>
  <si>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</si>
  <si>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</si>
  <si>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</si>
  <si>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</si>
  <si>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</si>
  <si>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</si>
  <si>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</si>
  <si>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</si>
  <si>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</si>
  <si>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</si>
  <si>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</si>
  <si>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</si>
  <si>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</si>
  <si>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</si>
  <si>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</si>
  <si>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</si>
  <si>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</si>
  <si>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</si>
  <si>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</si>
  <si>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</si>
  <si>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</si>
  <si>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</si>
  <si>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</si>
  <si>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</si>
  <si>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</si>
  <si>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</si>
  <si>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</si>
  <si>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</si>
  <si>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</si>
  <si>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</si>
  <si>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</si>
  <si>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</si>
  <si>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</si>
  <si>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</si>
  <si>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</si>
  <si>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</si>
  <si>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</si>
  <si>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</si>
  <si>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</si>
  <si>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</si>
  <si>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</si>
  <si>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</si>
  <si>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</si>
  <si>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</si>
  <si>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</si>
  <si>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</si>
  <si>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</si>
  <si>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</si>
  <si>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</si>
  <si>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</si>
  <si>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</si>
  <si>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</si>
  <si>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</si>
  <si>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</si>
  <si>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</si>
  <si>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</si>
  <si>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</si>
  <si>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</si>
  <si>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</si>
  <si>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</si>
  <si>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</si>
  <si>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</si>
  <si>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</si>
  <si>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</si>
  <si>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</si>
  <si>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</si>
  <si>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</si>
  <si>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</si>
  <si>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</si>
  <si>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</si>
  <si>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</si>
  <si>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</si>
  <si>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</si>
  <si>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</si>
  <si>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</si>
  <si>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</si>
  <si>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</si>
  <si>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</si>
  <si>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</si>
  <si>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</si>
  <si>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</si>
  <si>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</si>
  <si>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</si>
  <si>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</si>
  <si>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</si>
  <si>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</si>
  <si>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</si>
  <si>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</si>
  <si>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</si>
  <si>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</si>
  <si>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</si>
  <si>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</si>
  <si>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</si>
  <si>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</si>
  <si>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</si>
  <si>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</si>
  <si>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</si>
  <si>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</si>
  <si>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</si>
  <si>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</si>
  <si>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</si>
  <si>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</si>
  <si>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</si>
  <si>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</si>
  <si>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</si>
  <si>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</si>
  <si>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</si>
  <si>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</si>
  <si>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</si>
  <si>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</si>
  <si>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</si>
  <si>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</si>
  <si>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</si>
  <si>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</si>
  <si>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</si>
  <si>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</si>
  <si>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</si>
  <si>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</si>
  <si>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</si>
  <si>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</si>
  <si>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</si>
  <si>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</si>
  <si>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</si>
  <si>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</si>
  <si>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</si>
  <si>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</si>
  <si>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</si>
  <si>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</si>
  <si>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</si>
  <si>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</si>
  <si>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</si>
  <si>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</si>
  <si>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</si>
  <si>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</si>
  <si>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</si>
  <si>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</si>
  <si>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</si>
  <si>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</si>
  <si>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</si>
  <si>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</si>
  <si>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</si>
  <si>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</si>
  <si>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</si>
  <si>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</si>
  <si>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</si>
  <si>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</si>
  <si>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</si>
  <si>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</si>
  <si>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</si>
  <si>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</si>
  <si>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</si>
  <si>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</si>
  <si>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</si>
  <si>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</si>
  <si>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</si>
  <si>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</si>
  <si>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</si>
  <si>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</si>
  <si>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</si>
  <si>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</si>
  <si>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</si>
  <si>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</si>
  <si>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</si>
  <si>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</si>
  <si>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</si>
  <si>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</si>
  <si>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</si>
  <si>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</si>
  <si>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</si>
  <si>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</si>
  <si>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</si>
  <si>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</si>
  <si>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</si>
  <si>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</si>
  <si>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</si>
  <si>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</si>
  <si>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</si>
  <si>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</si>
  <si>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</si>
  <si>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</si>
  <si>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</si>
  <si>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</si>
  <si>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</si>
  <si>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</si>
  <si>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</si>
  <si>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</si>
  <si>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</si>
  <si>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</si>
  <si>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</si>
  <si>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</si>
  <si>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</si>
  <si>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</si>
  <si>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</si>
  <si>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</si>
  <si>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</si>
  <si>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</si>
  <si>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</si>
  <si>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</si>
  <si>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</si>
  <si>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</si>
  <si>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</si>
  <si>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</si>
  <si>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</si>
  <si>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</si>
  <si>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</si>
  <si>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</si>
  <si>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</si>
  <si>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</si>
  <si>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</si>
  <si>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</si>
  <si>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</si>
  <si>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</si>
  <si>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</si>
  <si>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</si>
  <si>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</si>
  <si>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</si>
  <si>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</si>
  <si>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</si>
  <si>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</si>
  <si>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</si>
  <si>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</si>
  <si>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</si>
  <si>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</si>
  <si>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</si>
  <si>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</si>
  <si>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</si>
  <si>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</si>
  <si>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</si>
  <si>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</si>
  <si>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</si>
  <si>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</si>
  <si>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</si>
  <si>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</si>
  <si>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</si>
  <si>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</si>
  <si>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</si>
  <si>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</si>
  <si>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</si>
  <si>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</si>
  <si>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</si>
  <si>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</si>
  <si>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</si>
  <si>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</si>
  <si>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</si>
  <si>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</si>
  <si>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</si>
  <si>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</si>
  <si>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</si>
  <si>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</si>
  <si>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</si>
  <si>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</si>
  <si>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</si>
  <si>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</si>
  <si>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</si>
  <si>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</si>
  <si>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</si>
  <si>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</si>
  <si>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</si>
  <si>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</si>
  <si>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</si>
  <si>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</si>
  <si>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</si>
  <si>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</si>
  <si>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</si>
  <si>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</si>
  <si>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</si>
  <si>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</si>
  <si>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</si>
  <si>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</si>
  <si>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</si>
  <si>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</si>
  <si>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</si>
  <si>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</si>
  <si>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</si>
  <si>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</si>
  <si>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</si>
  <si>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</si>
  <si>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</si>
  <si>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</si>
  <si>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</si>
  <si>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</si>
  <si>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</si>
  <si>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</si>
  <si>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</si>
  <si>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</si>
  <si>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</si>
  <si>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</si>
  <si>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</si>
  <si>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</si>
  <si>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</si>
  <si>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</si>
  <si>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</si>
  <si>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</si>
  <si>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</si>
  <si>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</si>
  <si>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</si>
  <si>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</si>
  <si>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</si>
  <si>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</si>
  <si>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</si>
  <si>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</si>
  <si>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</si>
  <si>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</si>
  <si>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</si>
  <si>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</si>
  <si>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</si>
  <si>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</si>
  <si>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</si>
  <si>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</si>
  <si>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</si>
  <si>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</si>
  <si>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</si>
  <si>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</si>
  <si>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</si>
  <si>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</si>
  <si>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</si>
  <si>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</si>
  <si>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</si>
  <si>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</si>
  <si>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</si>
  <si>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</si>
  <si>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</si>
  <si>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</si>
  <si>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</si>
  <si>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</si>
  <si>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</si>
  <si>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</si>
  <si>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</si>
  <si>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</si>
  <si>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</si>
  <si>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</si>
  <si>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</si>
  <si>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</si>
  <si>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</si>
  <si>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</si>
  <si>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</si>
  <si>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</si>
  <si>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</si>
  <si>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</si>
  <si>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</si>
  <si>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</si>
  <si>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</si>
  <si>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</si>
  <si>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</si>
  <si>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</si>
  <si>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</si>
  <si>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</si>
  <si>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</si>
  <si>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</si>
  <si>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</si>
  <si>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</si>
  <si>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</si>
  <si>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</si>
  <si>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</si>
  <si>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</si>
  <si>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</si>
  <si>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</si>
  <si>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</si>
  <si>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</si>
  <si>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</si>
  <si>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</si>
  <si>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</si>
  <si>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</si>
  <si>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</si>
  <si>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</si>
  <si>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</si>
  <si>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</si>
  <si>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</si>
  <si>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</si>
  <si>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</si>
  <si>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</si>
  <si>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</si>
  <si>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</si>
  <si>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</si>
  <si>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</si>
  <si>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</si>
  <si>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</si>
  <si>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</si>
  <si>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</si>
  <si>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</si>
  <si>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</si>
  <si>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</si>
  <si>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</si>
  <si>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</si>
  <si>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</si>
  <si>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</si>
  <si>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</si>
  <si>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</si>
  <si>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</si>
  <si>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</si>
  <si>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</si>
  <si>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</si>
  <si>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</si>
  <si>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</si>
  <si>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</si>
  <si>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</si>
  <si>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</si>
  <si>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</si>
  <si>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</si>
  <si>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</si>
  <si>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</si>
  <si>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</si>
  <si>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</si>
  <si>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</si>
  <si>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</si>
  <si>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</si>
  <si>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</si>
  <si>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</si>
  <si>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</si>
  <si>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</si>
  <si>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</si>
  <si>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</si>
  <si>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</si>
  <si>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</si>
  <si>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</si>
  <si>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</si>
  <si>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</si>
  <si>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</si>
  <si>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</si>
  <si>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</si>
  <si>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</si>
  <si>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</si>
  <si>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</si>
  <si>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</si>
  <si>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</si>
  <si>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</si>
  <si>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</si>
  <si>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</si>
  <si>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</si>
  <si>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</si>
  <si>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</si>
  <si>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</si>
  <si>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</si>
  <si>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</si>
  <si>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</si>
  <si>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</si>
  <si>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</si>
  <si>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</si>
  <si>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</si>
  <si>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</si>
  <si>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</si>
  <si>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</si>
  <si>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</si>
  <si>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</si>
  <si>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</si>
  <si>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</si>
  <si>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</si>
  <si>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</si>
  <si>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</si>
  <si>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</si>
  <si>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</si>
  <si>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</si>
  <si>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</si>
  <si>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</si>
  <si>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</si>
  <si>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</si>
  <si>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</si>
  <si>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</si>
  <si>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</si>
  <si>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</si>
  <si>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</si>
  <si>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</si>
  <si>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</si>
  <si>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</si>
  <si>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</si>
  <si>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</si>
  <si>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</si>
  <si>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</si>
  <si>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</si>
  <si>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</si>
  <si>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</si>
  <si>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</si>
  <si>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</si>
  <si>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</si>
  <si>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</si>
  <si>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</si>
  <si>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</si>
  <si>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</si>
  <si>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</si>
  <si>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</si>
  <si>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</si>
  <si>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</si>
  <si>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</si>
  <si>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</si>
  <si>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</si>
  <si>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</si>
  <si>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</si>
  <si>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</si>
  <si>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</si>
  <si>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</si>
  <si>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</si>
  <si>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</si>
  <si>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</si>
  <si>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</si>
  <si>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</si>
  <si>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</si>
  <si>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</si>
  <si>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</si>
  <si>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</si>
  <si>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</si>
  <si>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</si>
  <si>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</si>
  <si>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</si>
  <si>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</si>
  <si>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</si>
  <si>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</si>
  <si>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</si>
  <si>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</si>
  <si>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</si>
  <si>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</si>
  <si>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</si>
  <si>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</si>
  <si>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</si>
  <si>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</si>
  <si>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</si>
  <si>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</si>
  <si>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</si>
  <si>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</si>
  <si>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</si>
  <si>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</si>
  <si>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</si>
  <si>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</si>
  <si>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</si>
  <si>
    <t>13-23-2</t>
  </si>
  <si>
    <t>5-14-1</t>
  </si>
  <si>
    <t>11-30-2</t>
  </si>
  <si>
    <t>25-13-4</t>
  </si>
  <si>
    <t>26-12-3</t>
  </si>
  <si>
    <t>21-14-4</t>
  </si>
  <si>
    <t>21-16-5</t>
  </si>
  <si>
    <t>10-22-4</t>
  </si>
  <si>
    <t>9-26-7</t>
  </si>
  <si>
    <t>16-17-9</t>
  </si>
  <si>
    <t>18-15-5</t>
  </si>
  <si>
    <t>23-13-2</t>
  </si>
  <si>
    <t>24-17-3</t>
  </si>
  <si>
    <t>24-11-3</t>
  </si>
  <si>
    <t>26-15-2</t>
  </si>
  <si>
    <t>15-18-5</t>
  </si>
  <si>
    <t>16-17-5</t>
  </si>
  <si>
    <t>9-7-5</t>
  </si>
  <si>
    <t>20-15-9</t>
  </si>
  <si>
    <t>26-10-0</t>
  </si>
  <si>
    <t>16-6-0</t>
  </si>
  <si>
    <t>29-12-2</t>
  </si>
  <si>
    <t>19-16-4</t>
  </si>
  <si>
    <t>8-9-5</t>
  </si>
  <si>
    <t>17-20-7</t>
  </si>
  <si>
    <t>13-17-7</t>
  </si>
  <si>
    <t>11-7-5</t>
  </si>
  <si>
    <t>19-16-8</t>
  </si>
  <si>
    <t>16-19-3</t>
  </si>
  <si>
    <t>21-17-5</t>
  </si>
  <si>
    <t>25-10-3</t>
  </si>
  <si>
    <t>28-11-4</t>
  </si>
  <si>
    <t>23-10-4</t>
  </si>
  <si>
    <t>22-16-4</t>
  </si>
  <si>
    <t>19-16-7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</si>
</sst>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styles" Target="style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calcChain" Target="calcChain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5"/>
  <sheetViews>
    <sheetView tabSelected="1" workbookViewId="0">
      <selection activeCell="B181" sqref="B181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2" t="s">
        <v>97</v>
      </c>
      <c r="B1" s="52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2" t="s">
        <v>225</v>
      </c>
      <c r="B25" s="52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2" t="s">
        <v>376</v>
      </c>
      <c r="B55" s="52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2" t="s">
        <v>724</v>
      </c>
      <c r="B85" s="52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2" t="s">
        <v>1060</v>
      </c>
      <c r="B118" s="52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2" t="s">
        <v>1389</v>
      </c>
      <c r="B145" s="52"/>
    </row>
    <row r="146" spans="1:2" ht="16.5" hidden="1" outlineLevel="1" thickTop="1" thickBot="1" x14ac:dyDescent="0.3">
      <c r="A146" s="25" t="s">
        <v>9</v>
      </c>
      <c r="B146" s="24" t="s">
        <v>20</v>
      </c>
    </row>
    <row r="147" spans="1:2" ht="15.75" hidden="1" outlineLevel="1" thickTop="1" x14ac:dyDescent="0.25">
      <c r="A147" s="51" t="s">
        <v>226</v>
      </c>
      <c r="B147" s="30" t="s">
        <v>20</v>
      </c>
    </row>
    <row r="148" spans="1:2" hidden="1" outlineLevel="1" x14ac:dyDescent="0.25">
      <c r="A148" s="28" t="s">
        <v>228</v>
      </c>
      <c r="B148" s="31" t="s">
        <v>20</v>
      </c>
    </row>
    <row r="149" spans="1:2" hidden="1" outlineLevel="1" x14ac:dyDescent="0.25">
      <c r="A149" s="28" t="s">
        <v>229</v>
      </c>
      <c r="B149" s="31" t="s">
        <v>20</v>
      </c>
    </row>
    <row r="150" spans="1:2" hidden="1" outlineLevel="1" x14ac:dyDescent="0.25">
      <c r="A150" s="28" t="s">
        <v>230</v>
      </c>
      <c r="B150" s="31" t="s">
        <v>20</v>
      </c>
    </row>
    <row r="151" spans="1:2" hidden="1" outlineLevel="1" x14ac:dyDescent="0.25">
      <c r="A151" s="28" t="s">
        <v>231</v>
      </c>
      <c r="B151" s="31" t="s">
        <v>20</v>
      </c>
    </row>
    <row r="152" spans="1:2" hidden="1" outlineLevel="1" x14ac:dyDescent="0.25">
      <c r="A152" s="28" t="s">
        <v>232</v>
      </c>
      <c r="B152" s="31" t="s">
        <v>20</v>
      </c>
    </row>
    <row r="153" spans="1:2" hidden="1" outlineLevel="1" x14ac:dyDescent="0.25">
      <c r="A153" s="28" t="s">
        <v>233</v>
      </c>
      <c r="B153" s="31" t="s">
        <v>20</v>
      </c>
    </row>
    <row r="154" spans="1:2" hidden="1" outlineLevel="1" x14ac:dyDescent="0.25">
      <c r="A154" s="28" t="s">
        <v>234</v>
      </c>
      <c r="B154" s="31" t="s">
        <v>20</v>
      </c>
    </row>
    <row r="155" spans="1:2" hidden="1" outlineLevel="1" x14ac:dyDescent="0.25">
      <c r="A155" s="28" t="s">
        <v>235</v>
      </c>
      <c r="B155" s="31" t="s">
        <v>20</v>
      </c>
    </row>
    <row r="156" spans="1:2" hidden="1" outlineLevel="1" x14ac:dyDescent="0.25">
      <c r="A156" s="28" t="s">
        <v>31</v>
      </c>
      <c r="B156" s="31" t="s">
        <v>20</v>
      </c>
    </row>
    <row r="157" spans="1:2" hidden="1" outlineLevel="1" x14ac:dyDescent="0.25">
      <c r="A157" s="28" t="s">
        <v>32</v>
      </c>
      <c r="B157" s="31" t="s">
        <v>20</v>
      </c>
    </row>
    <row r="158" spans="1:2" hidden="1" outlineLevel="1" x14ac:dyDescent="0.25">
      <c r="A158" s="28" t="s">
        <v>33</v>
      </c>
      <c r="B158" s="31" t="s">
        <v>20</v>
      </c>
    </row>
    <row r="159" spans="1:2" hidden="1" outlineLevel="1" x14ac:dyDescent="0.25">
      <c r="A159" s="28" t="s">
        <v>34</v>
      </c>
      <c r="B159" s="31" t="s">
        <v>20</v>
      </c>
    </row>
    <row r="160" spans="1:2" hidden="1" outlineLevel="1" x14ac:dyDescent="0.25">
      <c r="A160" s="28" t="s">
        <v>35</v>
      </c>
      <c r="B160" s="31" t="s">
        <v>20</v>
      </c>
    </row>
    <row r="161" spans="1:2" hidden="1" outlineLevel="1" x14ac:dyDescent="0.25">
      <c r="A161" s="28" t="s">
        <v>36</v>
      </c>
      <c r="B161" s="31" t="s">
        <v>20</v>
      </c>
    </row>
    <row r="162" spans="1:2" hidden="1" outlineLevel="1" x14ac:dyDescent="0.25">
      <c r="A162" s="28" t="s">
        <v>37</v>
      </c>
      <c r="B162" s="31" t="s">
        <v>20</v>
      </c>
    </row>
    <row r="163" spans="1:2" hidden="1" outlineLevel="1" x14ac:dyDescent="0.25">
      <c r="A163" s="28" t="s">
        <v>38</v>
      </c>
      <c r="B163" s="31" t="s">
        <v>20</v>
      </c>
    </row>
    <row r="164" spans="1:2" hidden="1" outlineLevel="1" x14ac:dyDescent="0.25">
      <c r="A164" s="28" t="s">
        <v>39</v>
      </c>
      <c r="B164" s="31" t="s">
        <v>20</v>
      </c>
    </row>
    <row r="165" spans="1:2" hidden="1" outlineLevel="1" x14ac:dyDescent="0.25">
      <c r="A165" s="28" t="s">
        <v>40</v>
      </c>
      <c r="B165" s="31" t="s">
        <v>20</v>
      </c>
    </row>
    <row r="166" spans="1:2" hidden="1" outlineLevel="1" x14ac:dyDescent="0.25">
      <c r="A166" s="28" t="s">
        <v>41</v>
      </c>
      <c r="B166" s="31" t="s">
        <v>20</v>
      </c>
    </row>
    <row r="167" spans="1:2" hidden="1" outlineLevel="1" x14ac:dyDescent="0.25">
      <c r="A167" s="28" t="s">
        <v>42</v>
      </c>
      <c r="B167" s="31" t="s">
        <v>20</v>
      </c>
    </row>
    <row r="168" spans="1:2" hidden="1" outlineLevel="1" x14ac:dyDescent="0.25">
      <c r="A168" s="28" t="s">
        <v>43</v>
      </c>
      <c r="B168" s="31" t="s">
        <v>20</v>
      </c>
    </row>
    <row r="169" spans="1:2" hidden="1" outlineLevel="1" x14ac:dyDescent="0.25">
      <c r="A169" s="28" t="s">
        <v>44</v>
      </c>
      <c r="B169" s="31" t="s">
        <v>20</v>
      </c>
    </row>
    <row r="170" spans="1:2" hidden="1" outlineLevel="1" x14ac:dyDescent="0.25">
      <c r="A170" s="28" t="s">
        <v>45</v>
      </c>
      <c r="B170" s="31" t="s">
        <v>20</v>
      </c>
    </row>
    <row r="171" spans="1:2" hidden="1" outlineLevel="1" x14ac:dyDescent="0.25">
      <c r="A171" s="28" t="s">
        <v>46</v>
      </c>
      <c r="B171" s="31" t="s">
        <v>20</v>
      </c>
    </row>
    <row r="172" spans="1:2" hidden="1" outlineLevel="1" x14ac:dyDescent="0.25">
      <c r="A172" s="28" t="s">
        <v>47</v>
      </c>
      <c r="B172" s="31" t="s">
        <v>20</v>
      </c>
    </row>
    <row r="173" spans="1:2" hidden="1" outlineLevel="1" x14ac:dyDescent="0.25">
      <c r="A173" s="28" t="s">
        <v>48</v>
      </c>
      <c r="B173" s="31" t="s">
        <v>20</v>
      </c>
    </row>
    <row r="174" spans="1:2" hidden="1" outlineLevel="1" x14ac:dyDescent="0.25">
      <c r="A174" s="28" t="s">
        <v>49</v>
      </c>
      <c r="B174" s="31" t="s">
        <v>20</v>
      </c>
    </row>
    <row r="175" spans="1:2" hidden="1" outlineLevel="1" x14ac:dyDescent="0.25">
      <c r="A175" s="28" t="s">
        <v>50</v>
      </c>
      <c r="B175" s="31" t="s">
        <v>20</v>
      </c>
    </row>
    <row r="176" spans="1:2" hidden="1" outlineLevel="1" x14ac:dyDescent="0.25">
      <c r="A176" s="28" t="s">
        <v>25</v>
      </c>
      <c r="B176" s="31" t="s">
        <v>20</v>
      </c>
    </row>
    <row r="177" spans="1:2" ht="15.75" hidden="1" outlineLevel="1" thickBot="1" x14ac:dyDescent="0.3">
      <c r="A177" s="29" t="s">
        <v>227</v>
      </c>
      <c r="B177" s="31" t="s">
        <v>20</v>
      </c>
    </row>
    <row r="178" spans="1:2" ht="20.25" collapsed="1" thickTop="1" thickBot="1" x14ac:dyDescent="0.3">
      <c r="A178" s="52" t="s">
        <v>1871</v>
      </c>
      <c r="B178" s="52"/>
    </row>
    <row r="179" spans="1:2" ht="16.5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1" t="s">
        <v>20</v>
      </c>
    </row>
    <row r="181" spans="1:2" outlineLevel="1" x14ac:dyDescent="0.25">
      <c r="A181" s="28" t="s">
        <v>228</v>
      </c>
      <c r="B181" s="31"/>
    </row>
    <row r="182" spans="1:2" outlineLevel="1" x14ac:dyDescent="0.25">
      <c r="A182" s="28" t="s">
        <v>229</v>
      </c>
      <c r="B182" s="31"/>
    </row>
    <row r="183" spans="1:2" outlineLevel="1" x14ac:dyDescent="0.25">
      <c r="A183" s="28" t="s">
        <v>230</v>
      </c>
      <c r="B183" s="31"/>
    </row>
    <row r="184" spans="1:2" outlineLevel="1" x14ac:dyDescent="0.25">
      <c r="A184" s="28" t="s">
        <v>231</v>
      </c>
      <c r="B184" s="31"/>
    </row>
    <row r="185" spans="1:2" outlineLevel="1" x14ac:dyDescent="0.25">
      <c r="A185" s="28" t="s">
        <v>232</v>
      </c>
      <c r="B185" s="31"/>
    </row>
    <row r="186" spans="1:2" outlineLevel="1" x14ac:dyDescent="0.25">
      <c r="A186" s="28" t="s">
        <v>233</v>
      </c>
      <c r="B186" s="31"/>
    </row>
    <row r="187" spans="1:2" outlineLevel="1" x14ac:dyDescent="0.25">
      <c r="A187" s="28" t="s">
        <v>234</v>
      </c>
      <c r="B187" s="31"/>
    </row>
    <row r="188" spans="1:2" outlineLevel="1" x14ac:dyDescent="0.25">
      <c r="A188" s="28" t="s">
        <v>235</v>
      </c>
      <c r="B188" s="31"/>
    </row>
    <row r="189" spans="1:2" outlineLevel="1" x14ac:dyDescent="0.25">
      <c r="A189" s="28" t="s">
        <v>31</v>
      </c>
      <c r="B189" s="31"/>
    </row>
    <row r="190" spans="1:2" outlineLevel="1" x14ac:dyDescent="0.25">
      <c r="A190" s="28" t="s">
        <v>32</v>
      </c>
      <c r="B190" s="31"/>
    </row>
    <row r="191" spans="1:2" outlineLevel="1" x14ac:dyDescent="0.25">
      <c r="A191" s="28" t="s">
        <v>33</v>
      </c>
      <c r="B191" s="31"/>
    </row>
    <row r="192" spans="1:2" outlineLevel="1" x14ac:dyDescent="0.25">
      <c r="A192" s="28" t="s">
        <v>34</v>
      </c>
      <c r="B192" s="31"/>
    </row>
    <row r="193" spans="1:2" outlineLevel="1" x14ac:dyDescent="0.25">
      <c r="A193" s="28" t="s">
        <v>35</v>
      </c>
      <c r="B193" s="31"/>
    </row>
    <row r="194" spans="1:2" ht="15.75" outlineLevel="1" thickBot="1" x14ac:dyDescent="0.3">
      <c r="A194" s="29" t="s">
        <v>36</v>
      </c>
      <c r="B194" s="50"/>
    </row>
    <row r="195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  <hyperlink ref="B139" location="Standings_2_24_24!A1" display="Standings"/>
    <hyperlink ref="B140" location="Standings_2_25_24!A1" display="Standings"/>
    <hyperlink ref="B141" location="Standings_2_26_24!A1" display="Standings"/>
    <hyperlink ref="B142" location="Standings_2_27_24!A1" display="Standings"/>
    <hyperlink ref="B143" location="Standings_2_28_24!A1" display="Standings"/>
    <hyperlink ref="B144" location="Standings_2_29_24!A1" display="Standings"/>
    <hyperlink ref="B147" location="Standings_3_1_24!A1" display="Standings"/>
    <hyperlink ref="B148" location="Standings_3_2_24!A1" display="Standings"/>
    <hyperlink ref="B149" location="Standings_3_3_24!A1" display="Standings"/>
    <hyperlink ref="B150" location="Standings_3_4_24!A1" display="Standings"/>
    <hyperlink ref="B151" location="Standings_3_5_24!A1" display="Standings"/>
    <hyperlink ref="B152" location="Standings_3_6_24!A1" display="Standings"/>
    <hyperlink ref="B153" location="Standings_3_7_24!A1" display="Standings"/>
    <hyperlink ref="B154" location="Standings_3_8_24!A1" display="Standings"/>
    <hyperlink ref="B155" location="Standings_3_9_24!A1" display="Standings"/>
    <hyperlink ref="B156" location="Standings_3_10_24!A1" display="Standings"/>
    <hyperlink ref="B157" location="Standings_3_11_24!A1" display="Standings"/>
    <hyperlink ref="B158" location="Standings_3_12_24!A1" display="Standings"/>
    <hyperlink ref="B159" location="Standings_3_13_24!A1" display="Standings"/>
    <hyperlink ref="B160" location="Standings_3_14_24!A1" display="Standings"/>
    <hyperlink ref="B161" location="Standings_3_15_24!A1" display="Standings"/>
    <hyperlink ref="B162" location="Standings_3_16_24!A1" display="Standings"/>
    <hyperlink ref="B163" location="Standings_3_17_24!A1" display="Standings"/>
    <hyperlink ref="B164" location="Standings_3_18_24!A1" display="Standings"/>
    <hyperlink ref="B165" location="Standings_3_19_24!A1" display="Standings"/>
    <hyperlink ref="B166" location="Standings_3_20_24!A1" display="Standings"/>
    <hyperlink ref="B167" location="Standings_3_21_24!A1" display="Standings"/>
    <hyperlink ref="B168" location="Standings_3_22_24!A1" display="Standings"/>
    <hyperlink ref="B169" location="Standings_3_23_24!A1" display="Standings"/>
    <hyperlink ref="B170" location="Standings_3_24_24!A1" display="Standings"/>
    <hyperlink ref="B171" location="Standings_3_25_24!A1" display="Standings"/>
    <hyperlink ref="B172" location="Standings_3_26_24!A1" display="Standings"/>
    <hyperlink ref="B173" location="Standings_3_27_24!A1" display="Standings"/>
    <hyperlink ref="B174" location="Standings_3_28_24!A1" display="Standings"/>
    <hyperlink ref="B175" location="Standings_3_29_24!A1" display="Standings"/>
    <hyperlink ref="B176" location="Standings_3_30_24!A1" display="Standings"/>
    <hyperlink ref="B177" location="Standings_3_31_24!A1" display="Standings"/>
    <hyperlink ref="B180" location="Standings_4_1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6" sqref="M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K6" sqref="K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P41" sqref="P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4" sqref="A4:S1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75</v>
      </c>
      <c r="C4" s="4">
        <f>Boston_Bruins!$I$84</f>
        <v>43</v>
      </c>
      <c r="D4" s="4">
        <f>Boston_Bruins!$J$84</f>
        <v>17</v>
      </c>
      <c r="E4" s="33">
        <f>Boston_Bruins!$L$84</f>
        <v>15</v>
      </c>
      <c r="F4" s="34">
        <f>(C4*2)+E4</f>
        <v>101</v>
      </c>
      <c r="G4" s="32">
        <f>C4-(Boston_Bruins!$K$84+I4)</f>
        <v>33</v>
      </c>
      <c r="H4" s="33">
        <f>C4-I4</f>
        <v>39</v>
      </c>
      <c r="I4" s="33">
        <f>Boston_Bruins!$M$84</f>
        <v>4</v>
      </c>
      <c r="J4" s="34">
        <f>Boston_Bruins!$N$84</f>
        <v>3</v>
      </c>
      <c r="K4" s="3" t="str">
        <f>Boston_Bruins!$O$85</f>
        <v>23-9-6</v>
      </c>
      <c r="L4" s="4" t="str">
        <f>Boston_Bruins!$R$85</f>
        <v>20-8-9</v>
      </c>
      <c r="M4" s="4" t="str">
        <f>Boston_Bruins!$U$85</f>
        <v>17-4-3</v>
      </c>
      <c r="N4" s="4" t="str">
        <f>Boston_Bruins!$X$85</f>
        <v>27-12-5</v>
      </c>
      <c r="O4" s="32">
        <f>Boston_Bruins!$E$85</f>
        <v>249</v>
      </c>
      <c r="P4" s="33">
        <f>Boston_Bruins!$F$85</f>
        <v>208</v>
      </c>
      <c r="Q4" s="34">
        <f t="shared" ref="Q4:Q11" si="0">O4-P4</f>
        <v>41</v>
      </c>
      <c r="R4" s="3" t="str">
        <f>Boston_Bruins!$AA$85</f>
        <v>W1</v>
      </c>
      <c r="S4" s="5" t="str">
        <f>Boston_Bruins!$AD$85</f>
        <v>6-4-0</v>
      </c>
    </row>
    <row r="5" spans="1:20" x14ac:dyDescent="0.25">
      <c r="A5" s="12" t="s">
        <v>57</v>
      </c>
      <c r="B5" s="1">
        <f>Buffalo_Sabres!$C$86</f>
        <v>75</v>
      </c>
      <c r="C5" s="1">
        <f>Buffalo_Sabres!$I$84</f>
        <v>35</v>
      </c>
      <c r="D5" s="1">
        <f>Buffalo_Sabres!$J$84</f>
        <v>35</v>
      </c>
      <c r="E5" s="36">
        <f>Buffalo_Sabres!$L$84</f>
        <v>5</v>
      </c>
      <c r="F5" s="37">
        <f t="shared" ref="F5:F11" si="1">(C5*2)+E5</f>
        <v>75</v>
      </c>
      <c r="G5" s="35">
        <f>C5-(Buffalo_Sabres!$K$84+I5)</f>
        <v>29</v>
      </c>
      <c r="H5" s="36">
        <f t="shared" ref="H5:H11" si="2">C5-I5</f>
        <v>33</v>
      </c>
      <c r="I5" s="36">
        <f>Buffalo_Sabres!$M$84</f>
        <v>2</v>
      </c>
      <c r="J5" s="37">
        <f>Buffalo_Sabres!$N$84</f>
        <v>1</v>
      </c>
      <c r="K5" s="6" t="str">
        <f>Buffalo_Sabres!$O$85</f>
        <v>18-19-1</v>
      </c>
      <c r="L5" s="1" t="str">
        <f>Buffalo_Sabres!$R$85</f>
        <v>17-16-4</v>
      </c>
      <c r="M5" s="1" t="str">
        <f>Buffalo_Sabres!$U$85</f>
        <v>10-11-2</v>
      </c>
      <c r="N5" s="1" t="str">
        <f>Buffalo_Sabres!$X$85</f>
        <v>20-19-5</v>
      </c>
      <c r="O5" s="35">
        <f>Buffalo_Sabres!$E$85</f>
        <v>223</v>
      </c>
      <c r="P5" s="36">
        <f>Buffalo_Sabres!$F$85</f>
        <v>227</v>
      </c>
      <c r="Q5" s="37">
        <f t="shared" si="0"/>
        <v>-4</v>
      </c>
      <c r="R5" s="6" t="str">
        <f>Buffalo_Sabres!$AA$85</f>
        <v>L1</v>
      </c>
      <c r="S5" s="7" t="str">
        <f>Buffalo_Sabres!$AD$85</f>
        <v>5-5-0</v>
      </c>
    </row>
    <row r="6" spans="1:20" x14ac:dyDescent="0.25">
      <c r="A6" s="12" t="s">
        <v>56</v>
      </c>
      <c r="B6" s="1">
        <f>Detroit_Red_Wings!$C$86</f>
        <v>75</v>
      </c>
      <c r="C6" s="1">
        <f>Detroit_Red_Wings!$I$84</f>
        <v>37</v>
      </c>
      <c r="D6" s="1">
        <f>Detroit_Red_Wings!$J$84</f>
        <v>30</v>
      </c>
      <c r="E6" s="36">
        <f>Detroit_Red_Wings!$L$84</f>
        <v>8</v>
      </c>
      <c r="F6" s="37">
        <f t="shared" si="1"/>
        <v>82</v>
      </c>
      <c r="G6" s="35">
        <f>C6-(Detroit_Red_Wings!$K$84+I6)</f>
        <v>26</v>
      </c>
      <c r="H6" s="36">
        <f t="shared" si="2"/>
        <v>35</v>
      </c>
      <c r="I6" s="36">
        <f>Detroit_Red_Wings!$M$84</f>
        <v>2</v>
      </c>
      <c r="J6" s="37">
        <f>Detroit_Red_Wings!$N$84</f>
        <v>1</v>
      </c>
      <c r="K6" s="6" t="str">
        <f>Detroit_Red_Wings!$O$85</f>
        <v>21-11-5</v>
      </c>
      <c r="L6" s="1" t="str">
        <f>Detroit_Red_Wings!$R$85</f>
        <v>16-19-3</v>
      </c>
      <c r="M6" s="1" t="str">
        <f>Detroit_Red_Wings!$U$85</f>
        <v>10-7-4</v>
      </c>
      <c r="N6" s="1" t="str">
        <f>Detroit_Red_Wings!$X$85</f>
        <v>21-17-5</v>
      </c>
      <c r="O6" s="35">
        <f>Detroit_Red_Wings!$E$85</f>
        <v>251</v>
      </c>
      <c r="P6" s="36">
        <f>Detroit_Red_Wings!$F$85</f>
        <v>249</v>
      </c>
      <c r="Q6" s="37">
        <f t="shared" si="0"/>
        <v>2</v>
      </c>
      <c r="R6" s="6" t="str">
        <f>Detroit_Red_Wings!$AA$85</f>
        <v>W1</v>
      </c>
      <c r="S6" s="7" t="str">
        <f>Detroit_Red_Wings!$AD$85</f>
        <v>4-4-2</v>
      </c>
    </row>
    <row r="7" spans="1:20" x14ac:dyDescent="0.25">
      <c r="A7" s="12" t="s">
        <v>52</v>
      </c>
      <c r="B7" s="1">
        <f>Florida_Panthers!$C$86</f>
        <v>75</v>
      </c>
      <c r="C7" s="1">
        <f>Florida_Panthers!$I$84</f>
        <v>47</v>
      </c>
      <c r="D7" s="1">
        <f>Florida_Panthers!$J$84</f>
        <v>23</v>
      </c>
      <c r="E7" s="36">
        <f>Florida_Panthers!$L$84</f>
        <v>5</v>
      </c>
      <c r="F7" s="37">
        <f t="shared" si="1"/>
        <v>99</v>
      </c>
      <c r="G7" s="35">
        <f>C7-(Florida_Panthers!$K$84+I7)</f>
        <v>38</v>
      </c>
      <c r="H7" s="36">
        <f t="shared" si="2"/>
        <v>44</v>
      </c>
      <c r="I7" s="36">
        <f>Florida_Panthers!$M$84</f>
        <v>3</v>
      </c>
      <c r="J7" s="37">
        <f>Florida_Panthers!$N$84</f>
        <v>2</v>
      </c>
      <c r="K7" s="6" t="str">
        <f>Florida_Panthers!$O$85</f>
        <v>22-13-2</v>
      </c>
      <c r="L7" s="1" t="str">
        <f>Florida_Panthers!$R$85</f>
        <v>25-10-3</v>
      </c>
      <c r="M7" s="1" t="str">
        <f>Florida_Panthers!$U$85</f>
        <v>13-4-3</v>
      </c>
      <c r="N7" s="1" t="str">
        <f>Florida_Panthers!$X$85</f>
        <v>28-11-4</v>
      </c>
      <c r="O7" s="35">
        <f>Florida_Panthers!$E$85</f>
        <v>243</v>
      </c>
      <c r="P7" s="36">
        <f>Florida_Panthers!$F$85</f>
        <v>188</v>
      </c>
      <c r="Q7" s="37">
        <f t="shared" si="0"/>
        <v>55</v>
      </c>
      <c r="R7" s="6" t="str">
        <f>Florida_Panthers!$AA$85</f>
        <v>L1</v>
      </c>
      <c r="S7" s="7" t="str">
        <f>Florida_Panthers!$AD$85</f>
        <v>3-6-1</v>
      </c>
    </row>
    <row r="8" spans="1:20" x14ac:dyDescent="0.25">
      <c r="A8" s="12" t="s">
        <v>58</v>
      </c>
      <c r="B8" s="1">
        <f>Montreal_Canadiens!$C$86</f>
        <v>73</v>
      </c>
      <c r="C8" s="1">
        <f>Montreal_Canadiens!$I$84</f>
        <v>28</v>
      </c>
      <c r="D8" s="1">
        <f>Montreal_Canadiens!$J$84</f>
        <v>33</v>
      </c>
      <c r="E8" s="36">
        <f>Montreal_Canadiens!$L$84</f>
        <v>12</v>
      </c>
      <c r="F8" s="37">
        <f t="shared" si="1"/>
        <v>68</v>
      </c>
      <c r="G8" s="35">
        <f>C8-(Montreal_Canadiens!$K$84+I8)</f>
        <v>18</v>
      </c>
      <c r="H8" s="36">
        <f t="shared" si="2"/>
        <v>24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14-18-4</v>
      </c>
      <c r="L8" s="1" t="str">
        <f>Montreal_Canadiens!$R$85</f>
        <v>14-15-8</v>
      </c>
      <c r="M8" s="1" t="str">
        <f>Montreal_Canadiens!$U$85</f>
        <v>4-11-5</v>
      </c>
      <c r="N8" s="1" t="str">
        <f>Montreal_Canadiens!$X$85</f>
        <v>14-19-8</v>
      </c>
      <c r="O8" s="35">
        <f>Montreal_Canadiens!$E$85</f>
        <v>200</v>
      </c>
      <c r="P8" s="36">
        <f>Montreal_Canadiens!$F$85</f>
        <v>249</v>
      </c>
      <c r="Q8" s="37">
        <f t="shared" si="0"/>
        <v>-49</v>
      </c>
      <c r="R8" s="6" t="str">
        <f>Montreal_Canadiens!$AA$85</f>
        <v>L1</v>
      </c>
      <c r="S8" s="7" t="str">
        <f>Montreal_Canadiens!$AD$85</f>
        <v>4-4-2</v>
      </c>
    </row>
    <row r="9" spans="1:20" x14ac:dyDescent="0.25">
      <c r="A9" s="12" t="s">
        <v>59</v>
      </c>
      <c r="B9" s="1">
        <f>Ottawa_Senators!$C$86</f>
        <v>73</v>
      </c>
      <c r="C9" s="1">
        <f>Ottawa_Senators!$I$84</f>
        <v>33</v>
      </c>
      <c r="D9" s="1">
        <f>Ottawa_Senators!$J$84</f>
        <v>36</v>
      </c>
      <c r="E9" s="36">
        <f>Ottawa_Senators!$L$84</f>
        <v>4</v>
      </c>
      <c r="F9" s="37">
        <f t="shared" si="1"/>
        <v>70</v>
      </c>
      <c r="G9" s="35">
        <f>C9-(Ottawa_Senators!$K$84+I9)</f>
        <v>24</v>
      </c>
      <c r="H9" s="36">
        <f t="shared" si="2"/>
        <v>30</v>
      </c>
      <c r="I9" s="36">
        <f>Ottawa_Senators!$M$84</f>
        <v>3</v>
      </c>
      <c r="J9" s="37">
        <f>Ottawa_Senators!$N$84</f>
        <v>0</v>
      </c>
      <c r="K9" s="6" t="str">
        <f>Ottawa_Senators!$O$85</f>
        <v>20-16-2</v>
      </c>
      <c r="L9" s="1" t="str">
        <f>Ottawa_Senators!$R$85</f>
        <v>13-20-2</v>
      </c>
      <c r="M9" s="1" t="str">
        <f>Ottawa_Senators!$U$85</f>
        <v>12-7-2</v>
      </c>
      <c r="N9" s="1" t="str">
        <f>Ottawa_Senators!$X$85</f>
        <v>23-17-2</v>
      </c>
      <c r="O9" s="35">
        <f>Ottawa_Senators!$E$85</f>
        <v>236</v>
      </c>
      <c r="P9" s="36">
        <f>Ottawa_Senators!$F$85</f>
        <v>253</v>
      </c>
      <c r="Q9" s="37">
        <f t="shared" si="0"/>
        <v>-17</v>
      </c>
      <c r="R9" s="6" t="str">
        <f>Ottawa_Senators!$AA$85</f>
        <v>W5</v>
      </c>
      <c r="S9" s="7" t="str">
        <f>Ottawa_Senators!$AD$85</f>
        <v>7-3-0</v>
      </c>
    </row>
    <row r="10" spans="1:20" x14ac:dyDescent="0.25">
      <c r="A10" s="12" t="s">
        <v>55</v>
      </c>
      <c r="B10" s="1">
        <f>Tampa_Bay_Lightning!$C$86</f>
        <v>74</v>
      </c>
      <c r="C10" s="1">
        <f>Tampa_Bay_Lightning!$I$84</f>
        <v>41</v>
      </c>
      <c r="D10" s="1">
        <f>Tampa_Bay_Lightning!$J$84</f>
        <v>26</v>
      </c>
      <c r="E10" s="36">
        <f>Tampa_Bay_Lightning!$L$84</f>
        <v>7</v>
      </c>
      <c r="F10" s="37">
        <f t="shared" si="1"/>
        <v>89</v>
      </c>
      <c r="G10" s="35">
        <f>C10-(Tampa_Bay_Lightning!$K$84+I10)</f>
        <v>33</v>
      </c>
      <c r="H10" s="36">
        <f t="shared" si="2"/>
        <v>38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23-10-4</v>
      </c>
      <c r="L10" s="1" t="str">
        <f>Tampa_Bay_Lightning!$R$85</f>
        <v>18-16-3</v>
      </c>
      <c r="M10" s="1" t="str">
        <f>Tampa_Bay_Lightning!$U$85</f>
        <v>9-8-4</v>
      </c>
      <c r="N10" s="1" t="str">
        <f>Tampa_Bay_Lightning!$X$85</f>
        <v>22-16-4</v>
      </c>
      <c r="O10" s="35">
        <f>Tampa_Bay_Lightning!$E$85</f>
        <v>259</v>
      </c>
      <c r="P10" s="36">
        <f>Tampa_Bay_Lightning!$F$85</f>
        <v>241</v>
      </c>
      <c r="Q10" s="37">
        <f t="shared" si="0"/>
        <v>18</v>
      </c>
      <c r="R10" s="6" t="str">
        <f>Tampa_Bay_Lightning!$AA$85</f>
        <v>L1</v>
      </c>
      <c r="S10" s="7" t="str">
        <f>Tampa_Bay_Lightning!$AD$85</f>
        <v>8-1-1</v>
      </c>
    </row>
    <row r="11" spans="1:20" ht="15.75" thickBot="1" x14ac:dyDescent="0.3">
      <c r="A11" s="12" t="s">
        <v>54</v>
      </c>
      <c r="B11" s="1">
        <f>Toronto_Maple_Leafs!$C$86</f>
        <v>74</v>
      </c>
      <c r="C11" s="1">
        <f>Toronto_Maple_Leafs!$I$84</f>
        <v>43</v>
      </c>
      <c r="D11" s="1">
        <f>Toronto_Maple_Leafs!$J$84</f>
        <v>22</v>
      </c>
      <c r="E11" s="39">
        <f>Toronto_Maple_Leafs!$L$84</f>
        <v>9</v>
      </c>
      <c r="F11" s="40">
        <f t="shared" si="1"/>
        <v>95</v>
      </c>
      <c r="G11" s="38">
        <f>C11-(Toronto_Maple_Leafs!$K$84+I11)</f>
        <v>31</v>
      </c>
      <c r="H11" s="39">
        <f t="shared" si="2"/>
        <v>38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21-13-3</v>
      </c>
      <c r="L11" s="1" t="str">
        <f>Toronto_Maple_Leafs!$R$85</f>
        <v>22-9-6</v>
      </c>
      <c r="M11" s="1" t="str">
        <f>Toronto_Maple_Leafs!$U$85</f>
        <v>10-9-2</v>
      </c>
      <c r="N11" s="1" t="str">
        <f>Toronto_Maple_Leafs!$X$85</f>
        <v>19-16-7</v>
      </c>
      <c r="O11" s="35">
        <f>Toronto_Maple_Leafs!$E$85</f>
        <v>275</v>
      </c>
      <c r="P11" s="36">
        <f>Toronto_Maple_Leafs!$F$85</f>
        <v>231</v>
      </c>
      <c r="Q11" s="37">
        <f t="shared" si="0"/>
        <v>44</v>
      </c>
      <c r="R11" s="6" t="str">
        <f>Toronto_Maple_Leafs!$AA$85</f>
        <v>W3</v>
      </c>
      <c r="S11" s="7" t="str">
        <f>Toronto_Maple_Leafs!$AD$85</f>
        <v>6-3-1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75</v>
      </c>
      <c r="C14" s="1">
        <f>Carolina_Hurricanes!$I$84</f>
        <v>47</v>
      </c>
      <c r="D14" s="1">
        <f>Carolina_Hurricanes!$J$84</f>
        <v>21</v>
      </c>
      <c r="E14" s="36">
        <f>Carolina_Hurricanes!$L$84</f>
        <v>7</v>
      </c>
      <c r="F14" s="34">
        <f>(C14*2)+E14</f>
        <v>101</v>
      </c>
      <c r="G14" s="36">
        <f>C14-(Carolina_Hurricanes!$K$84+I14)</f>
        <v>39</v>
      </c>
      <c r="H14" s="36">
        <f>C14-I14</f>
        <v>45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25-9-4</v>
      </c>
      <c r="L14" s="1" t="str">
        <f>Carolina_Hurricanes!$R$85</f>
        <v>22-12-3</v>
      </c>
      <c r="M14" s="1" t="str">
        <f>Carolina_Hurricanes!$U$85</f>
        <v>14-5-4</v>
      </c>
      <c r="N14" s="1" t="str">
        <f>Carolina_Hurricanes!$X$85</f>
        <v>32-8-5</v>
      </c>
      <c r="O14" s="35">
        <f>Carolina_Hurricanes!$E$85</f>
        <v>255</v>
      </c>
      <c r="P14" s="36">
        <f>Carolina_Hurricanes!$F$85</f>
        <v>199</v>
      </c>
      <c r="Q14" s="37">
        <f t="shared" ref="Q14:Q21" si="3">O14-P14</f>
        <v>56</v>
      </c>
      <c r="R14" s="6" t="str">
        <f>Carolina_Hurricanes!$AA$85</f>
        <v>W2</v>
      </c>
      <c r="S14" s="7" t="str">
        <f>Carolina_Hurricanes!$AD$85</f>
        <v>8-1-1</v>
      </c>
    </row>
    <row r="15" spans="1:20" x14ac:dyDescent="0.25">
      <c r="A15" s="12" t="s">
        <v>67</v>
      </c>
      <c r="B15" s="1">
        <f>Columbus_Blue_Jackets!$C$86</f>
        <v>75</v>
      </c>
      <c r="C15" s="1">
        <f>Columbus_Blue_Jackets!$I$84</f>
        <v>25</v>
      </c>
      <c r="D15" s="1">
        <f>Columbus_Blue_Jackets!$J$84</f>
        <v>38</v>
      </c>
      <c r="E15" s="36">
        <f>Columbus_Blue_Jackets!$L$84</f>
        <v>12</v>
      </c>
      <c r="F15" s="37">
        <f t="shared" ref="F15:F21" si="4">(C15*2)+E15</f>
        <v>62</v>
      </c>
      <c r="G15" s="36">
        <f>C15-(Columbus_Blue_Jackets!$K$84+I15)</f>
        <v>19</v>
      </c>
      <c r="H15" s="36">
        <f t="shared" ref="H15:H21" si="5">C15-I15</f>
        <v>22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15-18-5</v>
      </c>
      <c r="L15" s="1" t="str">
        <f>Columbus_Blue_Jackets!$R$85</f>
        <v>10-20-7</v>
      </c>
      <c r="M15" s="1" t="str">
        <f>Columbus_Blue_Jackets!$U$85</f>
        <v>5-14-3</v>
      </c>
      <c r="N15" s="1" t="str">
        <f>Columbus_Blue_Jackets!$X$85</f>
        <v>11-25-8</v>
      </c>
      <c r="O15" s="35">
        <f>Columbus_Blue_Jackets!$E$85</f>
        <v>217</v>
      </c>
      <c r="P15" s="36">
        <f>Columbus_Blue_Jackets!$F$85</f>
        <v>273</v>
      </c>
      <c r="Q15" s="37">
        <f t="shared" si="3"/>
        <v>-56</v>
      </c>
      <c r="R15" s="6" t="str">
        <f>Columbus_Blue_Jackets!$AA$85</f>
        <v>W2</v>
      </c>
      <c r="S15" s="7" t="str">
        <f>Columbus_Blue_Jackets!$AD$85</f>
        <v>3-5-2</v>
      </c>
    </row>
    <row r="16" spans="1:20" x14ac:dyDescent="0.25">
      <c r="A16" s="12" t="s">
        <v>63</v>
      </c>
      <c r="B16" s="1">
        <f>New_Jersey_Devils!$C$86</f>
        <v>74</v>
      </c>
      <c r="C16" s="1">
        <f>New_Jersey_Devils!$I$84</f>
        <v>36</v>
      </c>
      <c r="D16" s="1">
        <f>New_Jersey_Devils!$J$84</f>
        <v>34</v>
      </c>
      <c r="E16" s="36">
        <f>New_Jersey_Devils!$L$84</f>
        <v>4</v>
      </c>
      <c r="F16" s="37">
        <f t="shared" si="4"/>
        <v>76</v>
      </c>
      <c r="G16" s="36">
        <f>C16-(New_Jersey_Devils!$K$84+I16)</f>
        <v>31</v>
      </c>
      <c r="H16" s="36">
        <f t="shared" si="5"/>
        <v>36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17-18-2</v>
      </c>
      <c r="L16" s="1" t="str">
        <f>New_Jersey_Devils!$R$85</f>
        <v>19-16-2</v>
      </c>
      <c r="M16" s="1" t="str">
        <f>New_Jersey_Devils!$U$85</f>
        <v>11-9-2</v>
      </c>
      <c r="N16" s="1" t="str">
        <f>New_Jersey_Devils!$X$85</f>
        <v>21-19-3</v>
      </c>
      <c r="O16" s="35">
        <f>New_Jersey_Devils!$E$85</f>
        <v>243</v>
      </c>
      <c r="P16" s="36">
        <f>New_Jersey_Devils!$F$85</f>
        <v>252</v>
      </c>
      <c r="Q16" s="37">
        <f t="shared" si="3"/>
        <v>-9</v>
      </c>
      <c r="R16" s="6" t="str">
        <f>New_Jersey_Devils!$AA$85</f>
        <v>L1</v>
      </c>
      <c r="S16" s="7" t="str">
        <f>New_Jersey_Devils!$AD$85</f>
        <v>5-5-0</v>
      </c>
    </row>
    <row r="17" spans="1:19" x14ac:dyDescent="0.25">
      <c r="A17" s="12" t="s">
        <v>64</v>
      </c>
      <c r="B17" s="1">
        <f>New_York_Islanders!$C$86</f>
        <v>74</v>
      </c>
      <c r="C17" s="1">
        <f>New_York_Islanders!$I$84</f>
        <v>32</v>
      </c>
      <c r="D17" s="1">
        <f>New_York_Islanders!$J$84</f>
        <v>27</v>
      </c>
      <c r="E17" s="36">
        <f>New_York_Islanders!$L$84</f>
        <v>15</v>
      </c>
      <c r="F17" s="37">
        <f t="shared" si="4"/>
        <v>79</v>
      </c>
      <c r="G17" s="36">
        <f>C17-(New_York_Islanders!$K$84+I17)</f>
        <v>23</v>
      </c>
      <c r="H17" s="36">
        <f t="shared" si="5"/>
        <v>31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16-10-10</v>
      </c>
      <c r="L17" s="1" t="str">
        <f>New_York_Islanders!$R$85</f>
        <v>16-17-5</v>
      </c>
      <c r="M17" s="1" t="str">
        <f>New_York_Islanders!$U$85</f>
        <v>9-7-5</v>
      </c>
      <c r="N17" s="1" t="str">
        <f>New_York_Islanders!$X$85</f>
        <v>20-15-9</v>
      </c>
      <c r="O17" s="35">
        <f>New_York_Islanders!$E$85</f>
        <v>220</v>
      </c>
      <c r="P17" s="36">
        <f>New_York_Islanders!$F$85</f>
        <v>248</v>
      </c>
      <c r="Q17" s="37">
        <f t="shared" si="3"/>
        <v>-28</v>
      </c>
      <c r="R17" s="6" t="str">
        <f>New_York_Islanders!$AA$85</f>
        <v>W1</v>
      </c>
      <c r="S17" s="7" t="str">
        <f>New_York_Islanders!$AD$85</f>
        <v>3-6-1</v>
      </c>
    </row>
    <row r="18" spans="1:19" x14ac:dyDescent="0.25">
      <c r="A18" s="12" t="s">
        <v>60</v>
      </c>
      <c r="B18" s="1">
        <f>New_York_Rangers!$C$86</f>
        <v>75</v>
      </c>
      <c r="C18" s="1">
        <f>New_York_Rangers!$I$84</f>
        <v>50</v>
      </c>
      <c r="D18" s="1">
        <f>New_York_Rangers!$J$84</f>
        <v>21</v>
      </c>
      <c r="E18" s="36">
        <f>New_York_Rangers!$L$84</f>
        <v>4</v>
      </c>
      <c r="F18" s="37">
        <f t="shared" si="4"/>
        <v>104</v>
      </c>
      <c r="G18" s="36">
        <f>C18-(New_York_Rangers!$K$84+I18)</f>
        <v>39</v>
      </c>
      <c r="H18" s="36">
        <f t="shared" si="5"/>
        <v>47</v>
      </c>
      <c r="I18" s="36">
        <f>New_York_Rangers!$M$84</f>
        <v>3</v>
      </c>
      <c r="J18" s="36">
        <f>New_York_Rangers!$N$84</f>
        <v>3</v>
      </c>
      <c r="K18" s="6" t="str">
        <f>New_York_Rangers!$O$85</f>
        <v>26-10-0</v>
      </c>
      <c r="L18" s="1" t="str">
        <f>New_York_Rangers!$R$85</f>
        <v>24-11-4</v>
      </c>
      <c r="M18" s="1" t="str">
        <f>New_York_Rangers!$U$85</f>
        <v>16-6-0</v>
      </c>
      <c r="N18" s="1" t="str">
        <f>New_York_Rangers!$X$85</f>
        <v>29-12-2</v>
      </c>
      <c r="O18" s="35">
        <f>New_York_Rangers!$E$85</f>
        <v>259</v>
      </c>
      <c r="P18" s="36">
        <f>New_York_Rangers!$F$85</f>
        <v>211</v>
      </c>
      <c r="Q18" s="37">
        <f t="shared" si="3"/>
        <v>48</v>
      </c>
      <c r="R18" s="6" t="str">
        <f>New_York_Rangers!$AA$85</f>
        <v>L1</v>
      </c>
      <c r="S18" s="7" t="str">
        <f>New_York_Rangers!$AD$85</f>
        <v>7-3-0</v>
      </c>
    </row>
    <row r="19" spans="1:19" x14ac:dyDescent="0.25">
      <c r="A19" s="12" t="s">
        <v>62</v>
      </c>
      <c r="B19" s="1">
        <f>Philadelphia_Flyers!$C$86</f>
        <v>76</v>
      </c>
      <c r="C19" s="1">
        <f>Philadelphia_Flyers!$I$84</f>
        <v>36</v>
      </c>
      <c r="D19" s="1">
        <f>Philadelphia_Flyers!$J$84</f>
        <v>29</v>
      </c>
      <c r="E19" s="36">
        <f>Philadelphia_Flyers!$L$84</f>
        <v>11</v>
      </c>
      <c r="F19" s="37">
        <f t="shared" si="4"/>
        <v>83</v>
      </c>
      <c r="G19" s="36">
        <f>C19-(Philadelphia_Flyers!$K$84+I19)</f>
        <v>28</v>
      </c>
      <c r="H19" s="36">
        <f t="shared" si="5"/>
        <v>32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19-16-4</v>
      </c>
      <c r="L19" s="1" t="str">
        <f>Philadelphia_Flyers!$R$85</f>
        <v>17-13-7</v>
      </c>
      <c r="M19" s="1" t="str">
        <f>Philadelphia_Flyers!$U$85</f>
        <v>8-9-5</v>
      </c>
      <c r="N19" s="1" t="str">
        <f>Philadelphia_Flyers!$X$85</f>
        <v>17-20-7</v>
      </c>
      <c r="O19" s="35">
        <f>Philadelphia_Flyers!$E$85</f>
        <v>222</v>
      </c>
      <c r="P19" s="36">
        <f>Philadelphia_Flyers!$F$85</f>
        <v>239</v>
      </c>
      <c r="Q19" s="37">
        <f t="shared" si="3"/>
        <v>-17</v>
      </c>
      <c r="R19" s="6" t="str">
        <f>Philadelphia_Flyers!$AA$85</f>
        <v>L5</v>
      </c>
      <c r="S19" s="7" t="str">
        <f>Philadelphia_Flyers!$AD$85</f>
        <v>2-5-3</v>
      </c>
    </row>
    <row r="20" spans="1:19" x14ac:dyDescent="0.25">
      <c r="A20" s="12" t="s">
        <v>66</v>
      </c>
      <c r="B20" s="1">
        <f>Pittsburgh_Penguins!$C$86</f>
        <v>74</v>
      </c>
      <c r="C20" s="1">
        <f>Pittsburgh_Penguins!$I$84</f>
        <v>33</v>
      </c>
      <c r="D20" s="1">
        <f>Pittsburgh_Penguins!$J$84</f>
        <v>30</v>
      </c>
      <c r="E20" s="36">
        <f>Pittsburgh_Penguins!$L$84</f>
        <v>11</v>
      </c>
      <c r="F20" s="37">
        <f t="shared" si="4"/>
        <v>77</v>
      </c>
      <c r="G20" s="36">
        <f>C20-(Pittsburgh_Penguins!$K$84+I20)</f>
        <v>28</v>
      </c>
      <c r="H20" s="36">
        <f t="shared" si="5"/>
        <v>31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20-13-4</v>
      </c>
      <c r="L20" s="1" t="str">
        <f>Pittsburgh_Penguins!$R$85</f>
        <v>13-17-7</v>
      </c>
      <c r="M20" s="1" t="str">
        <f>Pittsburgh_Penguins!$U$85</f>
        <v>11-7-5</v>
      </c>
      <c r="N20" s="1" t="str">
        <f>Pittsburgh_Penguins!$X$85</f>
        <v>19-16-8</v>
      </c>
      <c r="O20" s="35">
        <f>Pittsburgh_Penguins!$E$85</f>
        <v>220</v>
      </c>
      <c r="P20" s="36">
        <f>Pittsburgh_Penguins!$F$85</f>
        <v>222</v>
      </c>
      <c r="Q20" s="37">
        <f t="shared" si="3"/>
        <v>-2</v>
      </c>
      <c r="R20" s="6" t="str">
        <f>Pittsburgh_Penguins!$AA$85</f>
        <v>W1</v>
      </c>
      <c r="S20" s="7" t="str">
        <f>Pittsburgh_Penguins!$AD$85</f>
        <v>5-3-2</v>
      </c>
    </row>
    <row r="21" spans="1:19" ht="15.75" thickBot="1" x14ac:dyDescent="0.3">
      <c r="A21" s="13" t="s">
        <v>65</v>
      </c>
      <c r="B21" s="9">
        <f>Washington_Capitals!$C$86</f>
        <v>73</v>
      </c>
      <c r="C21" s="9">
        <f>Washington_Capitals!$I$84</f>
        <v>36</v>
      </c>
      <c r="D21" s="9">
        <f>Washington_Capitals!$J$84</f>
        <v>27</v>
      </c>
      <c r="E21" s="39">
        <f>Washington_Capitals!$L$84</f>
        <v>10</v>
      </c>
      <c r="F21" s="40">
        <f t="shared" si="4"/>
        <v>82</v>
      </c>
      <c r="G21" s="39">
        <f>C21-(Washington_Capitals!$K$84+I21)</f>
        <v>28</v>
      </c>
      <c r="H21" s="39">
        <f t="shared" si="5"/>
        <v>32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20-11-6</v>
      </c>
      <c r="L21" s="9" t="str">
        <f>Washington_Capitals!$R$85</f>
        <v>16-16-4</v>
      </c>
      <c r="M21" s="9" t="str">
        <f>Washington_Capitals!$U$85</f>
        <v>15-7-1</v>
      </c>
      <c r="N21" s="9" t="str">
        <f>Washington_Capitals!$X$85</f>
        <v>21-14-6</v>
      </c>
      <c r="O21" s="38">
        <f>Washington_Capitals!$E$85</f>
        <v>201</v>
      </c>
      <c r="P21" s="39">
        <f>Washington_Capitals!$F$85</f>
        <v>232</v>
      </c>
      <c r="Q21" s="40">
        <f t="shared" si="3"/>
        <v>-31</v>
      </c>
      <c r="R21" s="8" t="str">
        <f>Washington_Capitals!$AA$85</f>
        <v>L2</v>
      </c>
      <c r="S21" s="10" t="str">
        <f>Washington_Capitals!$AD$85</f>
        <v>6-3-1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74</v>
      </c>
      <c r="C25" s="4">
        <f>Arizona_Coyotes!$I$84</f>
        <v>31</v>
      </c>
      <c r="D25" s="4">
        <f>Arizona_Coyotes!$J$84</f>
        <v>38</v>
      </c>
      <c r="E25" s="33">
        <f>Arizona_Coyotes!$L$84</f>
        <v>5</v>
      </c>
      <c r="F25" s="34">
        <f>(C25*2)+E25</f>
        <v>67</v>
      </c>
      <c r="G25" s="33">
        <f>C25-(Arizona_Coyotes!$K$84+I25)</f>
        <v>25</v>
      </c>
      <c r="H25" s="33">
        <f>C25-I25</f>
        <v>29</v>
      </c>
      <c r="I25" s="33">
        <f>Arizona_Coyotes!$M$84</f>
        <v>2</v>
      </c>
      <c r="J25" s="33">
        <f>Arizona_Coyotes!$N$84</f>
        <v>0</v>
      </c>
      <c r="K25" s="3" t="str">
        <f>Arizona_Coyotes!$O$85</f>
        <v>20-18-0</v>
      </c>
      <c r="L25" s="4" t="str">
        <f>Arizona_Coyotes!$R$85</f>
        <v>11-20-5</v>
      </c>
      <c r="M25" s="4" t="str">
        <f>Arizona_Coyotes!$U$85</f>
        <v>9-14-3</v>
      </c>
      <c r="N25" s="4" t="str">
        <f>Arizona_Coyotes!$X$85</f>
        <v>16-21-5</v>
      </c>
      <c r="O25" s="32">
        <f>Arizona_Coyotes!$E$85</f>
        <v>226</v>
      </c>
      <c r="P25" s="33">
        <f>Arizona_Coyotes!$F$85</f>
        <v>248</v>
      </c>
      <c r="Q25" s="34">
        <f t="shared" ref="Q25:Q32" si="6">O25-P25</f>
        <v>-22</v>
      </c>
      <c r="R25" s="3" t="str">
        <f>Arizona_Coyotes!$AA$85</f>
        <v>L1</v>
      </c>
      <c r="S25" s="5" t="str">
        <f>Arizona_Coyotes!$AD$85</f>
        <v>5-5-0</v>
      </c>
    </row>
    <row r="26" spans="1:19" x14ac:dyDescent="0.25">
      <c r="A26" s="12" t="s">
        <v>75</v>
      </c>
      <c r="B26" s="1">
        <f>Chicago_Blackhawks!$C$86</f>
        <v>74</v>
      </c>
      <c r="C26" s="1">
        <f>Chicago_Blackhawks!$I$84</f>
        <v>22</v>
      </c>
      <c r="D26" s="1">
        <f>Chicago_Blackhawks!$J$84</f>
        <v>47</v>
      </c>
      <c r="E26" s="36">
        <f>Chicago_Blackhawks!$L$84</f>
        <v>5</v>
      </c>
      <c r="F26" s="37">
        <f t="shared" ref="F26:F32" si="7">(C26*2)+E26</f>
        <v>49</v>
      </c>
      <c r="G26" s="36">
        <f>C26-(Chicago_Blackhawks!$K$84+I26)</f>
        <v>16</v>
      </c>
      <c r="H26" s="36">
        <f t="shared" ref="H26:H32" si="8">C26-I26</f>
        <v>21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15-18-4</v>
      </c>
      <c r="L26" s="1" t="str">
        <f>Chicago_Blackhawks!$R$85</f>
        <v>7-29-1</v>
      </c>
      <c r="M26" s="1" t="str">
        <f>Chicago_Blackhawks!$U$85</f>
        <v>5-14-3</v>
      </c>
      <c r="N26" s="1" t="str">
        <f>Chicago_Blackhawks!$X$85</f>
        <v>14-27-3</v>
      </c>
      <c r="O26" s="35">
        <f>Chicago_Blackhawks!$E$85</f>
        <v>165</v>
      </c>
      <c r="P26" s="36">
        <f>Chicago_Blackhawks!$F$85</f>
        <v>260</v>
      </c>
      <c r="Q26" s="37">
        <f t="shared" si="6"/>
        <v>-95</v>
      </c>
      <c r="R26" s="6" t="str">
        <f>Chicago_Blackhawks!$AA$85</f>
        <v>W1</v>
      </c>
      <c r="S26" s="7" t="str">
        <f>Chicago_Blackhawks!$AD$85</f>
        <v>6-4-0</v>
      </c>
    </row>
    <row r="27" spans="1:19" x14ac:dyDescent="0.25">
      <c r="A27" s="12" t="s">
        <v>69</v>
      </c>
      <c r="B27" s="1">
        <f>Colorado_Avalanche!$C$86</f>
        <v>75</v>
      </c>
      <c r="C27" s="1">
        <f>Colorado_Avalanche!$I$84</f>
        <v>47</v>
      </c>
      <c r="D27" s="1">
        <f>Colorado_Avalanche!$J$84</f>
        <v>22</v>
      </c>
      <c r="E27" s="36">
        <f>Colorado_Avalanche!$L$84</f>
        <v>6</v>
      </c>
      <c r="F27" s="37">
        <f t="shared" si="7"/>
        <v>100</v>
      </c>
      <c r="G27" s="36">
        <f>C27-(Colorado_Avalanche!$K$84+I27)</f>
        <v>39</v>
      </c>
      <c r="H27" s="36">
        <f t="shared" si="8"/>
        <v>45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29-7-1</v>
      </c>
      <c r="L27" s="1" t="str">
        <f>Colorado_Avalanche!$R$85</f>
        <v>18-15-5</v>
      </c>
      <c r="M27" s="1" t="str">
        <f>Colorado_Avalanche!$U$85</f>
        <v>14-6-2</v>
      </c>
      <c r="N27" s="1" t="str">
        <f>Colorado_Avalanche!$X$85</f>
        <v>31-9-3</v>
      </c>
      <c r="O27" s="35">
        <f>Colorado_Avalanche!$E$85</f>
        <v>280</v>
      </c>
      <c r="P27" s="36">
        <f>Colorado_Avalanche!$F$85</f>
        <v>225</v>
      </c>
      <c r="Q27" s="37">
        <f t="shared" si="6"/>
        <v>55</v>
      </c>
      <c r="R27" s="6" t="str">
        <f>Colorado_Avalanche!$AA$85</f>
        <v>L1</v>
      </c>
      <c r="S27" s="7" t="str">
        <f>Colorado_Avalanche!$AD$85</f>
        <v>7-2-1</v>
      </c>
    </row>
    <row r="28" spans="1:19" x14ac:dyDescent="0.25">
      <c r="A28" s="12" t="s">
        <v>68</v>
      </c>
      <c r="B28" s="1">
        <f>Dallas_Stars!$C$86</f>
        <v>75</v>
      </c>
      <c r="C28" s="1">
        <f>Dallas_Stars!$I$84</f>
        <v>47</v>
      </c>
      <c r="D28" s="1">
        <f>Dallas_Stars!$J$84</f>
        <v>19</v>
      </c>
      <c r="E28" s="36">
        <f>Dallas_Stars!$L$84</f>
        <v>9</v>
      </c>
      <c r="F28" s="37">
        <f t="shared" si="7"/>
        <v>103</v>
      </c>
      <c r="G28" s="36">
        <f>C28-(Dallas_Stars!$K$84+I28)</f>
        <v>36</v>
      </c>
      <c r="H28" s="36">
        <f t="shared" si="8"/>
        <v>44</v>
      </c>
      <c r="I28" s="36">
        <f>Dallas_Stars!$M$84</f>
        <v>3</v>
      </c>
      <c r="J28" s="36">
        <f>Dallas_Stars!$N$84</f>
        <v>2</v>
      </c>
      <c r="K28" s="6" t="str">
        <f>Dallas_Stars!$O$85</f>
        <v>22-10-4</v>
      </c>
      <c r="L28" s="1" t="str">
        <f>Dallas_Stars!$R$85</f>
        <v>25-9-5</v>
      </c>
      <c r="M28" s="1" t="str">
        <f>Dallas_Stars!$U$85</f>
        <v>15-5-2</v>
      </c>
      <c r="N28" s="1" t="str">
        <f>Dallas_Stars!$X$85</f>
        <v>30-8-6</v>
      </c>
      <c r="O28" s="35">
        <f>Dallas_Stars!$E$85</f>
        <v>276</v>
      </c>
      <c r="P28" s="36">
        <f>Dallas_Stars!$F$85</f>
        <v>220</v>
      </c>
      <c r="Q28" s="37">
        <f t="shared" si="6"/>
        <v>56</v>
      </c>
      <c r="R28" s="6" t="str">
        <f>Dallas_Stars!$AA$85</f>
        <v>W7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73</v>
      </c>
      <c r="C29" s="1">
        <f>Minnesota_Wild!$I$84</f>
        <v>35</v>
      </c>
      <c r="D29" s="1">
        <f>Minnesota_Wild!$J$84</f>
        <v>28</v>
      </c>
      <c r="E29" s="36">
        <f>Minnesota_Wild!$L$84</f>
        <v>10</v>
      </c>
      <c r="F29" s="37">
        <f t="shared" si="7"/>
        <v>80</v>
      </c>
      <c r="G29" s="36">
        <f>C29-(Minnesota_Wild!$K$84+I29)</f>
        <v>28</v>
      </c>
      <c r="H29" s="36">
        <f t="shared" si="8"/>
        <v>32</v>
      </c>
      <c r="I29" s="36">
        <f>Minnesota_Wild!$M$84</f>
        <v>3</v>
      </c>
      <c r="J29" s="36">
        <f>Minnesota_Wild!$N$84</f>
        <v>3</v>
      </c>
      <c r="K29" s="6" t="str">
        <f>Minnesota_Wild!$O$85</f>
        <v>19-12-6</v>
      </c>
      <c r="L29" s="1" t="str">
        <f>Minnesota_Wild!$R$85</f>
        <v>16-16-4</v>
      </c>
      <c r="M29" s="1" t="str">
        <f>Minnesota_Wild!$U$85</f>
        <v>8-11-3</v>
      </c>
      <c r="N29" s="1" t="str">
        <f>Minnesota_Wild!$X$85</f>
        <v>21-17-4</v>
      </c>
      <c r="O29" s="35">
        <f>Minnesota_Wild!$E$85</f>
        <v>224</v>
      </c>
      <c r="P29" s="36">
        <f>Minnesota_Wild!$F$85</f>
        <v>233</v>
      </c>
      <c r="Q29" s="37">
        <f t="shared" si="6"/>
        <v>-9</v>
      </c>
      <c r="R29" s="6" t="str">
        <f>Minnesota_Wild!$AA$85</f>
        <v>L1</v>
      </c>
      <c r="S29" s="7" t="str">
        <f>Minnesota_Wild!$AD$85</f>
        <v>5-1-4</v>
      </c>
    </row>
    <row r="30" spans="1:19" x14ac:dyDescent="0.25">
      <c r="A30" s="12" t="s">
        <v>72</v>
      </c>
      <c r="B30" s="1">
        <f>Nashville_Predators!$C$86</f>
        <v>74</v>
      </c>
      <c r="C30" s="1">
        <f>Nashville_Predators!$I$84</f>
        <v>43</v>
      </c>
      <c r="D30" s="1">
        <f>Nashville_Predators!$J$84</f>
        <v>27</v>
      </c>
      <c r="E30" s="36">
        <f>Nashville_Predators!$L$84</f>
        <v>4</v>
      </c>
      <c r="F30" s="37">
        <f t="shared" si="7"/>
        <v>90</v>
      </c>
      <c r="G30" s="36">
        <f>C30-(Nashville_Predators!$K$84+I30)</f>
        <v>35</v>
      </c>
      <c r="H30" s="36">
        <f t="shared" si="8"/>
        <v>41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21-15-1</v>
      </c>
      <c r="L30" s="1" t="str">
        <f>Nashville_Predators!$R$85</f>
        <v>22-12-3</v>
      </c>
      <c r="M30" s="1" t="str">
        <f>Nashville_Predators!$U$85</f>
        <v>14-8-1</v>
      </c>
      <c r="N30" s="1" t="str">
        <f>Nashville_Predators!$X$85</f>
        <v>26-20-1</v>
      </c>
      <c r="O30" s="35">
        <f>Nashville_Predators!$E$85</f>
        <v>244</v>
      </c>
      <c r="P30" s="36">
        <f>Nashville_Predators!$F$85</f>
        <v>225</v>
      </c>
      <c r="Q30" s="37">
        <f t="shared" si="6"/>
        <v>19</v>
      </c>
      <c r="R30" s="6" t="str">
        <f>Nashville_Predators!$AA$85</f>
        <v>L2</v>
      </c>
      <c r="S30" s="7" t="str">
        <f>Nashville_Predators!$AD$85</f>
        <v>7-2-1</v>
      </c>
    </row>
    <row r="31" spans="1:19" x14ac:dyDescent="0.25">
      <c r="A31" s="12" t="s">
        <v>71</v>
      </c>
      <c r="B31" s="1">
        <f>St_Louis_Blues!$C$86</f>
        <v>75</v>
      </c>
      <c r="C31" s="1">
        <f>St_Louis_Blues!$I$84</f>
        <v>40</v>
      </c>
      <c r="D31" s="1">
        <f>St_Louis_Blues!$J$84</f>
        <v>31</v>
      </c>
      <c r="E31" s="36">
        <f>St_Louis_Blues!$L$84</f>
        <v>4</v>
      </c>
      <c r="F31" s="37">
        <f t="shared" si="7"/>
        <v>84</v>
      </c>
      <c r="G31" s="36">
        <f>C31-(St_Louis_Blues!$K$84+I31)</f>
        <v>29</v>
      </c>
      <c r="H31" s="36">
        <f t="shared" si="8"/>
        <v>36</v>
      </c>
      <c r="I31" s="36">
        <f>St_Louis_Blues!$M$84</f>
        <v>4</v>
      </c>
      <c r="J31" s="36">
        <f>St_Louis_Blues!$N$84</f>
        <v>1</v>
      </c>
      <c r="K31" s="6" t="str">
        <f>St_Louis_Blues!$O$85</f>
        <v>23-13-2</v>
      </c>
      <c r="L31" s="1" t="str">
        <f>St_Louis_Blues!$R$85</f>
        <v>17-18-2</v>
      </c>
      <c r="M31" s="1" t="str">
        <f>St_Louis_Blues!$U$85</f>
        <v>10-12-1</v>
      </c>
      <c r="N31" s="1" t="str">
        <f>St_Louis_Blues!$X$85</f>
        <v>24-17-3</v>
      </c>
      <c r="O31" s="35">
        <f>St_Louis_Blues!$E$85</f>
        <v>216</v>
      </c>
      <c r="P31" s="36">
        <f>St_Louis_Blues!$F$85</f>
        <v>226</v>
      </c>
      <c r="Q31" s="37">
        <f t="shared" si="6"/>
        <v>-10</v>
      </c>
      <c r="R31" s="6" t="str">
        <f>St_Louis_Blues!$AA$85</f>
        <v>W1</v>
      </c>
      <c r="S31" s="7" t="str">
        <f>St_Louis_Blues!$AD$85</f>
        <v>7-2-1</v>
      </c>
    </row>
    <row r="32" spans="1:19" ht="15.75" thickBot="1" x14ac:dyDescent="0.3">
      <c r="A32" s="12" t="s">
        <v>70</v>
      </c>
      <c r="B32" s="1">
        <f>Winnipeg_Jets!$C$86</f>
        <v>75</v>
      </c>
      <c r="C32" s="1">
        <f>Winnipeg_Jets!$I$84</f>
        <v>45</v>
      </c>
      <c r="D32" s="1">
        <f>Winnipeg_Jets!$J$84</f>
        <v>24</v>
      </c>
      <c r="E32" s="36">
        <f>Winnipeg_Jets!$L$84</f>
        <v>6</v>
      </c>
      <c r="F32" s="40">
        <f t="shared" si="7"/>
        <v>96</v>
      </c>
      <c r="G32" s="36">
        <f>C32-(Winnipeg_Jets!$K$84+I32)</f>
        <v>40</v>
      </c>
      <c r="H32" s="36">
        <f t="shared" si="8"/>
        <v>45</v>
      </c>
      <c r="I32" s="36">
        <f>Winnipeg_Jets!$M$84</f>
        <v>0</v>
      </c>
      <c r="J32" s="36">
        <f>Winnipeg_Jets!$N$84</f>
        <v>1</v>
      </c>
      <c r="K32" s="6" t="str">
        <f>Winnipeg_Jets!$O$85</f>
        <v>24-11-3</v>
      </c>
      <c r="L32" s="1" t="str">
        <f>Winnipeg_Jets!$R$85</f>
        <v>21-13-3</v>
      </c>
      <c r="M32" s="1" t="str">
        <f>Winnipeg_Jets!$U$85</f>
        <v>16-5-1</v>
      </c>
      <c r="N32" s="1" t="str">
        <f>Winnipeg_Jets!$X$85</f>
        <v>26-15-2</v>
      </c>
      <c r="O32" s="35">
        <f>Winnipeg_Jets!$E$85</f>
        <v>228</v>
      </c>
      <c r="P32" s="36">
        <f>Winnipeg_Jets!$F$85</f>
        <v>187</v>
      </c>
      <c r="Q32" s="37">
        <f t="shared" si="6"/>
        <v>41</v>
      </c>
      <c r="R32" s="6" t="str">
        <f>Winnipeg_Jets!$AA$85</f>
        <v>W1</v>
      </c>
      <c r="S32" s="7" t="str">
        <f>Winnipeg_Jets!$AD$85</f>
        <v>4-5-1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75</v>
      </c>
      <c r="C35" s="1">
        <f>Anaheim_Ducks!$I$84</f>
        <v>24</v>
      </c>
      <c r="D35" s="1">
        <f>Anaheim_Ducks!$J$84</f>
        <v>47</v>
      </c>
      <c r="E35" s="36">
        <f>Anaheim_Ducks!$L$84</f>
        <v>4</v>
      </c>
      <c r="F35" s="34">
        <f>(C35*2)+E35</f>
        <v>52</v>
      </c>
      <c r="G35" s="36">
        <f>C35-(Anaheim_Ducks!$K$84+I35)</f>
        <v>18</v>
      </c>
      <c r="H35" s="36">
        <f>C35-I35</f>
        <v>23</v>
      </c>
      <c r="I35" s="36">
        <f>Anaheim_Ducks!$M$84</f>
        <v>1</v>
      </c>
      <c r="J35" s="36">
        <f>Anaheim_Ducks!$N$84</f>
        <v>1</v>
      </c>
      <c r="K35" s="6" t="str">
        <f>Anaheim_Ducks!$O$85</f>
        <v>11-24-2</v>
      </c>
      <c r="L35" s="1" t="str">
        <f>Anaheim_Ducks!$R$85</f>
        <v>13-23-2</v>
      </c>
      <c r="M35" s="1" t="str">
        <f>Anaheim_Ducks!$U$85</f>
        <v>5-14-1</v>
      </c>
      <c r="N35" s="1" t="str">
        <f>Anaheim_Ducks!$X$85</f>
        <v>11-30-2</v>
      </c>
      <c r="O35" s="35">
        <f>Anaheim_Ducks!$E$85</f>
        <v>182</v>
      </c>
      <c r="P35" s="36">
        <f>Anaheim_Ducks!$F$85</f>
        <v>272</v>
      </c>
      <c r="Q35" s="37">
        <f t="shared" ref="Q35:Q42" si="9">O35-P35</f>
        <v>-90</v>
      </c>
      <c r="R35" s="6" t="str">
        <f>Anaheim_Ducks!$AA$85</f>
        <v>L5</v>
      </c>
      <c r="S35" s="7" t="str">
        <f>Anaheim_Ducks!$AD$85</f>
        <v>1-8-1</v>
      </c>
    </row>
    <row r="36" spans="1:19" x14ac:dyDescent="0.25">
      <c r="A36" s="12" t="s">
        <v>81</v>
      </c>
      <c r="B36" s="1">
        <f>Calgary_Flames!$C$86</f>
        <v>73</v>
      </c>
      <c r="C36" s="1">
        <f>Calgary_Flames!$I$84</f>
        <v>34</v>
      </c>
      <c r="D36" s="1">
        <f>Calgary_Flames!$J$84</f>
        <v>34</v>
      </c>
      <c r="E36" s="36">
        <f>Calgary_Flames!$L$84</f>
        <v>5</v>
      </c>
      <c r="F36" s="37">
        <f t="shared" ref="F36:F42" si="10">(C36*2)+E36</f>
        <v>73</v>
      </c>
      <c r="G36" s="36">
        <f>C36-(Calgary_Flames!$K$84+I36)</f>
        <v>29</v>
      </c>
      <c r="H36" s="36">
        <f t="shared" ref="H36:H42" si="11">C36-I36</f>
        <v>34</v>
      </c>
      <c r="I36" s="36">
        <f>Calgary_Flames!$M$84</f>
        <v>0</v>
      </c>
      <c r="J36" s="36">
        <f>Calgary_Flames!$N$84</f>
        <v>4</v>
      </c>
      <c r="K36" s="6" t="str">
        <f>Calgary_Flames!$O$85</f>
        <v>19-17-1</v>
      </c>
      <c r="L36" s="1" t="str">
        <f>Calgary_Flames!$R$85</f>
        <v>15-17-4</v>
      </c>
      <c r="M36" s="1" t="str">
        <f>Calgary_Flames!$U$85</f>
        <v>10-8-1</v>
      </c>
      <c r="N36" s="1" t="str">
        <f>Calgary_Flames!$X$85</f>
        <v>20-19-2</v>
      </c>
      <c r="O36" s="35">
        <f>Calgary_Flames!$E$85</f>
        <v>224</v>
      </c>
      <c r="P36" s="36">
        <f>Calgary_Flames!$F$85</f>
        <v>238</v>
      </c>
      <c r="Q36" s="37">
        <f t="shared" si="9"/>
        <v>-14</v>
      </c>
      <c r="R36" s="6" t="str">
        <f>Calgary_Flames!$AA$85</f>
        <v>W1</v>
      </c>
      <c r="S36" s="7" t="str">
        <f>Calgary_Flames!$AD$85</f>
        <v>3-7-0</v>
      </c>
    </row>
    <row r="37" spans="1:19" x14ac:dyDescent="0.25">
      <c r="A37" s="12" t="s">
        <v>78</v>
      </c>
      <c r="B37" s="1">
        <f>Edmonton_Oilers!$C$86</f>
        <v>73</v>
      </c>
      <c r="C37" s="1">
        <f>Edmonton_Oilers!$I$84</f>
        <v>45</v>
      </c>
      <c r="D37" s="1">
        <f>Edmonton_Oilers!$J$84</f>
        <v>23</v>
      </c>
      <c r="E37" s="36">
        <f>Edmonton_Oilers!$L$84</f>
        <v>5</v>
      </c>
      <c r="F37" s="37">
        <f t="shared" si="10"/>
        <v>95</v>
      </c>
      <c r="G37" s="36">
        <f>C37-(Edmonton_Oilers!$K$84+I37)</f>
        <v>35</v>
      </c>
      <c r="H37" s="36">
        <f t="shared" si="11"/>
        <v>43</v>
      </c>
      <c r="I37" s="36">
        <f>Edmonton_Oilers!$M$84</f>
        <v>2</v>
      </c>
      <c r="J37" s="36">
        <f>Edmonton_Oilers!$N$84</f>
        <v>1</v>
      </c>
      <c r="K37" s="6" t="str">
        <f>Edmonton_Oilers!$O$85</f>
        <v>25-8-3</v>
      </c>
      <c r="L37" s="1" t="str">
        <f>Edmonton_Oilers!$R$85</f>
        <v>20-15-2</v>
      </c>
      <c r="M37" s="1" t="str">
        <f>Edmonton_Oilers!$U$85</f>
        <v>15-7-0</v>
      </c>
      <c r="N37" s="1" t="str">
        <f>Edmonton_Oilers!$X$85</f>
        <v>26-12-3</v>
      </c>
      <c r="O37" s="35">
        <f>Edmonton_Oilers!$E$85</f>
        <v>264</v>
      </c>
      <c r="P37" s="36">
        <f>Edmonton_Oilers!$F$85</f>
        <v>209</v>
      </c>
      <c r="Q37" s="37">
        <f t="shared" si="9"/>
        <v>55</v>
      </c>
      <c r="R37" s="6" t="str">
        <f>Edmonton_Oilers!$AA$85</f>
        <v>L1</v>
      </c>
      <c r="S37" s="7" t="str">
        <f>Edmonton_Oilers!$AD$85</f>
        <v>6-2-2</v>
      </c>
    </row>
    <row r="38" spans="1:19" x14ac:dyDescent="0.25">
      <c r="A38" s="12" t="s">
        <v>79</v>
      </c>
      <c r="B38" s="1">
        <f>Los_Angeles_Kings!$C$86</f>
        <v>74</v>
      </c>
      <c r="C38" s="1">
        <f>Los_Angeles_Kings!$I$84</f>
        <v>38</v>
      </c>
      <c r="D38" s="1">
        <f>Los_Angeles_Kings!$J$84</f>
        <v>25</v>
      </c>
      <c r="E38" s="36">
        <f>Los_Angeles_Kings!$L$84</f>
        <v>11</v>
      </c>
      <c r="F38" s="37">
        <f t="shared" si="10"/>
        <v>87</v>
      </c>
      <c r="G38" s="36">
        <f>C38-(Los_Angeles_Kings!$K$84+I38)</f>
        <v>32</v>
      </c>
      <c r="H38" s="36">
        <f t="shared" si="11"/>
        <v>36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17-11-7</v>
      </c>
      <c r="L38" s="1" t="str">
        <f>Los_Angeles_Kings!$R$85</f>
        <v>21-14-4</v>
      </c>
      <c r="M38" s="1" t="str">
        <f>Los_Angeles_Kings!$U$85</f>
        <v>10-6-4</v>
      </c>
      <c r="N38" s="1" t="str">
        <f>Los_Angeles_Kings!$X$85</f>
        <v>21-16-5</v>
      </c>
      <c r="O38" s="35">
        <f>Los_Angeles_Kings!$E$85</f>
        <v>229</v>
      </c>
      <c r="P38" s="36">
        <f>Los_Angeles_Kings!$F$85</f>
        <v>197</v>
      </c>
      <c r="Q38" s="37">
        <f t="shared" si="9"/>
        <v>32</v>
      </c>
      <c r="R38" s="6" t="str">
        <f>Los_Angeles_Kings!$AA$85</f>
        <v>L3</v>
      </c>
      <c r="S38" s="7" t="str">
        <f>Los_Angeles_Kings!$AD$85</f>
        <v>5-5-0</v>
      </c>
    </row>
    <row r="39" spans="1:19" x14ac:dyDescent="0.25">
      <c r="A39" s="12" t="s">
        <v>83</v>
      </c>
      <c r="B39" s="1">
        <f>San_Jose_Sharks!$C$86</f>
        <v>74</v>
      </c>
      <c r="C39" s="1">
        <f>San_Jose_Sharks!$I$84</f>
        <v>17</v>
      </c>
      <c r="D39" s="1">
        <f>San_Jose_Sharks!$J$84</f>
        <v>49</v>
      </c>
      <c r="E39" s="36">
        <f>San_Jose_Sharks!$L$84</f>
        <v>8</v>
      </c>
      <c r="F39" s="37">
        <f t="shared" si="10"/>
        <v>42</v>
      </c>
      <c r="G39" s="36">
        <f>C39-(San_Jose_Sharks!$K$84+I39)</f>
        <v>13</v>
      </c>
      <c r="H39" s="36">
        <f t="shared" si="11"/>
        <v>16</v>
      </c>
      <c r="I39" s="36">
        <f>San_Jose_Sharks!$M$84</f>
        <v>1</v>
      </c>
      <c r="J39" s="36">
        <f>San_Jose_Sharks!$N$84</f>
        <v>5</v>
      </c>
      <c r="K39" s="6" t="str">
        <f>San_Jose_Sharks!$O$85</f>
        <v>10-22-4</v>
      </c>
      <c r="L39" s="1" t="str">
        <f>San_Jose_Sharks!$R$85</f>
        <v>7-27-4</v>
      </c>
      <c r="M39" s="1" t="str">
        <f>San_Jose_Sharks!$U$85</f>
        <v>6-13-2</v>
      </c>
      <c r="N39" s="1" t="str">
        <f>San_Jose_Sharks!$X$85</f>
        <v>9-26-7</v>
      </c>
      <c r="O39" s="35">
        <f>San_Jose_Sharks!$E$85</f>
        <v>165</v>
      </c>
      <c r="P39" s="36">
        <f>San_Jose_Sharks!$F$85</f>
        <v>298</v>
      </c>
      <c r="Q39" s="37">
        <f t="shared" si="9"/>
        <v>-133</v>
      </c>
      <c r="R39" s="6" t="str">
        <f>San_Jose_Sharks!$AA$85</f>
        <v>L1</v>
      </c>
      <c r="S39" s="7" t="str">
        <f>San_Jose_Sharks!$AD$85</f>
        <v>1-8-1</v>
      </c>
    </row>
    <row r="40" spans="1:19" x14ac:dyDescent="0.25">
      <c r="A40" s="12" t="s">
        <v>80</v>
      </c>
      <c r="B40" s="1">
        <f>Seattle_Kraken!$C$86</f>
        <v>74</v>
      </c>
      <c r="C40" s="1">
        <f>Seattle_Kraken!$I$84</f>
        <v>31</v>
      </c>
      <c r="D40" s="1">
        <f>Seattle_Kraken!$J$84</f>
        <v>30</v>
      </c>
      <c r="E40" s="36">
        <f>Seattle_Kraken!$L$84</f>
        <v>13</v>
      </c>
      <c r="F40" s="37">
        <f t="shared" si="10"/>
        <v>75</v>
      </c>
      <c r="G40" s="36">
        <f>C40-(Seattle_Kraken!$K$84+I40)</f>
        <v>25</v>
      </c>
      <c r="H40" s="36">
        <f t="shared" si="11"/>
        <v>28</v>
      </c>
      <c r="I40" s="36">
        <f>Seattle_Kraken!$M$84</f>
        <v>3</v>
      </c>
      <c r="J40" s="36">
        <f>Seattle_Kraken!$N$84</f>
        <v>4</v>
      </c>
      <c r="K40" s="6" t="str">
        <f>Seattle_Kraken!$O$85</f>
        <v>16-17-6</v>
      </c>
      <c r="L40" s="1" t="str">
        <f>Seattle_Kraken!$R$85</f>
        <v>15-13-7</v>
      </c>
      <c r="M40" s="1" t="str">
        <f>Seattle_Kraken!$U$85</f>
        <v>11-8-4</v>
      </c>
      <c r="N40" s="1" t="str">
        <f>Seattle_Kraken!$X$85</f>
        <v>16-17-9</v>
      </c>
      <c r="O40" s="35">
        <f>Seattle_Kraken!$E$85</f>
        <v>197</v>
      </c>
      <c r="P40" s="36">
        <f>Seattle_Kraken!$F$85</f>
        <v>213</v>
      </c>
      <c r="Q40" s="37">
        <f t="shared" si="9"/>
        <v>-16</v>
      </c>
      <c r="R40" s="6" t="str">
        <f>Seattle_Kraken!$AA$85</f>
        <v>W1</v>
      </c>
      <c r="S40" s="7" t="str">
        <f>Seattle_Kraken!$AD$85</f>
        <v>3-6-1</v>
      </c>
    </row>
    <row r="41" spans="1:19" x14ac:dyDescent="0.25">
      <c r="A41" s="12" t="s">
        <v>76</v>
      </c>
      <c r="B41" s="1">
        <f>Vancouver_Canucks!$C$86</f>
        <v>74</v>
      </c>
      <c r="C41" s="1">
        <f>Vancouver_Canucks!$I$84</f>
        <v>46</v>
      </c>
      <c r="D41" s="1">
        <f>Vancouver_Canucks!$J$84</f>
        <v>20</v>
      </c>
      <c r="E41" s="36">
        <f>Vancouver_Canucks!$L$84</f>
        <v>8</v>
      </c>
      <c r="F41" s="37">
        <f t="shared" si="10"/>
        <v>100</v>
      </c>
      <c r="G41" s="36">
        <f>C41-(Vancouver_Canucks!$K$84+I41)</f>
        <v>40</v>
      </c>
      <c r="H41" s="36">
        <f t="shared" si="11"/>
        <v>46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25-9-4</v>
      </c>
      <c r="L41" s="1" t="str">
        <f>Vancouver_Canucks!$R$85</f>
        <v>21-11-4</v>
      </c>
      <c r="M41" s="1" t="str">
        <f>Vancouver_Canucks!$U$85</f>
        <v>14-7-0</v>
      </c>
      <c r="N41" s="1" t="str">
        <f>Vancouver_Canucks!$X$85</f>
        <v>25-13-4</v>
      </c>
      <c r="O41" s="35">
        <f>Vancouver_Canucks!$E$85</f>
        <v>255</v>
      </c>
      <c r="P41" s="36">
        <f>Vancouver_Canucks!$F$85</f>
        <v>197</v>
      </c>
      <c r="Q41" s="37">
        <f t="shared" si="9"/>
        <v>58</v>
      </c>
      <c r="R41" s="6" t="str">
        <f>Vancouver_Canucks!$AA$85</f>
        <v>W1</v>
      </c>
      <c r="S41" s="7" t="str">
        <f>Vancouver_Canucks!$AD$85</f>
        <v>6-3-1</v>
      </c>
    </row>
    <row r="42" spans="1:19" ht="15.75" thickBot="1" x14ac:dyDescent="0.3">
      <c r="A42" s="13" t="s">
        <v>77</v>
      </c>
      <c r="B42" s="9">
        <f>Vegas_Golden_Knights!$C$86</f>
        <v>74</v>
      </c>
      <c r="C42" s="9">
        <f>Vegas_Golden_Knights!$I$84</f>
        <v>41</v>
      </c>
      <c r="D42" s="9">
        <f>Vegas_Golden_Knights!$J$84</f>
        <v>25</v>
      </c>
      <c r="E42" s="39">
        <f>Vegas_Golden_Knights!$L$84</f>
        <v>8</v>
      </c>
      <c r="F42" s="40">
        <f t="shared" si="10"/>
        <v>90</v>
      </c>
      <c r="G42" s="39">
        <f>C42-(Vegas_Golden_Knights!$K$84+I42)</f>
        <v>31</v>
      </c>
      <c r="H42" s="39">
        <f t="shared" si="11"/>
        <v>37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23-11-2</v>
      </c>
      <c r="L42" s="9" t="str">
        <f>Vegas_Golden_Knights!$R$85</f>
        <v>18-14-6</v>
      </c>
      <c r="M42" s="9" t="str">
        <f>Vegas_Golden_Knights!$U$85</f>
        <v>13-7-2</v>
      </c>
      <c r="N42" s="9" t="str">
        <f>Vegas_Golden_Knights!$X$85</f>
        <v>26-11-5</v>
      </c>
      <c r="O42" s="38">
        <f>Vegas_Golden_Knights!$E$85</f>
        <v>238</v>
      </c>
      <c r="P42" s="39">
        <f>Vegas_Golden_Knights!$F$85</f>
        <v>216</v>
      </c>
      <c r="Q42" s="40">
        <f t="shared" si="9"/>
        <v>22</v>
      </c>
      <c r="R42" s="8" t="str">
        <f>Vegas_Golden_Knights!$AA$85</f>
        <v>W2</v>
      </c>
      <c r="S42" s="10" t="str">
        <f>Vegas_Golden_Knights!$AD$85</f>
        <v>7-2-1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A76" s="14">
        <v>45382</v>
      </c>
      <c r="B76" s="1">
        <v>75</v>
      </c>
      <c r="C76" s="1" t="s">
        <v>4</v>
      </c>
      <c r="D76" s="1" t="s">
        <v>76</v>
      </c>
      <c r="E76" s="1">
        <v>2</v>
      </c>
      <c r="F76" s="1">
        <v>3</v>
      </c>
      <c r="G76" s="1" t="s">
        <v>112</v>
      </c>
      <c r="H76" s="1" t="s">
        <v>112</v>
      </c>
      <c r="I76" s="1">
        <f t="shared" si="34"/>
        <v>24</v>
      </c>
      <c r="J76" s="1">
        <f t="shared" si="42"/>
        <v>47</v>
      </c>
      <c r="K76" s="1">
        <f t="shared" si="35"/>
        <v>5</v>
      </c>
      <c r="L76" s="1">
        <f t="shared" si="43"/>
        <v>4</v>
      </c>
      <c r="M76" s="1">
        <f t="shared" si="36"/>
        <v>1</v>
      </c>
      <c r="N76" s="1">
        <f t="shared" si="37"/>
        <v>1</v>
      </c>
      <c r="O76" s="1">
        <f t="shared" si="38"/>
        <v>11</v>
      </c>
      <c r="P76" s="1">
        <f t="shared" si="44"/>
        <v>24</v>
      </c>
      <c r="Q76" s="1">
        <f t="shared" si="45"/>
        <v>2</v>
      </c>
      <c r="R76" s="1">
        <f t="shared" si="39"/>
        <v>13</v>
      </c>
      <c r="S76" s="1">
        <f t="shared" si="46"/>
        <v>23</v>
      </c>
      <c r="T76" s="1">
        <f t="shared" si="47"/>
        <v>2</v>
      </c>
      <c r="U76" s="1">
        <f t="shared" si="48"/>
        <v>5</v>
      </c>
      <c r="V76" s="1">
        <f t="shared" si="49"/>
        <v>14</v>
      </c>
      <c r="W76" s="1">
        <f t="shared" si="50"/>
        <v>1</v>
      </c>
      <c r="X76" s="1">
        <f t="shared" si="51"/>
        <v>11</v>
      </c>
      <c r="Y76" s="1">
        <f t="shared" si="52"/>
        <v>30</v>
      </c>
      <c r="Z76" s="1">
        <f t="shared" si="53"/>
        <v>2</v>
      </c>
      <c r="AA76" s="1" t="str">
        <f t="shared" si="33"/>
        <v>L</v>
      </c>
      <c r="AB76" s="1">
        <f t="shared" si="40"/>
        <v>5</v>
      </c>
      <c r="AC76" s="1" t="str">
        <f t="shared" si="41"/>
        <v>L</v>
      </c>
      <c r="AD76" s="1">
        <f t="shared" si="25"/>
        <v>1</v>
      </c>
      <c r="AE76" s="1">
        <f t="shared" si="26"/>
        <v>8</v>
      </c>
      <c r="AF76" s="1">
        <f t="shared" si="27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24</v>
      </c>
      <c r="J84" s="1">
        <f t="shared" si="57"/>
        <v>47</v>
      </c>
      <c r="K84" s="1">
        <f t="shared" si="57"/>
        <v>5</v>
      </c>
      <c r="L84" s="1">
        <f t="shared" si="57"/>
        <v>4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24</v>
      </c>
      <c r="Q84" s="1">
        <f t="shared" si="58"/>
        <v>2</v>
      </c>
      <c r="R84" s="1">
        <f t="shared" si="58"/>
        <v>13</v>
      </c>
      <c r="S84" s="1">
        <f t="shared" si="58"/>
        <v>23</v>
      </c>
      <c r="T84" s="1">
        <f t="shared" si="58"/>
        <v>2</v>
      </c>
      <c r="U84" s="1">
        <f t="shared" si="58"/>
        <v>5</v>
      </c>
      <c r="V84" s="1">
        <f t="shared" si="58"/>
        <v>14</v>
      </c>
      <c r="W84" s="1">
        <f t="shared" si="58"/>
        <v>1</v>
      </c>
      <c r="X84" s="1">
        <f t="shared" si="58"/>
        <v>11</v>
      </c>
      <c r="Y84" s="1">
        <f t="shared" si="58"/>
        <v>30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182</v>
      </c>
      <c r="F85" s="1">
        <f>SUM(F2:F83)</f>
        <v>272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11-24-2</v>
      </c>
      <c r="R85" s="1" t="str">
        <f>IF(R84="","0-0-0",CONCATENATE(R84,"-",S84,"-",T84))</f>
        <v>13-23-2</v>
      </c>
      <c r="U85" s="1" t="str">
        <f>IF(U84="","0-0-0",CONCATENATE(U84,"-",V84,"-",W84))</f>
        <v>5-14-1</v>
      </c>
      <c r="X85" s="1" t="str">
        <f>IF(X84="","0-0-0",CONCATENATE(X84,"-",Y84,"-",Z84))</f>
        <v>11-30-2</v>
      </c>
      <c r="AA85" s="1" t="str">
        <f>IF(AA84="","0-0",CONCATENATE(AA84,AB84))</f>
        <v>L5</v>
      </c>
      <c r="AD85" s="1" t="str">
        <f>IF(AD84="","0-0-0",CONCATENATE(AD84,"-",AE84,"-",AF84))</f>
        <v>1-8-1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AB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31</v>
      </c>
      <c r="J84" s="1">
        <f t="shared" si="57"/>
        <v>38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18</v>
      </c>
      <c r="Q84" s="1">
        <f t="shared" si="58"/>
        <v>0</v>
      </c>
      <c r="R84" s="1">
        <f t="shared" si="58"/>
        <v>11</v>
      </c>
      <c r="S84" s="1">
        <f t="shared" si="58"/>
        <v>20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16</v>
      </c>
      <c r="Y84" s="1">
        <f t="shared" si="58"/>
        <v>21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226</v>
      </c>
      <c r="F85" s="1">
        <f>SUM(F2:F83)</f>
        <v>248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20-18-0</v>
      </c>
      <c r="R85" s="1" t="str">
        <f>IF(R84="","0-0-0",CONCATENATE(R84,"-",S84,"-",T84))</f>
        <v>11-20-5</v>
      </c>
      <c r="U85" s="1" t="str">
        <f>IF(U84="","0-0-0",CONCATENATE(U84,"-",V84,"-",W84))</f>
        <v>9-14-3</v>
      </c>
      <c r="X85" s="1" t="str">
        <f>IF(X84="","0-0-0",CONCATENATE(X84,"-",Y84,"-",Z84))</f>
        <v>16-21-5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43</v>
      </c>
      <c r="J84" s="1">
        <f t="shared" si="57"/>
        <v>17</v>
      </c>
      <c r="K84" s="1">
        <f t="shared" si="57"/>
        <v>6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6</v>
      </c>
      <c r="R84" s="1">
        <f t="shared" si="58"/>
        <v>20</v>
      </c>
      <c r="S84" s="1">
        <f t="shared" si="58"/>
        <v>8</v>
      </c>
      <c r="T84" s="1">
        <f t="shared" si="58"/>
        <v>9</v>
      </c>
      <c r="U84" s="1">
        <f t="shared" si="58"/>
        <v>17</v>
      </c>
      <c r="V84" s="1">
        <f t="shared" si="58"/>
        <v>4</v>
      </c>
      <c r="W84" s="1">
        <f t="shared" si="58"/>
        <v>3</v>
      </c>
      <c r="X84" s="1">
        <f t="shared" si="58"/>
        <v>27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249</v>
      </c>
      <c r="F85" s="1">
        <f>SUM(F2:F83)</f>
        <v>208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23-9-6</v>
      </c>
      <c r="R85" s="1" t="str">
        <f>IF(R84="","0-0-0",CONCATENATE(R84,"-",S84,"-",T84))</f>
        <v>20-8-9</v>
      </c>
      <c r="U85" s="1" t="str">
        <f>IF(U84="","0-0-0",CONCATENATE(U84,"-",V84,"-",W84))</f>
        <v>17-4-3</v>
      </c>
      <c r="X85" s="1" t="str">
        <f>IF(X84="","0-0-0",CONCATENATE(X84,"-",Y84,"-",Z84))</f>
        <v>27-12-5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35</v>
      </c>
      <c r="J84" s="1">
        <f t="shared" si="57"/>
        <v>35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18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16</v>
      </c>
      <c r="T84" s="1">
        <f t="shared" si="58"/>
        <v>4</v>
      </c>
      <c r="U84" s="1">
        <f t="shared" si="58"/>
        <v>10</v>
      </c>
      <c r="V84" s="1">
        <f t="shared" si="58"/>
        <v>11</v>
      </c>
      <c r="W84" s="1">
        <f t="shared" si="58"/>
        <v>2</v>
      </c>
      <c r="X84" s="1">
        <f t="shared" si="58"/>
        <v>20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223</v>
      </c>
      <c r="F85" s="1">
        <f>SUM(F2:F83)</f>
        <v>227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18-19-1</v>
      </c>
      <c r="R85" s="1" t="str">
        <f>IF(R84="","0-0-0",CONCATENATE(R84,"-",S84,"-",T84))</f>
        <v>17-16-4</v>
      </c>
      <c r="U85" s="1" t="str">
        <f>IF(U84="","0-0-0",CONCATENATE(U84,"-",V84,"-",W84))</f>
        <v>10-11-2</v>
      </c>
      <c r="X85" s="1" t="str">
        <f>IF(X84="","0-0-0",CONCATENATE(X84,"-",Y84,"-",Z84))</f>
        <v>20-19-5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34</v>
      </c>
      <c r="J84" s="1">
        <f t="shared" si="57"/>
        <v>34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17</v>
      </c>
      <c r="Q84" s="1">
        <f t="shared" si="58"/>
        <v>1</v>
      </c>
      <c r="R84" s="1">
        <f t="shared" si="58"/>
        <v>15</v>
      </c>
      <c r="S84" s="1">
        <f t="shared" si="58"/>
        <v>17</v>
      </c>
      <c r="T84" s="1">
        <f t="shared" si="58"/>
        <v>4</v>
      </c>
      <c r="U84" s="1">
        <f t="shared" si="58"/>
        <v>10</v>
      </c>
      <c r="V84" s="1">
        <f t="shared" si="58"/>
        <v>8</v>
      </c>
      <c r="W84" s="1">
        <f t="shared" si="58"/>
        <v>1</v>
      </c>
      <c r="X84" s="1">
        <f t="shared" si="58"/>
        <v>20</v>
      </c>
      <c r="Y84" s="1">
        <f t="shared" si="58"/>
        <v>19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224</v>
      </c>
      <c r="F85" s="1">
        <f>SUM(F2:F83)</f>
        <v>238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19-17-1</v>
      </c>
      <c r="R85" s="1" t="str">
        <f>IF(R84="","0-0-0",CONCATENATE(R84,"-",S84,"-",T84))</f>
        <v>15-17-4</v>
      </c>
      <c r="U85" s="1" t="str">
        <f>IF(U84="","0-0-0",CONCATENATE(U84,"-",V84,"-",W84))</f>
        <v>10-8-1</v>
      </c>
      <c r="X85" s="1" t="str">
        <f>IF(X84="","0-0-0",CONCATENATE(X84,"-",Y84,"-",Z84))</f>
        <v>20-19-2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47</v>
      </c>
      <c r="J84" s="1">
        <f t="shared" si="57"/>
        <v>21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25</v>
      </c>
      <c r="P84" s="1">
        <f t="shared" si="58"/>
        <v>9</v>
      </c>
      <c r="Q84" s="1">
        <f t="shared" si="58"/>
        <v>4</v>
      </c>
      <c r="R84" s="1">
        <f t="shared" si="58"/>
        <v>22</v>
      </c>
      <c r="S84" s="1">
        <f t="shared" si="58"/>
        <v>12</v>
      </c>
      <c r="T84" s="1">
        <f t="shared" si="58"/>
        <v>3</v>
      </c>
      <c r="U84" s="1">
        <f t="shared" si="58"/>
        <v>14</v>
      </c>
      <c r="V84" s="1">
        <f t="shared" si="58"/>
        <v>5</v>
      </c>
      <c r="W84" s="1">
        <f t="shared" si="58"/>
        <v>4</v>
      </c>
      <c r="X84" s="1">
        <f t="shared" si="58"/>
        <v>32</v>
      </c>
      <c r="Y84" s="1">
        <f t="shared" si="58"/>
        <v>8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255</v>
      </c>
      <c r="F85" s="1">
        <f>SUM(F2:F83)</f>
        <v>199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25-9-4</v>
      </c>
      <c r="R85" s="1" t="str">
        <f>IF(R84="","0-0-0",CONCATENATE(R84,"-",S84,"-",T84))</f>
        <v>22-12-3</v>
      </c>
      <c r="U85" s="1" t="str">
        <f>IF(U84="","0-0-0",CONCATENATE(U84,"-",V84,"-",W84))</f>
        <v>14-5-4</v>
      </c>
      <c r="X85" s="1" t="str">
        <f>IF(X84="","0-0-0",CONCATENATE(X84,"-",Y84,"-",Z84))</f>
        <v>32-8-5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22</v>
      </c>
      <c r="J84" s="1">
        <f t="shared" si="57"/>
        <v>47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18</v>
      </c>
      <c r="Q84" s="1">
        <f t="shared" si="58"/>
        <v>4</v>
      </c>
      <c r="R84" s="1">
        <f t="shared" si="58"/>
        <v>7</v>
      </c>
      <c r="S84" s="1">
        <f t="shared" si="58"/>
        <v>29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14</v>
      </c>
      <c r="Y84" s="1">
        <f t="shared" si="58"/>
        <v>27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165</v>
      </c>
      <c r="F85" s="1">
        <f>SUM(F2:F83)</f>
        <v>260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15-18-4</v>
      </c>
      <c r="R85" s="1" t="str">
        <f>IF(R84="","0-0-0",CONCATENATE(R84,"-",S84,"-",T84))</f>
        <v>7-29-1</v>
      </c>
      <c r="U85" s="1" t="str">
        <f>IF(U84="","0-0-0",CONCATENATE(U84,"-",V84,"-",W84))</f>
        <v>5-14-3</v>
      </c>
      <c r="X85" s="1" t="str">
        <f>IF(X84="","0-0-0",CONCATENATE(X84,"-",Y84,"-",Z84))</f>
        <v>14-27-3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67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22</v>
      </c>
      <c r="K76" s="1">
        <f t="shared" si="35"/>
        <v>6</v>
      </c>
      <c r="L76" s="1">
        <f t="shared" si="43"/>
        <v>6</v>
      </c>
      <c r="M76" s="1">
        <f t="shared" si="36"/>
        <v>2</v>
      </c>
      <c r="N76" s="1">
        <f t="shared" si="37"/>
        <v>2</v>
      </c>
      <c r="O76" s="1">
        <f t="shared" si="38"/>
        <v>29</v>
      </c>
      <c r="P76" s="1">
        <f t="shared" si="44"/>
        <v>7</v>
      </c>
      <c r="Q76" s="1">
        <f t="shared" si="45"/>
        <v>1</v>
      </c>
      <c r="R76" s="1">
        <f t="shared" si="39"/>
        <v>18</v>
      </c>
      <c r="S76" s="1">
        <f t="shared" si="46"/>
        <v>15</v>
      </c>
      <c r="T76" s="1">
        <f t="shared" si="47"/>
        <v>5</v>
      </c>
      <c r="U76" s="1">
        <f t="shared" si="48"/>
        <v>14</v>
      </c>
      <c r="V76" s="1">
        <f t="shared" si="49"/>
        <v>6</v>
      </c>
      <c r="W76" s="1">
        <f t="shared" si="50"/>
        <v>2</v>
      </c>
      <c r="X76" s="1">
        <f t="shared" si="51"/>
        <v>31</v>
      </c>
      <c r="Y76" s="1">
        <f t="shared" si="52"/>
        <v>9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47</v>
      </c>
      <c r="J84" s="1">
        <f t="shared" si="57"/>
        <v>22</v>
      </c>
      <c r="K84" s="1">
        <f t="shared" si="57"/>
        <v>6</v>
      </c>
      <c r="L84" s="1">
        <f t="shared" si="57"/>
        <v>6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29</v>
      </c>
      <c r="P84" s="1">
        <f t="shared" si="58"/>
        <v>7</v>
      </c>
      <c r="Q84" s="1">
        <f t="shared" si="58"/>
        <v>1</v>
      </c>
      <c r="R84" s="1">
        <f t="shared" si="58"/>
        <v>18</v>
      </c>
      <c r="S84" s="1">
        <f t="shared" si="58"/>
        <v>15</v>
      </c>
      <c r="T84" s="1">
        <f t="shared" si="58"/>
        <v>5</v>
      </c>
      <c r="U84" s="1">
        <f t="shared" si="58"/>
        <v>14</v>
      </c>
      <c r="V84" s="1">
        <f t="shared" si="58"/>
        <v>6</v>
      </c>
      <c r="W84" s="1">
        <f t="shared" si="58"/>
        <v>2</v>
      </c>
      <c r="X84" s="1">
        <f t="shared" si="58"/>
        <v>31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280</v>
      </c>
      <c r="F85" s="1">
        <f>SUM(F2:F83)</f>
        <v>225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29-7-1</v>
      </c>
      <c r="R85" s="1" t="str">
        <f>IF(R84="","0-0-0",CONCATENATE(R84,"-",S84,"-",T84))</f>
        <v>18-15-5</v>
      </c>
      <c r="U85" s="1" t="str">
        <f>IF(U84="","0-0-0",CONCATENATE(U84,"-",V84,"-",W84))</f>
        <v>14-6-2</v>
      </c>
      <c r="X85" s="1" t="str">
        <f>IF(X84="","0-0-0",CONCATENATE(X84,"-",Y84,"-",Z84))</f>
        <v>31-9-3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69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25</v>
      </c>
      <c r="J76" s="1">
        <f t="shared" si="42"/>
        <v>38</v>
      </c>
      <c r="K76" s="1">
        <f t="shared" si="35"/>
        <v>3</v>
      </c>
      <c r="L76" s="1">
        <f t="shared" si="43"/>
        <v>12</v>
      </c>
      <c r="M76" s="1">
        <f t="shared" si="36"/>
        <v>3</v>
      </c>
      <c r="N76" s="1">
        <f t="shared" si="37"/>
        <v>2</v>
      </c>
      <c r="O76" s="1">
        <f t="shared" si="38"/>
        <v>15</v>
      </c>
      <c r="P76" s="1">
        <f t="shared" si="44"/>
        <v>18</v>
      </c>
      <c r="Q76" s="1">
        <f t="shared" si="45"/>
        <v>5</v>
      </c>
      <c r="R76" s="1">
        <f t="shared" si="39"/>
        <v>10</v>
      </c>
      <c r="S76" s="1">
        <f t="shared" si="46"/>
        <v>20</v>
      </c>
      <c r="T76" s="1">
        <f t="shared" si="47"/>
        <v>7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11</v>
      </c>
      <c r="Y76" s="1">
        <f t="shared" si="52"/>
        <v>25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25</v>
      </c>
      <c r="J84" s="1">
        <f t="shared" si="57"/>
        <v>38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15</v>
      </c>
      <c r="P84" s="1">
        <f t="shared" si="58"/>
        <v>18</v>
      </c>
      <c r="Q84" s="1">
        <f t="shared" si="58"/>
        <v>5</v>
      </c>
      <c r="R84" s="1">
        <f t="shared" si="58"/>
        <v>10</v>
      </c>
      <c r="S84" s="1">
        <f t="shared" si="58"/>
        <v>20</v>
      </c>
      <c r="T84" s="1">
        <f t="shared" si="58"/>
        <v>7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11</v>
      </c>
      <c r="Y84" s="1">
        <f t="shared" si="58"/>
        <v>25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217</v>
      </c>
      <c r="F85" s="1">
        <f>SUM(F2:F83)</f>
        <v>273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15-18-5</v>
      </c>
      <c r="R85" s="1" t="str">
        <f>IF(R84="","0-0-0",CONCATENATE(R84,"-",S84,"-",T84))</f>
        <v>10-20-7</v>
      </c>
      <c r="U85" s="1" t="str">
        <f>IF(U84="","0-0-0",CONCATENATE(U84,"-",V84,"-",W84))</f>
        <v>5-14-3</v>
      </c>
      <c r="X85" s="1" t="str">
        <f>IF(X84="","0-0-0",CONCATENATE(X84,"-",Y84,"-",Z84))</f>
        <v>11-25-8</v>
      </c>
      <c r="AA85" s="1" t="str">
        <f>IF(AA84="","0-0",CONCATENATE(AA84,AB84))</f>
        <v>W2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6" t="s">
        <v>13</v>
      </c>
      <c r="F84" s="56"/>
      <c r="I84" s="1">
        <f t="shared" ref="I84:N84" si="57">IF(I1="",0,MAX(I1:I83))</f>
        <v>47</v>
      </c>
      <c r="J84" s="1">
        <f t="shared" si="57"/>
        <v>19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10</v>
      </c>
      <c r="Q84" s="1">
        <f t="shared" si="58"/>
        <v>4</v>
      </c>
      <c r="R84" s="1">
        <f t="shared" si="58"/>
        <v>25</v>
      </c>
      <c r="S84" s="1">
        <f t="shared" si="58"/>
        <v>9</v>
      </c>
      <c r="T84" s="1">
        <f t="shared" si="58"/>
        <v>5</v>
      </c>
      <c r="U84" s="1">
        <f t="shared" si="58"/>
        <v>15</v>
      </c>
      <c r="V84" s="1">
        <f t="shared" si="58"/>
        <v>5</v>
      </c>
      <c r="W84" s="1">
        <f t="shared" si="58"/>
        <v>2</v>
      </c>
      <c r="X84" s="1">
        <f t="shared" si="58"/>
        <v>30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276</v>
      </c>
      <c r="F85" s="1">
        <f>SUM(F2:F83)</f>
        <v>220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22-10-4</v>
      </c>
      <c r="R85" s="1" t="str">
        <f>IF(R84="","0-0-0",CONCATENATE(R84,"-",S84,"-",T84))</f>
        <v>25-9-5</v>
      </c>
      <c r="U85" s="1" t="str">
        <f>IF(U84="","0-0-0",CONCATENATE(U84,"-",V84,"-",W84))</f>
        <v>15-5-2</v>
      </c>
      <c r="X85" s="1" t="str">
        <f>IF(X84="","0-0-0",CONCATENATE(X84,"-",Y84,"-",Z84))</f>
        <v>30-8-6</v>
      </c>
      <c r="AA85" s="1" t="str">
        <f>IF(AA84="","0-0",CONCATENATE(AA84,AB84))</f>
        <v>W7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55</v>
      </c>
      <c r="E76" s="1">
        <v>4</v>
      </c>
      <c r="F76" s="1">
        <v>2</v>
      </c>
      <c r="G76" s="1" t="s">
        <v>112</v>
      </c>
      <c r="H76" s="1" t="s">
        <v>112</v>
      </c>
      <c r="I76" s="1">
        <f t="shared" si="34"/>
        <v>37</v>
      </c>
      <c r="J76" s="1">
        <f t="shared" si="42"/>
        <v>30</v>
      </c>
      <c r="K76" s="1">
        <f t="shared" si="35"/>
        <v>9</v>
      </c>
      <c r="L76" s="1">
        <f t="shared" si="43"/>
        <v>8</v>
      </c>
      <c r="M76" s="1">
        <f t="shared" si="36"/>
        <v>2</v>
      </c>
      <c r="N76" s="1">
        <f t="shared" si="37"/>
        <v>1</v>
      </c>
      <c r="O76" s="1">
        <f t="shared" si="38"/>
        <v>21</v>
      </c>
      <c r="P76" s="1">
        <f t="shared" si="44"/>
        <v>11</v>
      </c>
      <c r="Q76" s="1">
        <f t="shared" si="45"/>
        <v>5</v>
      </c>
      <c r="R76" s="1">
        <f t="shared" si="39"/>
        <v>16</v>
      </c>
      <c r="S76" s="1">
        <f t="shared" si="46"/>
        <v>19</v>
      </c>
      <c r="T76" s="1">
        <f t="shared" si="47"/>
        <v>3</v>
      </c>
      <c r="U76" s="1">
        <f t="shared" si="48"/>
        <v>10</v>
      </c>
      <c r="V76" s="1">
        <f t="shared" si="49"/>
        <v>7</v>
      </c>
      <c r="W76" s="1">
        <f t="shared" si="50"/>
        <v>4</v>
      </c>
      <c r="X76" s="1">
        <f t="shared" si="51"/>
        <v>21</v>
      </c>
      <c r="Y76" s="1">
        <f t="shared" si="52"/>
        <v>17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37</v>
      </c>
      <c r="J84" s="1">
        <f t="shared" si="57"/>
        <v>30</v>
      </c>
      <c r="K84" s="1">
        <f t="shared" si="57"/>
        <v>9</v>
      </c>
      <c r="L84" s="1">
        <f t="shared" si="57"/>
        <v>8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5</v>
      </c>
      <c r="R84" s="1">
        <f t="shared" si="58"/>
        <v>16</v>
      </c>
      <c r="S84" s="1">
        <f t="shared" si="58"/>
        <v>19</v>
      </c>
      <c r="T84" s="1">
        <f t="shared" si="58"/>
        <v>3</v>
      </c>
      <c r="U84" s="1">
        <f t="shared" si="58"/>
        <v>10</v>
      </c>
      <c r="V84" s="1">
        <f t="shared" si="58"/>
        <v>7</v>
      </c>
      <c r="W84" s="1">
        <f t="shared" si="58"/>
        <v>4</v>
      </c>
      <c r="X84" s="1">
        <f t="shared" si="58"/>
        <v>21</v>
      </c>
      <c r="Y84" s="1">
        <f t="shared" si="58"/>
        <v>17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251</v>
      </c>
      <c r="F85" s="1">
        <f>SUM(F2:F83)</f>
        <v>249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21-11-5</v>
      </c>
      <c r="R85" s="1" t="str">
        <f>IF(R84="","0-0-0",CONCATENATE(R84,"-",S84,"-",T84))</f>
        <v>16-19-3</v>
      </c>
      <c r="U85" s="1" t="str">
        <f>IF(U84="","0-0-0",CONCATENATE(U84,"-",V84,"-",W84))</f>
        <v>10-7-4</v>
      </c>
      <c r="X85" s="1" t="str">
        <f>IF(X84="","0-0-0",CONCATENATE(X84,"-",Y84,"-",Z84))</f>
        <v>21-17-5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45383</v>
      </c>
      <c r="B74" s="1">
        <v>73</v>
      </c>
      <c r="C74" s="1" t="s">
        <v>4</v>
      </c>
      <c r="D74" s="1" t="s">
        <v>71</v>
      </c>
      <c r="E74" s="1">
        <v>2</v>
      </c>
      <c r="F74" s="1">
        <v>3</v>
      </c>
      <c r="G74" s="1" t="s">
        <v>111</v>
      </c>
      <c r="H74" s="1" t="s">
        <v>112</v>
      </c>
      <c r="I74" s="1">
        <f t="shared" si="34"/>
        <v>45</v>
      </c>
      <c r="J74" s="1">
        <f t="shared" si="42"/>
        <v>23</v>
      </c>
      <c r="K74" s="1">
        <f t="shared" si="35"/>
        <v>8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25</v>
      </c>
      <c r="P74" s="1">
        <f t="shared" si="44"/>
        <v>8</v>
      </c>
      <c r="Q74" s="1">
        <f t="shared" si="45"/>
        <v>3</v>
      </c>
      <c r="R74" s="1">
        <f t="shared" si="39"/>
        <v>20</v>
      </c>
      <c r="S74" s="1">
        <f t="shared" si="46"/>
        <v>15</v>
      </c>
      <c r="T74" s="1">
        <f t="shared" si="47"/>
        <v>2</v>
      </c>
      <c r="U74" s="1">
        <f t="shared" si="48"/>
        <v>15</v>
      </c>
      <c r="V74" s="1">
        <f t="shared" si="49"/>
        <v>7</v>
      </c>
      <c r="W74" s="1">
        <f t="shared" si="50"/>
        <v>0</v>
      </c>
      <c r="X74" s="1">
        <f t="shared" si="51"/>
        <v>26</v>
      </c>
      <c r="Y74" s="1">
        <f t="shared" si="52"/>
        <v>12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6</v>
      </c>
      <c r="AE74" s="1">
        <f t="shared" si="27"/>
        <v>2</v>
      </c>
      <c r="AF74" s="1">
        <f t="shared" si="28"/>
        <v>2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6" t="s">
        <v>13</v>
      </c>
      <c r="F84" s="56"/>
      <c r="I84" s="1">
        <f t="shared" ref="I84:N84" si="57">IF(I1="",0,MAX(I1:I83))</f>
        <v>45</v>
      </c>
      <c r="J84" s="1">
        <f t="shared" si="57"/>
        <v>23</v>
      </c>
      <c r="K84" s="1">
        <f t="shared" si="57"/>
        <v>8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8</v>
      </c>
      <c r="Q84" s="1">
        <f t="shared" si="58"/>
        <v>3</v>
      </c>
      <c r="R84" s="1">
        <f t="shared" si="58"/>
        <v>20</v>
      </c>
      <c r="S84" s="1">
        <f t="shared" si="58"/>
        <v>15</v>
      </c>
      <c r="T84" s="1">
        <f t="shared" si="58"/>
        <v>2</v>
      </c>
      <c r="U84" s="1">
        <f t="shared" si="58"/>
        <v>15</v>
      </c>
      <c r="V84" s="1">
        <f t="shared" si="58"/>
        <v>7</v>
      </c>
      <c r="W84" s="1">
        <f t="shared" si="58"/>
        <v>0</v>
      </c>
      <c r="X84" s="1">
        <f t="shared" si="58"/>
        <v>26</v>
      </c>
      <c r="Y84" s="1">
        <f t="shared" si="58"/>
        <v>12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264</v>
      </c>
      <c r="F85" s="1">
        <f>SUM(F2:F83)</f>
        <v>209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25-8-3</v>
      </c>
      <c r="R85" s="1" t="str">
        <f>IF(R84="","0-0-0",CONCATENATE(R84,"-",S84,"-",T84))</f>
        <v>20-15-2</v>
      </c>
      <c r="U85" s="1" t="str">
        <f>IF(U84="","0-0-0",CONCATENATE(U84,"-",V84,"-",W84))</f>
        <v>15-7-0</v>
      </c>
      <c r="X85" s="1" t="str">
        <f>IF(X84="","0-0-0",CONCATENATE(X84,"-",Y84,"-",Z84))</f>
        <v>26-12-3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D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54</v>
      </c>
      <c r="E76" s="1">
        <v>4</v>
      </c>
      <c r="F76" s="1">
        <v>6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23</v>
      </c>
      <c r="K76" s="1">
        <f t="shared" si="35"/>
        <v>6</v>
      </c>
      <c r="L76" s="1">
        <f t="shared" si="43"/>
        <v>5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13</v>
      </c>
      <c r="Q76" s="1">
        <f t="shared" si="45"/>
        <v>2</v>
      </c>
      <c r="R76" s="1">
        <f t="shared" si="39"/>
        <v>25</v>
      </c>
      <c r="S76" s="1">
        <f t="shared" si="46"/>
        <v>10</v>
      </c>
      <c r="T76" s="1">
        <f t="shared" si="47"/>
        <v>3</v>
      </c>
      <c r="U76" s="1">
        <f t="shared" si="48"/>
        <v>13</v>
      </c>
      <c r="V76" s="1">
        <f t="shared" si="49"/>
        <v>4</v>
      </c>
      <c r="W76" s="1">
        <f t="shared" si="50"/>
        <v>3</v>
      </c>
      <c r="X76" s="1">
        <f t="shared" si="51"/>
        <v>28</v>
      </c>
      <c r="Y76" s="1">
        <f t="shared" si="52"/>
        <v>11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47</v>
      </c>
      <c r="J84" s="1">
        <f t="shared" si="57"/>
        <v>23</v>
      </c>
      <c r="K84" s="1">
        <f t="shared" si="57"/>
        <v>6</v>
      </c>
      <c r="L84" s="1">
        <f t="shared" si="57"/>
        <v>5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13</v>
      </c>
      <c r="Q84" s="1">
        <f t="shared" si="58"/>
        <v>2</v>
      </c>
      <c r="R84" s="1">
        <f t="shared" si="58"/>
        <v>25</v>
      </c>
      <c r="S84" s="1">
        <f t="shared" si="58"/>
        <v>10</v>
      </c>
      <c r="T84" s="1">
        <f t="shared" si="58"/>
        <v>3</v>
      </c>
      <c r="U84" s="1">
        <f t="shared" si="58"/>
        <v>13</v>
      </c>
      <c r="V84" s="1">
        <f t="shared" si="58"/>
        <v>4</v>
      </c>
      <c r="W84" s="1">
        <f t="shared" si="58"/>
        <v>3</v>
      </c>
      <c r="X84" s="1">
        <f t="shared" si="58"/>
        <v>28</v>
      </c>
      <c r="Y84" s="1">
        <f t="shared" si="58"/>
        <v>11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243</v>
      </c>
      <c r="F85" s="1">
        <f>SUM(F2:F83)</f>
        <v>188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22-13-2</v>
      </c>
      <c r="R85" s="1" t="str">
        <f>IF(R84="","0-0-0",CONCATENATE(R84,"-",S84,"-",T84))</f>
        <v>25-10-3</v>
      </c>
      <c r="U85" s="1" t="str">
        <f>IF(U84="","0-0-0",CONCATENATE(U84,"-",V84,"-",W84))</f>
        <v>13-4-3</v>
      </c>
      <c r="X85" s="1" t="str">
        <f>IF(X84="","0-0-0",CONCATENATE(X84,"-",Y84,"-",Z84))</f>
        <v>28-11-4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70</v>
      </c>
      <c r="E75" s="1">
        <v>3</v>
      </c>
      <c r="F75" s="1">
        <v>4</v>
      </c>
      <c r="G75" s="1" t="s">
        <v>112</v>
      </c>
      <c r="H75" s="1" t="s">
        <v>112</v>
      </c>
      <c r="I75" s="1">
        <f t="shared" si="36"/>
        <v>38</v>
      </c>
      <c r="J75" s="1">
        <f t="shared" si="44"/>
        <v>25</v>
      </c>
      <c r="K75" s="1">
        <f t="shared" si="37"/>
        <v>4</v>
      </c>
      <c r="L75" s="1">
        <f t="shared" si="45"/>
        <v>11</v>
      </c>
      <c r="M75" s="1">
        <f t="shared" si="38"/>
        <v>2</v>
      </c>
      <c r="N75" s="1">
        <f t="shared" si="39"/>
        <v>5</v>
      </c>
      <c r="O75" s="1">
        <f t="shared" si="40"/>
        <v>17</v>
      </c>
      <c r="P75" s="1">
        <f t="shared" si="46"/>
        <v>11</v>
      </c>
      <c r="Q75" s="1">
        <f t="shared" si="47"/>
        <v>7</v>
      </c>
      <c r="R75" s="1">
        <f t="shared" si="41"/>
        <v>21</v>
      </c>
      <c r="S75" s="1">
        <f t="shared" si="48"/>
        <v>14</v>
      </c>
      <c r="T75" s="1">
        <f t="shared" si="49"/>
        <v>4</v>
      </c>
      <c r="U75" s="1">
        <f t="shared" si="50"/>
        <v>10</v>
      </c>
      <c r="V75" s="1">
        <f t="shared" si="51"/>
        <v>6</v>
      </c>
      <c r="W75" s="1">
        <f t="shared" si="52"/>
        <v>4</v>
      </c>
      <c r="X75" s="1">
        <f t="shared" si="53"/>
        <v>21</v>
      </c>
      <c r="Y75" s="1">
        <f t="shared" si="54"/>
        <v>16</v>
      </c>
      <c r="Z75" s="1">
        <f t="shared" si="55"/>
        <v>5</v>
      </c>
      <c r="AA75" s="1" t="str">
        <f t="shared" si="35"/>
        <v>L</v>
      </c>
      <c r="AB75" s="1">
        <f t="shared" si="42"/>
        <v>3</v>
      </c>
      <c r="AC75" s="1" t="str">
        <f t="shared" si="43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6" t="s">
        <v>13</v>
      </c>
      <c r="F84" s="56"/>
      <c r="I84" s="1">
        <f t="shared" ref="I84:N84" si="59">IF(I1="",0,MAX(I1:I83))</f>
        <v>38</v>
      </c>
      <c r="J84" s="1">
        <f t="shared" si="59"/>
        <v>25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17</v>
      </c>
      <c r="P84" s="1">
        <f t="shared" si="60"/>
        <v>11</v>
      </c>
      <c r="Q84" s="1">
        <f t="shared" si="60"/>
        <v>7</v>
      </c>
      <c r="R84" s="1">
        <f t="shared" si="60"/>
        <v>21</v>
      </c>
      <c r="S84" s="1">
        <f t="shared" si="60"/>
        <v>14</v>
      </c>
      <c r="T84" s="1">
        <f t="shared" si="60"/>
        <v>4</v>
      </c>
      <c r="U84" s="1">
        <f t="shared" si="60"/>
        <v>10</v>
      </c>
      <c r="V84" s="1">
        <f t="shared" si="60"/>
        <v>6</v>
      </c>
      <c r="W84" s="1">
        <f t="shared" si="60"/>
        <v>4</v>
      </c>
      <c r="X84" s="1">
        <f t="shared" si="60"/>
        <v>21</v>
      </c>
      <c r="Y84" s="1">
        <f t="shared" si="60"/>
        <v>16</v>
      </c>
      <c r="Z84" s="1">
        <f t="shared" si="60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229</v>
      </c>
      <c r="F85" s="1">
        <f>SUM(F2:F83)</f>
        <v>197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17-11-7</v>
      </c>
      <c r="R85" s="1" t="str">
        <f>IF(R84="","0-0-0",CONCATENATE(R84,"-",S84,"-",T84))</f>
        <v>21-14-4</v>
      </c>
      <c r="U85" s="1" t="str">
        <f>IF(U84="","0-0-0",CONCATENATE(U84,"-",V84,"-",W84))</f>
        <v>10-6-4</v>
      </c>
      <c r="X85" s="1" t="str">
        <f>IF(X84="","0-0-0",CONCATENATE(X84,"-",Y84,"-",Z84))</f>
        <v>21-16-5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35</v>
      </c>
      <c r="J84" s="1">
        <f t="shared" si="57"/>
        <v>28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12</v>
      </c>
      <c r="Q84" s="1">
        <f t="shared" si="58"/>
        <v>6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8</v>
      </c>
      <c r="V84" s="1">
        <f t="shared" si="58"/>
        <v>11</v>
      </c>
      <c r="W84" s="1">
        <f t="shared" si="58"/>
        <v>3</v>
      </c>
      <c r="X84" s="1">
        <f t="shared" si="58"/>
        <v>21</v>
      </c>
      <c r="Y84" s="1">
        <f t="shared" si="58"/>
        <v>17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4</v>
      </c>
    </row>
    <row r="85" spans="2:33" x14ac:dyDescent="0.25">
      <c r="C85" s="1">
        <f>COUNTIF(C1:C83,"Away")</f>
        <v>36</v>
      </c>
      <c r="E85" s="1">
        <f>SUM(E2:E83)</f>
        <v>224</v>
      </c>
      <c r="F85" s="1">
        <f>SUM(F2:F83)</f>
        <v>233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19-12-6</v>
      </c>
      <c r="R85" s="1" t="str">
        <f>IF(R84="","0-0-0",CONCATENATE(R84,"-",S84,"-",T84))</f>
        <v>16-16-4</v>
      </c>
      <c r="U85" s="1" t="str">
        <f>IF(U84="","0-0-0",CONCATENATE(U84,"-",V84,"-",W84))</f>
        <v>8-11-3</v>
      </c>
      <c r="X85" s="1" t="str">
        <f>IF(X84="","0-0-0",CONCATENATE(X84,"-",Y84,"-",Z84))</f>
        <v>21-17-4</v>
      </c>
      <c r="AA85" s="1" t="str">
        <f>IF(AA84="","0-0",CONCATENATE(AA84,AB84))</f>
        <v>L1</v>
      </c>
      <c r="AD85" s="1" t="str">
        <f>IF(AD84="","0-0-0",CONCATENATE(AD84,"-",AE84,"-",AF84))</f>
        <v>5-1-4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AB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6" t="s">
        <v>13</v>
      </c>
      <c r="F84" s="56"/>
      <c r="I84" s="1">
        <f t="shared" ref="I84:N84" si="64">IF(I1="",0,MAX(I1:I83))</f>
        <v>28</v>
      </c>
      <c r="J84" s="1">
        <f t="shared" si="64"/>
        <v>33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14</v>
      </c>
      <c r="P84" s="1">
        <f t="shared" si="65"/>
        <v>18</v>
      </c>
      <c r="Q84" s="1">
        <f t="shared" si="65"/>
        <v>4</v>
      </c>
      <c r="R84" s="1">
        <f t="shared" si="65"/>
        <v>14</v>
      </c>
      <c r="S84" s="1">
        <f t="shared" si="65"/>
        <v>15</v>
      </c>
      <c r="T84" s="1">
        <f t="shared" si="65"/>
        <v>8</v>
      </c>
      <c r="U84" s="1">
        <f t="shared" si="65"/>
        <v>4</v>
      </c>
      <c r="V84" s="1">
        <f t="shared" si="65"/>
        <v>11</v>
      </c>
      <c r="W84" s="1">
        <f t="shared" si="65"/>
        <v>5</v>
      </c>
      <c r="X84" s="1">
        <f t="shared" si="65"/>
        <v>14</v>
      </c>
      <c r="Y84" s="1">
        <f t="shared" si="65"/>
        <v>19</v>
      </c>
      <c r="Z84" s="1">
        <f t="shared" si="65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200</v>
      </c>
      <c r="F85" s="1">
        <f>SUM(F2:F83)</f>
        <v>249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14-18-4</v>
      </c>
      <c r="R85" s="1" t="str">
        <f>IF(R84="","0-0-0",CONCATENATE(R84,"-",S84,"-",T84))</f>
        <v>14-15-8</v>
      </c>
      <c r="U85" s="1" t="str">
        <f>IF(U84="","0-0-0",CONCATENATE(U84,"-",V84,"-",W84))</f>
        <v>4-11-5</v>
      </c>
      <c r="X85" s="1" t="str">
        <f>IF(X84="","0-0-0",CONCATENATE(X84,"-",Y84,"-",Z84))</f>
        <v>14-19-8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43</v>
      </c>
      <c r="J84" s="1">
        <f t="shared" si="57"/>
        <v>27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15</v>
      </c>
      <c r="Q84" s="1">
        <f t="shared" si="58"/>
        <v>1</v>
      </c>
      <c r="R84" s="1">
        <f t="shared" si="58"/>
        <v>22</v>
      </c>
      <c r="S84" s="1">
        <f t="shared" si="58"/>
        <v>12</v>
      </c>
      <c r="T84" s="1">
        <f t="shared" si="58"/>
        <v>3</v>
      </c>
      <c r="U84" s="1">
        <f t="shared" si="58"/>
        <v>14</v>
      </c>
      <c r="V84" s="1">
        <f t="shared" si="58"/>
        <v>8</v>
      </c>
      <c r="W84" s="1">
        <f t="shared" si="58"/>
        <v>1</v>
      </c>
      <c r="X84" s="1">
        <f t="shared" si="58"/>
        <v>26</v>
      </c>
      <c r="Y84" s="1">
        <f t="shared" si="58"/>
        <v>20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244</v>
      </c>
      <c r="F85" s="1">
        <f>SUM(F2:F83)</f>
        <v>225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21-15-1</v>
      </c>
      <c r="R85" s="1" t="str">
        <f>IF(R84="","0-0-0",CONCATENATE(R84,"-",S84,"-",T84))</f>
        <v>22-12-3</v>
      </c>
      <c r="U85" s="1" t="str">
        <f>IF(U84="","0-0-0",CONCATENATE(U84,"-",V84,"-",W84))</f>
        <v>14-8-1</v>
      </c>
      <c r="X85" s="1" t="str">
        <f>IF(X84="","0-0-0",CONCATENATE(X84,"-",Y84,"-",Z84))</f>
        <v>26-20-1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36</v>
      </c>
      <c r="J84" s="1">
        <f t="shared" si="57"/>
        <v>34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18</v>
      </c>
      <c r="Q84" s="1">
        <f t="shared" si="58"/>
        <v>2</v>
      </c>
      <c r="R84" s="1">
        <f t="shared" si="58"/>
        <v>19</v>
      </c>
      <c r="S84" s="1">
        <f t="shared" si="58"/>
        <v>16</v>
      </c>
      <c r="T84" s="1">
        <f t="shared" si="58"/>
        <v>2</v>
      </c>
      <c r="U84" s="1">
        <f t="shared" si="58"/>
        <v>11</v>
      </c>
      <c r="V84" s="1">
        <f t="shared" si="58"/>
        <v>9</v>
      </c>
      <c r="W84" s="1">
        <f t="shared" si="58"/>
        <v>2</v>
      </c>
      <c r="X84" s="1">
        <f t="shared" si="58"/>
        <v>21</v>
      </c>
      <c r="Y84" s="1">
        <f t="shared" si="58"/>
        <v>19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243</v>
      </c>
      <c r="F85" s="1">
        <f>SUM(F2:F83)</f>
        <v>252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17-18-2</v>
      </c>
      <c r="R85" s="1" t="str">
        <f>IF(R84="","0-0-0",CONCATENATE(R84,"-",S84,"-",T84))</f>
        <v>19-16-2</v>
      </c>
      <c r="U85" s="1" t="str">
        <f>IF(U84="","0-0-0",CONCATENATE(U84,"-",V84,"-",W84))</f>
        <v>11-9-2</v>
      </c>
      <c r="X85" s="1" t="str">
        <f>IF(X84="","0-0-0",CONCATENATE(X84,"-",Y84,"-",Z84))</f>
        <v>21-19-3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62</v>
      </c>
      <c r="E75" s="1">
        <v>4</v>
      </c>
      <c r="F75" s="1">
        <v>3</v>
      </c>
      <c r="G75" s="1" t="s">
        <v>111</v>
      </c>
      <c r="H75" s="1" t="s">
        <v>112</v>
      </c>
      <c r="I75" s="1">
        <f t="shared" si="34"/>
        <v>32</v>
      </c>
      <c r="J75" s="1">
        <f t="shared" si="42"/>
        <v>27</v>
      </c>
      <c r="K75" s="1">
        <f t="shared" si="35"/>
        <v>8</v>
      </c>
      <c r="L75" s="1">
        <f t="shared" si="43"/>
        <v>15</v>
      </c>
      <c r="M75" s="1">
        <f t="shared" si="36"/>
        <v>1</v>
      </c>
      <c r="N75" s="1">
        <f t="shared" si="37"/>
        <v>4</v>
      </c>
      <c r="O75" s="1">
        <f t="shared" si="38"/>
        <v>16</v>
      </c>
      <c r="P75" s="1">
        <f t="shared" si="44"/>
        <v>10</v>
      </c>
      <c r="Q75" s="1">
        <f t="shared" si="45"/>
        <v>10</v>
      </c>
      <c r="R75" s="1">
        <f t="shared" si="39"/>
        <v>16</v>
      </c>
      <c r="S75" s="1">
        <f t="shared" si="46"/>
        <v>17</v>
      </c>
      <c r="T75" s="1">
        <f t="shared" si="47"/>
        <v>5</v>
      </c>
      <c r="U75" s="1">
        <f t="shared" si="48"/>
        <v>9</v>
      </c>
      <c r="V75" s="1">
        <f t="shared" si="49"/>
        <v>7</v>
      </c>
      <c r="W75" s="1">
        <f t="shared" si="50"/>
        <v>5</v>
      </c>
      <c r="X75" s="1">
        <f t="shared" si="51"/>
        <v>20</v>
      </c>
      <c r="Y75" s="1">
        <f t="shared" si="52"/>
        <v>15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6" t="s">
        <v>13</v>
      </c>
      <c r="F84" s="56"/>
      <c r="I84" s="1">
        <f t="shared" ref="I84:N84" si="57">IF(I1="",0,MAX(I1:I83))</f>
        <v>32</v>
      </c>
      <c r="J84" s="1">
        <f t="shared" si="57"/>
        <v>27</v>
      </c>
      <c r="K84" s="1">
        <f t="shared" si="57"/>
        <v>8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10</v>
      </c>
      <c r="Q84" s="1">
        <f t="shared" si="58"/>
        <v>10</v>
      </c>
      <c r="R84" s="1">
        <f t="shared" si="58"/>
        <v>16</v>
      </c>
      <c r="S84" s="1">
        <f t="shared" si="58"/>
        <v>17</v>
      </c>
      <c r="T84" s="1">
        <f t="shared" si="58"/>
        <v>5</v>
      </c>
      <c r="U84" s="1">
        <f t="shared" si="58"/>
        <v>9</v>
      </c>
      <c r="V84" s="1">
        <f t="shared" si="58"/>
        <v>7</v>
      </c>
      <c r="W84" s="1">
        <f t="shared" si="58"/>
        <v>5</v>
      </c>
      <c r="X84" s="1">
        <f t="shared" si="58"/>
        <v>20</v>
      </c>
      <c r="Y84" s="1">
        <f t="shared" si="58"/>
        <v>15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220</v>
      </c>
      <c r="F85" s="1">
        <f>SUM(F2:F83)</f>
        <v>248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16-10-10</v>
      </c>
      <c r="R85" s="1" t="str">
        <f>IF(R84="","0-0-0",CONCATENATE(R84,"-",S84,"-",T84))</f>
        <v>16-17-5</v>
      </c>
      <c r="U85" s="1" t="str">
        <f>IF(U84="","0-0-0",CONCATENATE(U84,"-",V84,"-",W84))</f>
        <v>9-7-5</v>
      </c>
      <c r="X85" s="1" t="str">
        <f>IF(X84="","0-0-0",CONCATENATE(X84,"-",Y84,"-",Z84))</f>
        <v>20-15-9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66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50</v>
      </c>
      <c r="J76" s="1">
        <f t="shared" si="42"/>
        <v>21</v>
      </c>
      <c r="K76" s="1">
        <f t="shared" si="35"/>
        <v>8</v>
      </c>
      <c r="L76" s="1">
        <f t="shared" si="43"/>
        <v>4</v>
      </c>
      <c r="M76" s="1">
        <f t="shared" si="36"/>
        <v>3</v>
      </c>
      <c r="N76" s="1">
        <f t="shared" si="37"/>
        <v>3</v>
      </c>
      <c r="O76" s="1">
        <f t="shared" si="38"/>
        <v>26</v>
      </c>
      <c r="P76" s="1">
        <f t="shared" si="44"/>
        <v>10</v>
      </c>
      <c r="Q76" s="1">
        <f t="shared" si="45"/>
        <v>0</v>
      </c>
      <c r="R76" s="1">
        <f t="shared" si="39"/>
        <v>24</v>
      </c>
      <c r="S76" s="1">
        <f t="shared" si="46"/>
        <v>11</v>
      </c>
      <c r="T76" s="1">
        <f t="shared" si="47"/>
        <v>4</v>
      </c>
      <c r="U76" s="1">
        <f t="shared" si="48"/>
        <v>16</v>
      </c>
      <c r="V76" s="1">
        <f t="shared" si="49"/>
        <v>6</v>
      </c>
      <c r="W76" s="1">
        <f t="shared" si="50"/>
        <v>0</v>
      </c>
      <c r="X76" s="1">
        <f t="shared" si="51"/>
        <v>29</v>
      </c>
      <c r="Y76" s="1">
        <f t="shared" si="52"/>
        <v>12</v>
      </c>
      <c r="Z76" s="1">
        <f t="shared" si="53"/>
        <v>2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3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6" t="s">
        <v>13</v>
      </c>
      <c r="F84" s="56"/>
      <c r="I84" s="1">
        <f t="shared" ref="I84:N84" si="57">IF(I1="",0,MAX(I1:I83))</f>
        <v>50</v>
      </c>
      <c r="J84" s="1">
        <f t="shared" si="57"/>
        <v>21</v>
      </c>
      <c r="K84" s="1">
        <f t="shared" si="57"/>
        <v>8</v>
      </c>
      <c r="L84" s="1">
        <f t="shared" si="57"/>
        <v>4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26</v>
      </c>
      <c r="P84" s="1">
        <f t="shared" si="58"/>
        <v>10</v>
      </c>
      <c r="Q84" s="1">
        <f t="shared" si="58"/>
        <v>0</v>
      </c>
      <c r="R84" s="1">
        <f t="shared" si="58"/>
        <v>24</v>
      </c>
      <c r="S84" s="1">
        <f t="shared" si="58"/>
        <v>11</v>
      </c>
      <c r="T84" s="1">
        <f t="shared" si="58"/>
        <v>4</v>
      </c>
      <c r="U84" s="1">
        <f t="shared" si="58"/>
        <v>16</v>
      </c>
      <c r="V84" s="1">
        <f t="shared" si="58"/>
        <v>6</v>
      </c>
      <c r="W84" s="1">
        <f t="shared" si="58"/>
        <v>0</v>
      </c>
      <c r="X84" s="1">
        <f t="shared" si="58"/>
        <v>29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259</v>
      </c>
      <c r="F85" s="1">
        <f>SUM(F2:F83)</f>
        <v>211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26-10-0</v>
      </c>
      <c r="R85" s="1" t="str">
        <f>IF(R84="","0-0-0",CONCATENATE(R84,"-",S84,"-",T84))</f>
        <v>24-11-4</v>
      </c>
      <c r="U85" s="1" t="str">
        <f>IF(U84="","0-0-0",CONCATENATE(U84,"-",V84,"-",W84))</f>
        <v>16-6-0</v>
      </c>
      <c r="X85" s="1" t="str">
        <f>IF(X84="","0-0-0",CONCATENATE(X84,"-",Y84,"-",Z84))</f>
        <v>29-12-2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Y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33</v>
      </c>
      <c r="J84" s="1">
        <f t="shared" si="57"/>
        <v>36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16</v>
      </c>
      <c r="Q84" s="1">
        <f t="shared" si="58"/>
        <v>2</v>
      </c>
      <c r="R84" s="1">
        <f t="shared" si="58"/>
        <v>13</v>
      </c>
      <c r="S84" s="1">
        <f t="shared" si="58"/>
        <v>20</v>
      </c>
      <c r="T84" s="1">
        <f t="shared" si="58"/>
        <v>2</v>
      </c>
      <c r="U84" s="1">
        <f t="shared" si="58"/>
        <v>12</v>
      </c>
      <c r="V84" s="1">
        <f t="shared" si="58"/>
        <v>7</v>
      </c>
      <c r="W84" s="1">
        <f t="shared" si="58"/>
        <v>2</v>
      </c>
      <c r="X84" s="1">
        <f t="shared" si="58"/>
        <v>23</v>
      </c>
      <c r="Y84" s="1">
        <f t="shared" si="58"/>
        <v>17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236</v>
      </c>
      <c r="F85" s="1">
        <f>SUM(F2:F83)</f>
        <v>253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20-16-2</v>
      </c>
      <c r="R85" s="1" t="str">
        <f>IF(R84="","0-0-0",CONCATENATE(R84,"-",S84,"-",T84))</f>
        <v>13-20-2</v>
      </c>
      <c r="U85" s="1" t="str">
        <f>IF(U84="","0-0-0",CONCATENATE(U84,"-",V84,"-",W84))</f>
        <v>12-7-2</v>
      </c>
      <c r="X85" s="1" t="str">
        <f>IF(X84="","0-0-0",CONCATENATE(X84,"-",Y84,"-",Z84))</f>
        <v>23-17-2</v>
      </c>
      <c r="AA85" s="1" t="str">
        <f>IF(AA84="","0-0",CONCATENATE(AA84,AB84))</f>
        <v>W5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45383</v>
      </c>
      <c r="B77" s="1">
        <v>76</v>
      </c>
      <c r="C77" s="1" t="s">
        <v>3</v>
      </c>
      <c r="D77" s="1" t="s">
        <v>64</v>
      </c>
      <c r="E77" s="1">
        <v>3</v>
      </c>
      <c r="F77" s="1">
        <v>4</v>
      </c>
      <c r="G77" s="1" t="s">
        <v>111</v>
      </c>
      <c r="H77" s="1" t="s">
        <v>112</v>
      </c>
      <c r="I77" s="1">
        <f t="shared" si="34"/>
        <v>36</v>
      </c>
      <c r="J77" s="1">
        <f t="shared" si="42"/>
        <v>29</v>
      </c>
      <c r="K77" s="1">
        <f t="shared" si="35"/>
        <v>4</v>
      </c>
      <c r="L77" s="1">
        <f t="shared" si="43"/>
        <v>11</v>
      </c>
      <c r="M77" s="1">
        <f t="shared" si="36"/>
        <v>4</v>
      </c>
      <c r="N77" s="1">
        <f t="shared" si="37"/>
        <v>3</v>
      </c>
      <c r="O77" s="1">
        <f t="shared" si="38"/>
        <v>19</v>
      </c>
      <c r="P77" s="1">
        <f t="shared" si="44"/>
        <v>16</v>
      </c>
      <c r="Q77" s="1">
        <f t="shared" si="45"/>
        <v>4</v>
      </c>
      <c r="R77" s="1">
        <f t="shared" si="39"/>
        <v>17</v>
      </c>
      <c r="S77" s="1">
        <f t="shared" si="46"/>
        <v>13</v>
      </c>
      <c r="T77" s="1">
        <f t="shared" si="47"/>
        <v>7</v>
      </c>
      <c r="U77" s="1">
        <f t="shared" si="48"/>
        <v>8</v>
      </c>
      <c r="V77" s="1">
        <f t="shared" si="49"/>
        <v>9</v>
      </c>
      <c r="W77" s="1">
        <f t="shared" si="50"/>
        <v>5</v>
      </c>
      <c r="X77" s="1">
        <f t="shared" si="51"/>
        <v>17</v>
      </c>
      <c r="Y77" s="1">
        <f t="shared" si="52"/>
        <v>20</v>
      </c>
      <c r="Z77" s="1">
        <f t="shared" si="53"/>
        <v>7</v>
      </c>
      <c r="AA77" s="1" t="str">
        <f t="shared" si="33"/>
        <v>L</v>
      </c>
      <c r="AB77" s="1">
        <f t="shared" si="40"/>
        <v>5</v>
      </c>
      <c r="AC77" s="1" t="str">
        <f t="shared" si="41"/>
        <v>OTL</v>
      </c>
      <c r="AD77" s="1">
        <f t="shared" si="26"/>
        <v>2</v>
      </c>
      <c r="AE77" s="1">
        <f t="shared" si="27"/>
        <v>5</v>
      </c>
      <c r="AF77" s="1">
        <f t="shared" si="28"/>
        <v>3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6" t="s">
        <v>13</v>
      </c>
      <c r="F84" s="56"/>
      <c r="I84" s="1">
        <f t="shared" ref="I84:N84" si="57">IF(I1="",0,MAX(I1:I83))</f>
        <v>36</v>
      </c>
      <c r="J84" s="1">
        <f t="shared" si="57"/>
        <v>29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16</v>
      </c>
      <c r="Q84" s="1">
        <f t="shared" si="58"/>
        <v>4</v>
      </c>
      <c r="R84" s="1">
        <f t="shared" si="58"/>
        <v>17</v>
      </c>
      <c r="S84" s="1">
        <f t="shared" si="58"/>
        <v>13</v>
      </c>
      <c r="T84" s="1">
        <f t="shared" si="58"/>
        <v>7</v>
      </c>
      <c r="U84" s="1">
        <f t="shared" si="58"/>
        <v>8</v>
      </c>
      <c r="V84" s="1">
        <f t="shared" si="58"/>
        <v>9</v>
      </c>
      <c r="W84" s="1">
        <f t="shared" si="58"/>
        <v>5</v>
      </c>
      <c r="X84" s="1">
        <f t="shared" si="58"/>
        <v>17</v>
      </c>
      <c r="Y84" s="1">
        <f t="shared" si="58"/>
        <v>20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37</v>
      </c>
      <c r="E85" s="1">
        <f>SUM(E2:E83)</f>
        <v>222</v>
      </c>
      <c r="F85" s="1">
        <f>SUM(F2:F83)</f>
        <v>239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19-16-4</v>
      </c>
      <c r="R85" s="1" t="str">
        <f>IF(R84="","0-0-0",CONCATENATE(R84,"-",S84,"-",T84))</f>
        <v>17-13-7</v>
      </c>
      <c r="U85" s="1" t="str">
        <f>IF(U84="","0-0-0",CONCATENATE(U84,"-",V84,"-",W84))</f>
        <v>8-9-5</v>
      </c>
      <c r="X85" s="1" t="str">
        <f>IF(X84="","0-0-0",CONCATENATE(X84,"-",Y84,"-",Z84))</f>
        <v>17-20-7</v>
      </c>
      <c r="AA85" s="1" t="str">
        <f>IF(AA84="","0-0",CONCATENATE(AA84,AB84))</f>
        <v>L5</v>
      </c>
      <c r="AD85" s="1" t="str">
        <f>IF(AD84="","0-0-0",CONCATENATE(AD84,"-",AE84,"-",AF84))</f>
        <v>2-5-3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60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30</v>
      </c>
      <c r="K75" s="1">
        <f t="shared" si="35"/>
        <v>3</v>
      </c>
      <c r="L75" s="1">
        <f t="shared" si="43"/>
        <v>11</v>
      </c>
      <c r="M75" s="1">
        <f t="shared" si="36"/>
        <v>2</v>
      </c>
      <c r="N75" s="1">
        <f t="shared" si="37"/>
        <v>3</v>
      </c>
      <c r="O75" s="1">
        <f t="shared" si="38"/>
        <v>20</v>
      </c>
      <c r="P75" s="1">
        <f t="shared" si="44"/>
        <v>13</v>
      </c>
      <c r="Q75" s="1">
        <f t="shared" si="45"/>
        <v>4</v>
      </c>
      <c r="R75" s="1">
        <f t="shared" si="39"/>
        <v>13</v>
      </c>
      <c r="S75" s="1">
        <f t="shared" si="46"/>
        <v>17</v>
      </c>
      <c r="T75" s="1">
        <f t="shared" si="47"/>
        <v>7</v>
      </c>
      <c r="U75" s="1">
        <f t="shared" si="48"/>
        <v>11</v>
      </c>
      <c r="V75" s="1">
        <f t="shared" si="49"/>
        <v>7</v>
      </c>
      <c r="W75" s="1">
        <f t="shared" si="50"/>
        <v>5</v>
      </c>
      <c r="X75" s="1">
        <f t="shared" si="51"/>
        <v>19</v>
      </c>
      <c r="Y75" s="1">
        <f t="shared" si="52"/>
        <v>16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33</v>
      </c>
      <c r="J84" s="1">
        <f t="shared" si="57"/>
        <v>30</v>
      </c>
      <c r="K84" s="1">
        <f t="shared" si="57"/>
        <v>3</v>
      </c>
      <c r="L84" s="1">
        <f t="shared" si="57"/>
        <v>11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13</v>
      </c>
      <c r="Q84" s="1">
        <f t="shared" si="58"/>
        <v>4</v>
      </c>
      <c r="R84" s="1">
        <f t="shared" si="58"/>
        <v>13</v>
      </c>
      <c r="S84" s="1">
        <f t="shared" si="58"/>
        <v>17</v>
      </c>
      <c r="T84" s="1">
        <f t="shared" si="58"/>
        <v>7</v>
      </c>
      <c r="U84" s="1">
        <f t="shared" si="58"/>
        <v>11</v>
      </c>
      <c r="V84" s="1">
        <f t="shared" si="58"/>
        <v>7</v>
      </c>
      <c r="W84" s="1">
        <f t="shared" si="58"/>
        <v>5</v>
      </c>
      <c r="X84" s="1">
        <f t="shared" si="58"/>
        <v>19</v>
      </c>
      <c r="Y84" s="1">
        <f t="shared" si="58"/>
        <v>16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220</v>
      </c>
      <c r="F85" s="1">
        <f>SUM(F2:F83)</f>
        <v>222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20-13-4</v>
      </c>
      <c r="R85" s="1" t="str">
        <f>IF(R84="","0-0-0",CONCATENATE(R84,"-",S84,"-",T84))</f>
        <v>13-17-7</v>
      </c>
      <c r="U85" s="1" t="str">
        <f>IF(U84="","0-0-0",CONCATENATE(U84,"-",V84,"-",W84))</f>
        <v>11-7-5</v>
      </c>
      <c r="X85" s="1" t="str">
        <f>IF(X84="","0-0-0",CONCATENATE(X84,"-",Y84,"-",Z84))</f>
        <v>19-16-8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80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17</v>
      </c>
      <c r="J75" s="1">
        <f t="shared" si="42"/>
        <v>49</v>
      </c>
      <c r="K75" s="1">
        <f t="shared" si="35"/>
        <v>3</v>
      </c>
      <c r="L75" s="1">
        <f t="shared" si="43"/>
        <v>8</v>
      </c>
      <c r="M75" s="1">
        <f t="shared" si="36"/>
        <v>1</v>
      </c>
      <c r="N75" s="1">
        <f t="shared" si="37"/>
        <v>5</v>
      </c>
      <c r="O75" s="1">
        <f t="shared" si="38"/>
        <v>10</v>
      </c>
      <c r="P75" s="1">
        <f t="shared" si="44"/>
        <v>22</v>
      </c>
      <c r="Q75" s="1">
        <f t="shared" si="45"/>
        <v>4</v>
      </c>
      <c r="R75" s="1">
        <f t="shared" si="39"/>
        <v>7</v>
      </c>
      <c r="S75" s="1">
        <f t="shared" si="46"/>
        <v>27</v>
      </c>
      <c r="T75" s="1">
        <f t="shared" si="47"/>
        <v>4</v>
      </c>
      <c r="U75" s="1">
        <f t="shared" si="48"/>
        <v>6</v>
      </c>
      <c r="V75" s="1">
        <f t="shared" si="49"/>
        <v>13</v>
      </c>
      <c r="W75" s="1">
        <f t="shared" si="50"/>
        <v>2</v>
      </c>
      <c r="X75" s="1">
        <f t="shared" si="51"/>
        <v>9</v>
      </c>
      <c r="Y75" s="1">
        <f t="shared" si="52"/>
        <v>26</v>
      </c>
      <c r="Z75" s="1">
        <f t="shared" si="53"/>
        <v>7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1</v>
      </c>
      <c r="AE75" s="1">
        <f t="shared" si="27"/>
        <v>8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6" t="s">
        <v>13</v>
      </c>
      <c r="F84" s="56"/>
      <c r="I84" s="1">
        <f t="shared" ref="I84:N84" si="57">IF(I1="",0,MAX(I1:I83))</f>
        <v>17</v>
      </c>
      <c r="J84" s="1">
        <f t="shared" si="57"/>
        <v>49</v>
      </c>
      <c r="K84" s="1">
        <f t="shared" si="57"/>
        <v>3</v>
      </c>
      <c r="L84" s="1">
        <f t="shared" si="57"/>
        <v>8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22</v>
      </c>
      <c r="Q84" s="1">
        <f t="shared" si="58"/>
        <v>4</v>
      </c>
      <c r="R84" s="1">
        <f t="shared" si="58"/>
        <v>7</v>
      </c>
      <c r="S84" s="1">
        <f t="shared" si="58"/>
        <v>27</v>
      </c>
      <c r="T84" s="1">
        <f t="shared" si="58"/>
        <v>4</v>
      </c>
      <c r="U84" s="1">
        <f t="shared" si="58"/>
        <v>6</v>
      </c>
      <c r="V84" s="1">
        <f t="shared" si="58"/>
        <v>13</v>
      </c>
      <c r="W84" s="1">
        <f t="shared" si="58"/>
        <v>2</v>
      </c>
      <c r="X84" s="1">
        <f t="shared" si="58"/>
        <v>9</v>
      </c>
      <c r="Y84" s="1">
        <f t="shared" si="58"/>
        <v>26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165</v>
      </c>
      <c r="F85" s="1">
        <f>SUM(F2:F83)</f>
        <v>298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10-22-4</v>
      </c>
      <c r="R85" s="1" t="str">
        <f>IF(R84="","0-0-0",CONCATENATE(R84,"-",S84,"-",T84))</f>
        <v>7-27-4</v>
      </c>
      <c r="U85" s="1" t="str">
        <f>IF(U84="","0-0-0",CONCATENATE(U84,"-",V84,"-",W84))</f>
        <v>6-13-2</v>
      </c>
      <c r="X85" s="1" t="str">
        <f>IF(X84="","0-0-0",CONCATENATE(X84,"-",Y84,"-",Z84))</f>
        <v>9-26-7</v>
      </c>
      <c r="AA85" s="1" t="str">
        <f>IF(AA84="","0-0",CONCATENATE(AA84,AB84))</f>
        <v>L1</v>
      </c>
      <c r="AD85" s="1" t="str">
        <f>IF(AD84="","0-0-0",CONCATENATE(AD84,"-",AE84,"-",AF84))</f>
        <v>1-8-1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83</v>
      </c>
      <c r="E75" s="1">
        <v>4</v>
      </c>
      <c r="F75" s="1">
        <v>2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30</v>
      </c>
      <c r="K75" s="1">
        <f t="shared" si="35"/>
        <v>3</v>
      </c>
      <c r="L75" s="1">
        <f t="shared" si="43"/>
        <v>13</v>
      </c>
      <c r="M75" s="1">
        <f t="shared" si="36"/>
        <v>3</v>
      </c>
      <c r="N75" s="1">
        <f t="shared" si="37"/>
        <v>4</v>
      </c>
      <c r="O75" s="1">
        <f t="shared" si="38"/>
        <v>16</v>
      </c>
      <c r="P75" s="1">
        <f t="shared" si="44"/>
        <v>17</v>
      </c>
      <c r="Q75" s="1">
        <f t="shared" si="45"/>
        <v>6</v>
      </c>
      <c r="R75" s="1">
        <f t="shared" si="39"/>
        <v>15</v>
      </c>
      <c r="S75" s="1">
        <f t="shared" si="46"/>
        <v>13</v>
      </c>
      <c r="T75" s="1">
        <f t="shared" si="47"/>
        <v>7</v>
      </c>
      <c r="U75" s="1">
        <f t="shared" si="48"/>
        <v>11</v>
      </c>
      <c r="V75" s="1">
        <f t="shared" si="49"/>
        <v>8</v>
      </c>
      <c r="W75" s="1">
        <f t="shared" si="50"/>
        <v>4</v>
      </c>
      <c r="X75" s="1">
        <f t="shared" si="51"/>
        <v>16</v>
      </c>
      <c r="Y75" s="1">
        <f t="shared" si="52"/>
        <v>17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6" t="s">
        <v>13</v>
      </c>
      <c r="F84" s="56"/>
      <c r="I84" s="1">
        <f t="shared" ref="I84:N84" si="57">IF(I1="",0,MAX(I1:I83))</f>
        <v>31</v>
      </c>
      <c r="J84" s="1">
        <f t="shared" si="57"/>
        <v>30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17</v>
      </c>
      <c r="Q84" s="1">
        <f t="shared" si="58"/>
        <v>6</v>
      </c>
      <c r="R84" s="1">
        <f t="shared" si="58"/>
        <v>15</v>
      </c>
      <c r="S84" s="1">
        <f t="shared" si="58"/>
        <v>13</v>
      </c>
      <c r="T84" s="1">
        <f t="shared" si="58"/>
        <v>7</v>
      </c>
      <c r="U84" s="1">
        <f t="shared" si="58"/>
        <v>11</v>
      </c>
      <c r="V84" s="1">
        <f t="shared" si="58"/>
        <v>8</v>
      </c>
      <c r="W84" s="1">
        <f t="shared" si="58"/>
        <v>4</v>
      </c>
      <c r="X84" s="1">
        <f t="shared" si="58"/>
        <v>16</v>
      </c>
      <c r="Y84" s="1">
        <f t="shared" si="58"/>
        <v>17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197</v>
      </c>
      <c r="F85" s="1">
        <f>SUM(F2:F83)</f>
        <v>213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16-17-6</v>
      </c>
      <c r="R85" s="1" t="str">
        <f>IF(R84="","0-0-0",CONCATENATE(R84,"-",S84,"-",T84))</f>
        <v>15-13-7</v>
      </c>
      <c r="U85" s="1" t="str">
        <f>IF(U84="","0-0-0",CONCATENATE(U84,"-",V84,"-",W84))</f>
        <v>11-8-4</v>
      </c>
      <c r="X85" s="1" t="str">
        <f>IF(X84="","0-0-0",CONCATENATE(X84,"-",Y84,"-",Z84))</f>
        <v>16-17-9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78</v>
      </c>
      <c r="E76" s="1">
        <v>3</v>
      </c>
      <c r="F76" s="1">
        <v>2</v>
      </c>
      <c r="G76" s="1" t="s">
        <v>111</v>
      </c>
      <c r="H76" s="1" t="s">
        <v>112</v>
      </c>
      <c r="I76" s="1">
        <f t="shared" si="34"/>
        <v>40</v>
      </c>
      <c r="J76" s="1">
        <f t="shared" si="42"/>
        <v>31</v>
      </c>
      <c r="K76" s="1">
        <f t="shared" si="35"/>
        <v>7</v>
      </c>
      <c r="L76" s="1">
        <f t="shared" si="43"/>
        <v>4</v>
      </c>
      <c r="M76" s="1">
        <f t="shared" si="36"/>
        <v>4</v>
      </c>
      <c r="N76" s="1">
        <f t="shared" si="37"/>
        <v>1</v>
      </c>
      <c r="O76" s="1">
        <f t="shared" si="38"/>
        <v>23</v>
      </c>
      <c r="P76" s="1">
        <f t="shared" si="44"/>
        <v>13</v>
      </c>
      <c r="Q76" s="1">
        <f t="shared" si="45"/>
        <v>2</v>
      </c>
      <c r="R76" s="1">
        <f t="shared" si="39"/>
        <v>17</v>
      </c>
      <c r="S76" s="1">
        <f t="shared" si="46"/>
        <v>18</v>
      </c>
      <c r="T76" s="1">
        <f t="shared" si="47"/>
        <v>2</v>
      </c>
      <c r="U76" s="1">
        <f t="shared" si="48"/>
        <v>10</v>
      </c>
      <c r="V76" s="1">
        <f t="shared" si="49"/>
        <v>12</v>
      </c>
      <c r="W76" s="1">
        <f t="shared" si="50"/>
        <v>1</v>
      </c>
      <c r="X76" s="1">
        <f t="shared" si="51"/>
        <v>24</v>
      </c>
      <c r="Y76" s="1">
        <f t="shared" si="52"/>
        <v>17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40</v>
      </c>
      <c r="J84" s="1">
        <f t="shared" si="57"/>
        <v>31</v>
      </c>
      <c r="K84" s="1">
        <f t="shared" si="57"/>
        <v>7</v>
      </c>
      <c r="L84" s="1">
        <f t="shared" si="57"/>
        <v>4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13</v>
      </c>
      <c r="Q84" s="1">
        <f t="shared" si="58"/>
        <v>2</v>
      </c>
      <c r="R84" s="1">
        <f t="shared" si="58"/>
        <v>17</v>
      </c>
      <c r="S84" s="1">
        <f t="shared" si="58"/>
        <v>18</v>
      </c>
      <c r="T84" s="1">
        <f t="shared" si="58"/>
        <v>2</v>
      </c>
      <c r="U84" s="1">
        <f t="shared" si="58"/>
        <v>10</v>
      </c>
      <c r="V84" s="1">
        <f t="shared" si="58"/>
        <v>12</v>
      </c>
      <c r="W84" s="1">
        <f t="shared" si="58"/>
        <v>1</v>
      </c>
      <c r="X84" s="1">
        <f t="shared" si="58"/>
        <v>24</v>
      </c>
      <c r="Y84" s="1">
        <f t="shared" si="58"/>
        <v>17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216</v>
      </c>
      <c r="F85" s="1">
        <f>SUM(F2:F83)</f>
        <v>226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23-13-2</v>
      </c>
      <c r="R85" s="1" t="str">
        <f>IF(R84="","0-0-0",CONCATENATE(R84,"-",S84,"-",T84))</f>
        <v>17-18-2</v>
      </c>
      <c r="U85" s="1" t="str">
        <f>IF(U84="","0-0-0",CONCATENATE(U84,"-",V84,"-",W84))</f>
        <v>10-12-1</v>
      </c>
      <c r="X85" s="1" t="str">
        <f>IF(X84="","0-0-0",CONCATENATE(X84,"-",Y84,"-",Z84))</f>
        <v>24-17-3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56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41</v>
      </c>
      <c r="J75" s="1">
        <f t="shared" si="42"/>
        <v>26</v>
      </c>
      <c r="K75" s="1">
        <f t="shared" si="35"/>
        <v>5</v>
      </c>
      <c r="L75" s="1">
        <f t="shared" si="43"/>
        <v>7</v>
      </c>
      <c r="M75" s="1">
        <f t="shared" si="36"/>
        <v>3</v>
      </c>
      <c r="N75" s="1">
        <f t="shared" si="37"/>
        <v>0</v>
      </c>
      <c r="O75" s="1">
        <f t="shared" si="38"/>
        <v>23</v>
      </c>
      <c r="P75" s="1">
        <f t="shared" si="44"/>
        <v>10</v>
      </c>
      <c r="Q75" s="1">
        <f t="shared" si="45"/>
        <v>4</v>
      </c>
      <c r="R75" s="1">
        <f t="shared" si="39"/>
        <v>18</v>
      </c>
      <c r="S75" s="1">
        <f t="shared" si="46"/>
        <v>16</v>
      </c>
      <c r="T75" s="1">
        <f t="shared" si="47"/>
        <v>3</v>
      </c>
      <c r="U75" s="1">
        <f t="shared" si="48"/>
        <v>9</v>
      </c>
      <c r="V75" s="1">
        <f t="shared" si="49"/>
        <v>8</v>
      </c>
      <c r="W75" s="1">
        <f t="shared" si="50"/>
        <v>4</v>
      </c>
      <c r="X75" s="1">
        <f t="shared" si="51"/>
        <v>22</v>
      </c>
      <c r="Y75" s="1">
        <f t="shared" si="52"/>
        <v>16</v>
      </c>
      <c r="Z75" s="1">
        <f t="shared" si="53"/>
        <v>4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41</v>
      </c>
      <c r="J84" s="1">
        <f t="shared" si="57"/>
        <v>26</v>
      </c>
      <c r="K84" s="1">
        <f t="shared" si="57"/>
        <v>5</v>
      </c>
      <c r="L84" s="1">
        <f t="shared" si="57"/>
        <v>7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23</v>
      </c>
      <c r="P84" s="1">
        <f t="shared" si="58"/>
        <v>10</v>
      </c>
      <c r="Q84" s="1">
        <f t="shared" si="58"/>
        <v>4</v>
      </c>
      <c r="R84" s="1">
        <f t="shared" si="58"/>
        <v>18</v>
      </c>
      <c r="S84" s="1">
        <f t="shared" si="58"/>
        <v>16</v>
      </c>
      <c r="T84" s="1">
        <f t="shared" si="58"/>
        <v>3</v>
      </c>
      <c r="U84" s="1">
        <f t="shared" si="58"/>
        <v>9</v>
      </c>
      <c r="V84" s="1">
        <f t="shared" si="58"/>
        <v>8</v>
      </c>
      <c r="W84" s="1">
        <f t="shared" si="58"/>
        <v>4</v>
      </c>
      <c r="X84" s="1">
        <f t="shared" si="58"/>
        <v>22</v>
      </c>
      <c r="Y84" s="1">
        <f t="shared" si="58"/>
        <v>16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259</v>
      </c>
      <c r="F85" s="1">
        <f>SUM(F2:F83)</f>
        <v>241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23-10-4</v>
      </c>
      <c r="R85" s="1" t="str">
        <f>IF(R84="","0-0-0",CONCATENATE(R84,"-",S84,"-",T84))</f>
        <v>18-16-3</v>
      </c>
      <c r="U85" s="1" t="str">
        <f>IF(U84="","0-0-0",CONCATENATE(U84,"-",V84,"-",W84))</f>
        <v>9-8-4</v>
      </c>
      <c r="X85" s="1" t="str">
        <f>IF(X84="","0-0-0",CONCATENATE(X84,"-",Y84,"-",Z84))</f>
        <v>22-16-4</v>
      </c>
      <c r="AA85" s="1" t="str">
        <f>IF(AA84="","0-0",CONCATENATE(AA84,AB84))</f>
        <v>L1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52</v>
      </c>
      <c r="E75" s="1">
        <v>6</v>
      </c>
      <c r="F75" s="1">
        <v>4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22</v>
      </c>
      <c r="K75" s="1">
        <f t="shared" si="35"/>
        <v>7</v>
      </c>
      <c r="L75" s="1">
        <f t="shared" si="43"/>
        <v>9</v>
      </c>
      <c r="M75" s="1">
        <f t="shared" si="36"/>
        <v>5</v>
      </c>
      <c r="N75" s="1">
        <f t="shared" si="37"/>
        <v>2</v>
      </c>
      <c r="O75" s="1">
        <f t="shared" si="38"/>
        <v>21</v>
      </c>
      <c r="P75" s="1">
        <f t="shared" si="44"/>
        <v>13</v>
      </c>
      <c r="Q75" s="1">
        <f t="shared" si="45"/>
        <v>3</v>
      </c>
      <c r="R75" s="1">
        <f t="shared" si="39"/>
        <v>22</v>
      </c>
      <c r="S75" s="1">
        <f t="shared" si="46"/>
        <v>9</v>
      </c>
      <c r="T75" s="1">
        <f t="shared" si="47"/>
        <v>6</v>
      </c>
      <c r="U75" s="1">
        <f t="shared" si="48"/>
        <v>10</v>
      </c>
      <c r="V75" s="1">
        <f t="shared" si="49"/>
        <v>9</v>
      </c>
      <c r="W75" s="1">
        <f t="shared" si="50"/>
        <v>2</v>
      </c>
      <c r="X75" s="1">
        <f t="shared" si="51"/>
        <v>19</v>
      </c>
      <c r="Y75" s="1">
        <f t="shared" si="52"/>
        <v>16</v>
      </c>
      <c r="Z75" s="1">
        <f t="shared" si="53"/>
        <v>7</v>
      </c>
      <c r="AA75" s="1" t="str">
        <f t="shared" si="33"/>
        <v>W</v>
      </c>
      <c r="AB75" s="1">
        <f t="shared" si="40"/>
        <v>3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43</v>
      </c>
      <c r="J84" s="1">
        <f t="shared" si="57"/>
        <v>22</v>
      </c>
      <c r="K84" s="1">
        <f t="shared" si="57"/>
        <v>7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13</v>
      </c>
      <c r="Q84" s="1">
        <f t="shared" si="58"/>
        <v>3</v>
      </c>
      <c r="R84" s="1">
        <f t="shared" si="58"/>
        <v>22</v>
      </c>
      <c r="S84" s="1">
        <f t="shared" si="58"/>
        <v>9</v>
      </c>
      <c r="T84" s="1">
        <f t="shared" si="58"/>
        <v>6</v>
      </c>
      <c r="U84" s="1">
        <f t="shared" si="58"/>
        <v>10</v>
      </c>
      <c r="V84" s="1">
        <f t="shared" si="58"/>
        <v>9</v>
      </c>
      <c r="W84" s="1">
        <f t="shared" si="58"/>
        <v>2</v>
      </c>
      <c r="X84" s="1">
        <f t="shared" si="58"/>
        <v>19</v>
      </c>
      <c r="Y84" s="1">
        <f t="shared" si="58"/>
        <v>16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275</v>
      </c>
      <c r="F85" s="1">
        <f>SUM(F2:F83)</f>
        <v>231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21-13-3</v>
      </c>
      <c r="R85" s="1" t="str">
        <f>IF(R84="","0-0-0",CONCATENATE(R84,"-",S84,"-",T84))</f>
        <v>22-9-6</v>
      </c>
      <c r="U85" s="1" t="str">
        <f>IF(U84="","0-0-0",CONCATENATE(U84,"-",V84,"-",W84))</f>
        <v>10-9-2</v>
      </c>
      <c r="X85" s="1" t="str">
        <f>IF(X84="","0-0-0",CONCATENATE(X84,"-",Y84,"-",Z84))</f>
        <v>19-16-7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F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82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20</v>
      </c>
      <c r="K75" s="1">
        <f t="shared" si="35"/>
        <v>6</v>
      </c>
      <c r="L75" s="1">
        <f t="shared" si="43"/>
        <v>8</v>
      </c>
      <c r="M75" s="1">
        <f t="shared" si="36"/>
        <v>0</v>
      </c>
      <c r="N75" s="1">
        <f t="shared" si="37"/>
        <v>2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11</v>
      </c>
      <c r="T75" s="1">
        <f t="shared" si="47"/>
        <v>4</v>
      </c>
      <c r="U75" s="1">
        <f t="shared" si="48"/>
        <v>14</v>
      </c>
      <c r="V75" s="1">
        <f t="shared" si="49"/>
        <v>7</v>
      </c>
      <c r="W75" s="1">
        <f t="shared" si="50"/>
        <v>0</v>
      </c>
      <c r="X75" s="1">
        <f t="shared" si="51"/>
        <v>25</v>
      </c>
      <c r="Y75" s="1">
        <f t="shared" si="52"/>
        <v>13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46</v>
      </c>
      <c r="J84" s="1">
        <f t="shared" si="57"/>
        <v>20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25</v>
      </c>
      <c r="P84" s="1">
        <f t="shared" si="58"/>
        <v>9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14</v>
      </c>
      <c r="V84" s="1">
        <f t="shared" si="58"/>
        <v>7</v>
      </c>
      <c r="W84" s="1">
        <f t="shared" si="58"/>
        <v>0</v>
      </c>
      <c r="X84" s="1">
        <f t="shared" si="58"/>
        <v>25</v>
      </c>
      <c r="Y84" s="1">
        <f t="shared" si="58"/>
        <v>13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255</v>
      </c>
      <c r="F85" s="1">
        <f>SUM(F2:F83)</f>
        <v>197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25-9-4</v>
      </c>
      <c r="R85" s="1" t="str">
        <f>IF(R84="","0-0-0",CONCATENATE(R84,"-",S84,"-",T84))</f>
        <v>21-11-4</v>
      </c>
      <c r="U85" s="1" t="str">
        <f>IF(U84="","0-0-0",CONCATENATE(U84,"-",V84,"-",W84))</f>
        <v>14-7-0</v>
      </c>
      <c r="X85" s="1" t="str">
        <f>IF(X84="","0-0-0",CONCATENATE(X84,"-",Y84,"-",Z84))</f>
        <v>25-13-4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6" t="s">
        <v>13</v>
      </c>
      <c r="F84" s="56"/>
      <c r="I84" s="1">
        <f t="shared" ref="I84:N84" si="57">IF(I1="",0,MAX(I1:I83))</f>
        <v>41</v>
      </c>
      <c r="J84" s="1">
        <f t="shared" si="57"/>
        <v>25</v>
      </c>
      <c r="K84" s="1">
        <f t="shared" si="57"/>
        <v>6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23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14</v>
      </c>
      <c r="T84" s="1">
        <f t="shared" si="58"/>
        <v>6</v>
      </c>
      <c r="U84" s="1">
        <f t="shared" si="58"/>
        <v>13</v>
      </c>
      <c r="V84" s="1">
        <f t="shared" si="58"/>
        <v>7</v>
      </c>
      <c r="W84" s="1">
        <f t="shared" si="58"/>
        <v>2</v>
      </c>
      <c r="X84" s="1">
        <f t="shared" si="58"/>
        <v>26</v>
      </c>
      <c r="Y84" s="1">
        <f t="shared" si="58"/>
        <v>11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238</v>
      </c>
      <c r="F85" s="1">
        <f>SUM(F2:F83)</f>
        <v>216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23-11-2</v>
      </c>
      <c r="R85" s="1" t="str">
        <f>IF(R84="","0-0-0",CONCATENATE(R84,"-",S84,"-",T84))</f>
        <v>18-14-6</v>
      </c>
      <c r="U85" s="1" t="str">
        <f>IF(U84="","0-0-0",CONCATENATE(U84,"-",V84,"-",W84))</f>
        <v>13-7-2</v>
      </c>
      <c r="X85" s="1" t="str">
        <f>IF(X84="","0-0-0",CONCATENATE(X84,"-",Y84,"-",Z84))</f>
        <v>26-11-5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Z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36</v>
      </c>
      <c r="J84" s="1">
        <f t="shared" si="57"/>
        <v>27</v>
      </c>
      <c r="K84" s="1">
        <f t="shared" si="57"/>
        <v>4</v>
      </c>
      <c r="L84" s="1">
        <f t="shared" si="57"/>
        <v>10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20</v>
      </c>
      <c r="P84" s="1">
        <f t="shared" si="58"/>
        <v>11</v>
      </c>
      <c r="Q84" s="1">
        <f t="shared" si="58"/>
        <v>6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15</v>
      </c>
      <c r="V84" s="1">
        <f t="shared" si="58"/>
        <v>7</v>
      </c>
      <c r="W84" s="1">
        <f t="shared" si="58"/>
        <v>1</v>
      </c>
      <c r="X84" s="1">
        <f t="shared" si="58"/>
        <v>21</v>
      </c>
      <c r="Y84" s="1">
        <f t="shared" si="58"/>
        <v>14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201</v>
      </c>
      <c r="F85" s="1">
        <f>SUM(F2:F83)</f>
        <v>232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20-11-6</v>
      </c>
      <c r="R85" s="1" t="str">
        <f>IF(R84="","0-0-0",CONCATENATE(R84,"-",S84,"-",T84))</f>
        <v>16-16-4</v>
      </c>
      <c r="U85" s="1" t="str">
        <f>IF(U84="","0-0-0",CONCATENATE(U84,"-",V84,"-",W84))</f>
        <v>15-7-1</v>
      </c>
      <c r="X85" s="1" t="str">
        <f>IF(X84="","0-0-0",CONCATENATE(X84,"-",Y84,"-",Z84))</f>
        <v>21-14-6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79</v>
      </c>
      <c r="E76" s="1">
        <v>4</v>
      </c>
      <c r="F76" s="1">
        <v>3</v>
      </c>
      <c r="G76" s="1" t="s">
        <v>112</v>
      </c>
      <c r="H76" s="1" t="s">
        <v>112</v>
      </c>
      <c r="I76" s="1">
        <f t="shared" si="34"/>
        <v>45</v>
      </c>
      <c r="J76" s="1">
        <f t="shared" si="42"/>
        <v>24</v>
      </c>
      <c r="K76" s="1">
        <f t="shared" si="35"/>
        <v>5</v>
      </c>
      <c r="L76" s="1">
        <f t="shared" si="43"/>
        <v>6</v>
      </c>
      <c r="M76" s="1">
        <f t="shared" si="36"/>
        <v>0</v>
      </c>
      <c r="N76" s="1">
        <f t="shared" si="37"/>
        <v>1</v>
      </c>
      <c r="O76" s="1">
        <f t="shared" si="38"/>
        <v>24</v>
      </c>
      <c r="P76" s="1">
        <f t="shared" si="44"/>
        <v>11</v>
      </c>
      <c r="Q76" s="1">
        <f t="shared" si="45"/>
        <v>3</v>
      </c>
      <c r="R76" s="1">
        <f t="shared" si="39"/>
        <v>21</v>
      </c>
      <c r="S76" s="1">
        <f t="shared" si="46"/>
        <v>13</v>
      </c>
      <c r="T76" s="1">
        <f t="shared" si="47"/>
        <v>3</v>
      </c>
      <c r="U76" s="1">
        <f t="shared" si="48"/>
        <v>16</v>
      </c>
      <c r="V76" s="1">
        <f t="shared" si="49"/>
        <v>5</v>
      </c>
      <c r="W76" s="1">
        <f t="shared" si="50"/>
        <v>1</v>
      </c>
      <c r="X76" s="1">
        <f t="shared" si="51"/>
        <v>26</v>
      </c>
      <c r="Y76" s="1">
        <f t="shared" si="52"/>
        <v>15</v>
      </c>
      <c r="Z76" s="1">
        <f t="shared" si="53"/>
        <v>2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45</v>
      </c>
      <c r="J84" s="1">
        <f t="shared" si="57"/>
        <v>24</v>
      </c>
      <c r="K84" s="1">
        <f t="shared" si="57"/>
        <v>5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3</v>
      </c>
      <c r="R84" s="1">
        <f t="shared" si="58"/>
        <v>21</v>
      </c>
      <c r="S84" s="1">
        <f t="shared" si="58"/>
        <v>13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1</v>
      </c>
      <c r="X84" s="1">
        <f t="shared" si="58"/>
        <v>26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228</v>
      </c>
      <c r="F85" s="1">
        <f>SUM(F2:F83)</f>
        <v>187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24-11-3</v>
      </c>
      <c r="R85" s="1" t="str">
        <f>IF(R84="","0-0-0",CONCATENATE(R84,"-",S84,"-",T84))</f>
        <v>21-13-3</v>
      </c>
      <c r="U85" s="1" t="str">
        <f>IF(U84="","0-0-0",CONCATENATE(U84,"-",V84,"-",W84))</f>
        <v>16-5-1</v>
      </c>
      <c r="X85" s="1" t="str">
        <f>IF(X84="","0-0-0",CONCATENATE(X84,"-",Y84,"-",Z84))</f>
        <v>26-15-2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203</vt:i4>
      </vt:variant>
    </vt:vector>
  </HeadingPairs>
  <TitlesOfParts>
    <vt:vector size="203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Standings_4_1_24</vt:lpstr>
      <vt:lpstr>Standings_4_2_24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2024-04-02T10:07:13Z</dcterms:modified>
</cp:coreProperties>
</file>