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\NHLStats\Templates\"/>
    </mc:Choice>
  </mc:AlternateContent>
  <xr:revisionPtr revIDLastSave="0" documentId="13_ncr:1_{E6FCBFD4-192C-4815-89CD-D697636E4117}" xr6:coauthVersionLast="47" xr6:coauthVersionMax="47" xr10:uidLastSave="{00000000-0000-0000-0000-000000000000}"/>
  <bookViews>
    <workbookView xWindow="-120" yWindow="-120" windowWidth="38640" windowHeight="15720" xr2:uid="{0BC3B3EC-CB40-4BC3-B892-70D07853AD7E}"/>
  </bookViews>
  <sheets>
    <sheet name="Index" sheetId="1" r:id="rId1"/>
    <sheet name="Standings_Daily" sheetId="2" r:id="rId2"/>
    <sheet name="Division_League" sheetId="3" r:id="rId3"/>
    <sheet name="Standings" sheetId="4" r:id="rId4"/>
    <sheet name="Anaheim_Ducks" sheetId="5" r:id="rId5"/>
    <sheet name="Arizona_Coyotes" sheetId="6" r:id="rId6"/>
    <sheet name="Boston_Bruins" sheetId="7" r:id="rId7"/>
    <sheet name="Buffalo_Sabres" sheetId="8" r:id="rId8"/>
    <sheet name="Calgary_Flames" sheetId="9" r:id="rId9"/>
    <sheet name="Carolina_Hurricanes" sheetId="10" r:id="rId10"/>
    <sheet name="Chicago_Blackhawks" sheetId="11" r:id="rId11"/>
    <sheet name="Colorado_Avalanche" sheetId="12" r:id="rId12"/>
    <sheet name="Columbus_Blue_Jackets" sheetId="13" r:id="rId13"/>
    <sheet name="Dallas_Stars" sheetId="14" r:id="rId14"/>
    <sheet name="Detroit_Red_Wings" sheetId="15" r:id="rId15"/>
    <sheet name="Edmonton_Oilers" sheetId="16" r:id="rId16"/>
    <sheet name="Florida_Panthers" sheetId="17" r:id="rId17"/>
    <sheet name="Los_Angeles_Kings" sheetId="18" r:id="rId18"/>
    <sheet name="Minnesota_Wild" sheetId="19" r:id="rId19"/>
    <sheet name="Montreal_Canadiens" sheetId="20" r:id="rId20"/>
    <sheet name="Nashville_Predators" sheetId="21" r:id="rId21"/>
    <sheet name="New_Jersey_Devils" sheetId="22" r:id="rId22"/>
    <sheet name="New_York_Islanders" sheetId="23" r:id="rId23"/>
    <sheet name="New_York_Rangers" sheetId="24" r:id="rId24"/>
    <sheet name="Ottawa_Senators" sheetId="25" r:id="rId25"/>
    <sheet name="Philadelphia_Flyers" sheetId="26" r:id="rId26"/>
    <sheet name="Pittsburgh_Penguins" sheetId="27" r:id="rId27"/>
    <sheet name="San_Jose_Sharks" sheetId="28" r:id="rId28"/>
    <sheet name="Seattle_Kraken" sheetId="29" r:id="rId29"/>
    <sheet name="St_Louis_Blues" sheetId="30" r:id="rId30"/>
    <sheet name="Tampa_Bay_Lightning" sheetId="31" r:id="rId31"/>
    <sheet name="Toronto_Maple_Leafs" sheetId="32" r:id="rId32"/>
    <sheet name="Vancouver_Canucks" sheetId="33" r:id="rId33"/>
    <sheet name="Vegas_Golden_Knights" sheetId="34" r:id="rId34"/>
    <sheet name="Washington_Capitals" sheetId="35" r:id="rId35"/>
    <sheet name="Winnipeg_Jets" sheetId="36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36" l="1"/>
  <c r="J2" i="36"/>
  <c r="K2" i="36"/>
  <c r="L2" i="36"/>
  <c r="M2" i="36"/>
  <c r="M3" i="36" s="1"/>
  <c r="N2" i="36"/>
  <c r="N3" i="36" s="1"/>
  <c r="N4" i="36" s="1"/>
  <c r="N5" i="36" s="1"/>
  <c r="N6" i="36" s="1"/>
  <c r="O2" i="36"/>
  <c r="P2" i="36"/>
  <c r="Q2" i="36"/>
  <c r="R2" i="36"/>
  <c r="S2" i="36"/>
  <c r="T2" i="36"/>
  <c r="U2" i="36"/>
  <c r="U3" i="36" s="1"/>
  <c r="U4" i="36" s="1"/>
  <c r="U5" i="36" s="1"/>
  <c r="V2" i="36"/>
  <c r="V3" i="36" s="1"/>
  <c r="V4" i="36" s="1"/>
  <c r="V5" i="36" s="1"/>
  <c r="V6" i="36" s="1"/>
  <c r="V7" i="36" s="1"/>
  <c r="V8" i="36" s="1"/>
  <c r="V9" i="36" s="1"/>
  <c r="V10" i="36" s="1"/>
  <c r="V11" i="36" s="1"/>
  <c r="V12" i="36" s="1"/>
  <c r="V13" i="36" s="1"/>
  <c r="V14" i="36" s="1"/>
  <c r="V15" i="36" s="1"/>
  <c r="V16" i="36" s="1"/>
  <c r="V17" i="36" s="1"/>
  <c r="V18" i="36" s="1"/>
  <c r="V19" i="36" s="1"/>
  <c r="V20" i="36" s="1"/>
  <c r="V21" i="36" s="1"/>
  <c r="V22" i="36" s="1"/>
  <c r="V23" i="36" s="1"/>
  <c r="V24" i="36" s="1"/>
  <c r="V25" i="36" s="1"/>
  <c r="V26" i="36" s="1"/>
  <c r="V27" i="36" s="1"/>
  <c r="W2" i="36"/>
  <c r="X2" i="36"/>
  <c r="Y2" i="36"/>
  <c r="Z2" i="36"/>
  <c r="AA2" i="36"/>
  <c r="AB2" i="36"/>
  <c r="AC2" i="36"/>
  <c r="AD2" i="36"/>
  <c r="AD3" i="36" s="1"/>
  <c r="AE2" i="36"/>
  <c r="AE3" i="36" s="1"/>
  <c r="AF2" i="36"/>
  <c r="I3" i="36"/>
  <c r="J3" i="36"/>
  <c r="K3" i="36"/>
  <c r="L3" i="36"/>
  <c r="P3" i="36"/>
  <c r="Q3" i="36"/>
  <c r="Q4" i="36" s="1"/>
  <c r="S3" i="36"/>
  <c r="S4" i="36" s="1"/>
  <c r="W3" i="36"/>
  <c r="X3" i="36"/>
  <c r="X4" i="36" s="1"/>
  <c r="X5" i="36" s="1"/>
  <c r="X6" i="36" s="1"/>
  <c r="Y3" i="36"/>
  <c r="Y4" i="36" s="1"/>
  <c r="Y5" i="36" s="1"/>
  <c r="Y6" i="36" s="1"/>
  <c r="Z3" i="36"/>
  <c r="AA3" i="36"/>
  <c r="AB3" i="36" s="1"/>
  <c r="AC3" i="36"/>
  <c r="AF3" i="36" s="1"/>
  <c r="K4" i="36"/>
  <c r="M4" i="36"/>
  <c r="P4" i="36"/>
  <c r="W4" i="36"/>
  <c r="Z4" i="36"/>
  <c r="AA4" i="36"/>
  <c r="AB4" i="36"/>
  <c r="AC4" i="36"/>
  <c r="Q5" i="36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S5" i="36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Z5" i="36"/>
  <c r="AA5" i="36"/>
  <c r="AC5" i="36"/>
  <c r="U6" i="36"/>
  <c r="U7" i="36" s="1"/>
  <c r="U8" i="36" s="1"/>
  <c r="U9" i="36" s="1"/>
  <c r="U10" i="36" s="1"/>
  <c r="U11" i="36" s="1"/>
  <c r="U12" i="36" s="1"/>
  <c r="U13" i="36" s="1"/>
  <c r="U14" i="36" s="1"/>
  <c r="U15" i="36" s="1"/>
  <c r="U16" i="36" s="1"/>
  <c r="U17" i="36" s="1"/>
  <c r="U18" i="36" s="1"/>
  <c r="U19" i="36" s="1"/>
  <c r="AA6" i="36"/>
  <c r="AC6" i="36"/>
  <c r="N7" i="36"/>
  <c r="N8" i="36" s="1"/>
  <c r="N9" i="36" s="1"/>
  <c r="N10" i="36" s="1"/>
  <c r="X7" i="36"/>
  <c r="X8" i="36" s="1"/>
  <c r="X9" i="36" s="1"/>
  <c r="X10" i="36" s="1"/>
  <c r="X11" i="36" s="1"/>
  <c r="X12" i="36" s="1"/>
  <c r="X13" i="36" s="1"/>
  <c r="X14" i="36" s="1"/>
  <c r="Y7" i="36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AA7" i="36"/>
  <c r="AC7" i="36"/>
  <c r="AA8" i="36"/>
  <c r="AC8" i="36"/>
  <c r="AA9" i="36"/>
  <c r="AC9" i="36"/>
  <c r="AA10" i="36"/>
  <c r="AC10" i="36"/>
  <c r="N11" i="36"/>
  <c r="N12" i="36" s="1"/>
  <c r="N13" i="36" s="1"/>
  <c r="N14" i="36" s="1"/>
  <c r="AA11" i="36"/>
  <c r="AC11" i="36"/>
  <c r="AA12" i="36"/>
  <c r="AC12" i="36"/>
  <c r="AA13" i="36"/>
  <c r="AC13" i="36"/>
  <c r="AA14" i="36"/>
  <c r="AB15" i="36" s="1"/>
  <c r="AC14" i="36"/>
  <c r="N15" i="36"/>
  <c r="N16" i="36" s="1"/>
  <c r="N17" i="36" s="1"/>
  <c r="N18" i="36" s="1"/>
  <c r="N19" i="36" s="1"/>
  <c r="N20" i="36" s="1"/>
  <c r="X15" i="36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AA15" i="36"/>
  <c r="AC15" i="36"/>
  <c r="AA16" i="36"/>
  <c r="AB16" i="36"/>
  <c r="AC16" i="36"/>
  <c r="AA17" i="36"/>
  <c r="AB17" i="36" s="1"/>
  <c r="AC17" i="36"/>
  <c r="AA18" i="36"/>
  <c r="AB18" i="36" s="1"/>
  <c r="AC18" i="36"/>
  <c r="AA19" i="36"/>
  <c r="AC19" i="36"/>
  <c r="AD19" i="36" s="1"/>
  <c r="Q20" i="36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U20" i="36"/>
  <c r="U21" i="36" s="1"/>
  <c r="U22" i="36" s="1"/>
  <c r="U23" i="36" s="1"/>
  <c r="U24" i="36" s="1"/>
  <c r="U25" i="36" s="1"/>
  <c r="U26" i="36" s="1"/>
  <c r="U27" i="36" s="1"/>
  <c r="U28" i="36" s="1"/>
  <c r="U29" i="36" s="1"/>
  <c r="AA20" i="36"/>
  <c r="AC20" i="36"/>
  <c r="N21" i="36"/>
  <c r="N22" i="36" s="1"/>
  <c r="N23" i="36" s="1"/>
  <c r="N24" i="36" s="1"/>
  <c r="N25" i="36" s="1"/>
  <c r="AA21" i="36"/>
  <c r="AB21" i="36" s="1"/>
  <c r="AC21" i="36"/>
  <c r="AA22" i="36"/>
  <c r="AB22" i="36"/>
  <c r="AC22" i="36"/>
  <c r="AA23" i="36"/>
  <c r="AB23" i="36"/>
  <c r="AC23" i="36"/>
  <c r="S24" i="36"/>
  <c r="S25" i="36" s="1"/>
  <c r="S26" i="36" s="1"/>
  <c r="AA24" i="36"/>
  <c r="AB24" i="36" s="1"/>
  <c r="AC24" i="36"/>
  <c r="AA25" i="36"/>
  <c r="AB25" i="36" s="1"/>
  <c r="AC25" i="36"/>
  <c r="N26" i="36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AA26" i="36"/>
  <c r="AC26" i="36"/>
  <c r="AA27" i="36"/>
  <c r="AC27" i="36"/>
  <c r="AF27" i="36" s="1"/>
  <c r="V28" i="36"/>
  <c r="X28" i="36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AA28" i="36"/>
  <c r="AB28" i="36" s="1"/>
  <c r="AC28" i="36"/>
  <c r="AF28" i="36" s="1"/>
  <c r="AA29" i="36"/>
  <c r="AC29" i="36"/>
  <c r="AD29" i="36"/>
  <c r="AE29" i="36"/>
  <c r="AF29" i="36"/>
  <c r="U30" i="36"/>
  <c r="U31" i="36" s="1"/>
  <c r="U32" i="36" s="1"/>
  <c r="U33" i="36" s="1"/>
  <c r="AA30" i="36"/>
  <c r="AC30" i="36"/>
  <c r="AA31" i="36"/>
  <c r="AB31" i="36" s="1"/>
  <c r="AC31" i="36"/>
  <c r="AD31" i="36" s="1"/>
  <c r="AA32" i="36"/>
  <c r="AB32" i="36"/>
  <c r="AC32" i="36"/>
  <c r="AA33" i="36"/>
  <c r="AC33" i="36"/>
  <c r="AE33" i="36" s="1"/>
  <c r="AF33" i="36"/>
  <c r="U34" i="36"/>
  <c r="U35" i="36" s="1"/>
  <c r="U36" i="36" s="1"/>
  <c r="U37" i="36" s="1"/>
  <c r="U38" i="36" s="1"/>
  <c r="U39" i="36" s="1"/>
  <c r="U40" i="36" s="1"/>
  <c r="U41" i="36" s="1"/>
  <c r="U42" i="36" s="1"/>
  <c r="U43" i="36" s="1"/>
  <c r="U44" i="36" s="1"/>
  <c r="U45" i="36" s="1"/>
  <c r="U46" i="36" s="1"/>
  <c r="U47" i="36" s="1"/>
  <c r="U48" i="36" s="1"/>
  <c r="U49" i="36" s="1"/>
  <c r="U50" i="36" s="1"/>
  <c r="U51" i="36" s="1"/>
  <c r="AA34" i="36"/>
  <c r="AC34" i="36"/>
  <c r="AA35" i="36"/>
  <c r="AB35" i="36"/>
  <c r="AC35" i="36"/>
  <c r="AA36" i="36"/>
  <c r="AB36" i="36" s="1"/>
  <c r="AC36" i="36"/>
  <c r="AA37" i="36"/>
  <c r="AC37" i="36"/>
  <c r="AA38" i="36"/>
  <c r="AC38" i="36"/>
  <c r="AA39" i="36"/>
  <c r="AC39" i="36"/>
  <c r="N40" i="36"/>
  <c r="N41" i="36" s="1"/>
  <c r="AA40" i="36"/>
  <c r="AC40" i="36"/>
  <c r="AA41" i="36"/>
  <c r="AC41" i="36"/>
  <c r="N42" i="36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AA42" i="36"/>
  <c r="AC42" i="36"/>
  <c r="AA43" i="36"/>
  <c r="AC43" i="36"/>
  <c r="AA44" i="36"/>
  <c r="AC44" i="36"/>
  <c r="AA45" i="36"/>
  <c r="AC45" i="36"/>
  <c r="AA46" i="36"/>
  <c r="AB46" i="36" s="1"/>
  <c r="AC46" i="36"/>
  <c r="AD46" i="36" s="1"/>
  <c r="Q47" i="36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AA47" i="36"/>
  <c r="AC47" i="36"/>
  <c r="AA48" i="36"/>
  <c r="AC48" i="36"/>
  <c r="AD48" i="36" s="1"/>
  <c r="AA49" i="36"/>
  <c r="AC49" i="36"/>
  <c r="AA50" i="36"/>
  <c r="AC50" i="36"/>
  <c r="AA51" i="36"/>
  <c r="AB51" i="36"/>
  <c r="AC51" i="36"/>
  <c r="U52" i="36"/>
  <c r="U53" i="36" s="1"/>
  <c r="U54" i="36" s="1"/>
  <c r="U55" i="36" s="1"/>
  <c r="U56" i="36" s="1"/>
  <c r="U57" i="36" s="1"/>
  <c r="U58" i="36" s="1"/>
  <c r="U59" i="36" s="1"/>
  <c r="U60" i="36" s="1"/>
  <c r="U61" i="36" s="1"/>
  <c r="U62" i="36" s="1"/>
  <c r="U63" i="36" s="1"/>
  <c r="U64" i="36" s="1"/>
  <c r="U65" i="36" s="1"/>
  <c r="U66" i="36" s="1"/>
  <c r="U67" i="36" s="1"/>
  <c r="U68" i="36" s="1"/>
  <c r="U69" i="36" s="1"/>
  <c r="U70" i="36" s="1"/>
  <c r="U71" i="36" s="1"/>
  <c r="U72" i="36" s="1"/>
  <c r="U73" i="36" s="1"/>
  <c r="U74" i="36" s="1"/>
  <c r="U75" i="36" s="1"/>
  <c r="U76" i="36" s="1"/>
  <c r="U77" i="36" s="1"/>
  <c r="U78" i="36" s="1"/>
  <c r="X52" i="36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AA52" i="36"/>
  <c r="AC52" i="36"/>
  <c r="AA53" i="36"/>
  <c r="AC53" i="36"/>
  <c r="AA54" i="36"/>
  <c r="AC54" i="36"/>
  <c r="AD54" i="36"/>
  <c r="AE54" i="36"/>
  <c r="AA55" i="36"/>
  <c r="AC55" i="36"/>
  <c r="AA56" i="36"/>
  <c r="AC56" i="36"/>
  <c r="AA57" i="36"/>
  <c r="AC57" i="36"/>
  <c r="AA58" i="36"/>
  <c r="AC58" i="36"/>
  <c r="AA59" i="36"/>
  <c r="AB59" i="36" s="1"/>
  <c r="AC59" i="36"/>
  <c r="AA60" i="36"/>
  <c r="AB60" i="36" s="1"/>
  <c r="AC60" i="36"/>
  <c r="AD60" i="36" s="1"/>
  <c r="AA61" i="36"/>
  <c r="AC61" i="36"/>
  <c r="AA62" i="36"/>
  <c r="AB62" i="36"/>
  <c r="AC62" i="36"/>
  <c r="AE62" i="36" s="1"/>
  <c r="AA63" i="36"/>
  <c r="AB63" i="36" s="1"/>
  <c r="AC63" i="36"/>
  <c r="AA64" i="36"/>
  <c r="AC64" i="36"/>
  <c r="AA65" i="36"/>
  <c r="AC65" i="36"/>
  <c r="AA66" i="36"/>
  <c r="AB66" i="36" s="1"/>
  <c r="AC66" i="36"/>
  <c r="AD66" i="36" s="1"/>
  <c r="AA67" i="36"/>
  <c r="AB67" i="36" s="1"/>
  <c r="AC67" i="36"/>
  <c r="AA68" i="36"/>
  <c r="AC68" i="36"/>
  <c r="AF68" i="36" s="1"/>
  <c r="AA69" i="36"/>
  <c r="AC69" i="36"/>
  <c r="AA70" i="36"/>
  <c r="AC70" i="36"/>
  <c r="AA71" i="36"/>
  <c r="AC71" i="36"/>
  <c r="AA72" i="36"/>
  <c r="AC72" i="36"/>
  <c r="Y73" i="36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AA73" i="36"/>
  <c r="AC73" i="36"/>
  <c r="AA74" i="36"/>
  <c r="AC74" i="36"/>
  <c r="AA75" i="36"/>
  <c r="AC75" i="36"/>
  <c r="AD75" i="36" s="1"/>
  <c r="AA76" i="36"/>
  <c r="AC76" i="36"/>
  <c r="AA77" i="36"/>
  <c r="AC77" i="36"/>
  <c r="AA78" i="36"/>
  <c r="AC78" i="36"/>
  <c r="AD78" i="36" s="1"/>
  <c r="AF78" i="36"/>
  <c r="U79" i="36"/>
  <c r="U80" i="36" s="1"/>
  <c r="U81" i="36" s="1"/>
  <c r="U82" i="36" s="1"/>
  <c r="U83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F85" i="36"/>
  <c r="C86" i="36"/>
  <c r="I2" i="35"/>
  <c r="I3" i="35" s="1"/>
  <c r="I4" i="35" s="1"/>
  <c r="I5" i="35" s="1"/>
  <c r="J2" i="35"/>
  <c r="K2" i="35"/>
  <c r="L2" i="35"/>
  <c r="M2" i="35"/>
  <c r="N2" i="35"/>
  <c r="N3" i="35" s="1"/>
  <c r="N4" i="35" s="1"/>
  <c r="N5" i="35" s="1"/>
  <c r="N6" i="35" s="1"/>
  <c r="N7" i="35" s="1"/>
  <c r="O2" i="35"/>
  <c r="O3" i="35" s="1"/>
  <c r="P2" i="35"/>
  <c r="P3" i="35" s="1"/>
  <c r="P4" i="35" s="1"/>
  <c r="P5" i="35" s="1"/>
  <c r="P6" i="35" s="1"/>
  <c r="Q2" i="35"/>
  <c r="Q3" i="35" s="1"/>
  <c r="R2" i="35"/>
  <c r="R3" i="35" s="1"/>
  <c r="R4" i="35" s="1"/>
  <c r="S2" i="35"/>
  <c r="T2" i="35"/>
  <c r="U2" i="35"/>
  <c r="V2" i="35"/>
  <c r="W2" i="35"/>
  <c r="X2" i="35"/>
  <c r="X3" i="35" s="1"/>
  <c r="Y2" i="35"/>
  <c r="Z2" i="35"/>
  <c r="AA2" i="35"/>
  <c r="AC2" i="35"/>
  <c r="AD2" i="35" s="1"/>
  <c r="J3" i="35"/>
  <c r="J4" i="35" s="1"/>
  <c r="K3" i="35"/>
  <c r="L3" i="35"/>
  <c r="M3" i="35"/>
  <c r="S3" i="35"/>
  <c r="S4" i="35" s="1"/>
  <c r="T3" i="35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W3" i="35"/>
  <c r="Y3" i="35"/>
  <c r="Z3" i="35"/>
  <c r="AA3" i="35"/>
  <c r="AC3" i="35"/>
  <c r="AD3" i="35" s="1"/>
  <c r="K4" i="35"/>
  <c r="L4" i="35"/>
  <c r="M4" i="35"/>
  <c r="M5" i="35" s="1"/>
  <c r="O4" i="35"/>
  <c r="O5" i="35" s="1"/>
  <c r="O6" i="35" s="1"/>
  <c r="O7" i="35" s="1"/>
  <c r="O8" i="35" s="1"/>
  <c r="Q4" i="35"/>
  <c r="Q5" i="35" s="1"/>
  <c r="Q6" i="35" s="1"/>
  <c r="Q7" i="35" s="1"/>
  <c r="Q8" i="35" s="1"/>
  <c r="Q9" i="35" s="1"/>
  <c r="Q10" i="35" s="1"/>
  <c r="Q11" i="35" s="1"/>
  <c r="Q12" i="35" s="1"/>
  <c r="X4" i="35"/>
  <c r="Y4" i="35"/>
  <c r="Y5" i="35" s="1"/>
  <c r="Y6" i="35" s="1"/>
  <c r="AA4" i="35"/>
  <c r="AB4" i="35" s="1"/>
  <c r="AC4" i="35"/>
  <c r="J5" i="35"/>
  <c r="L5" i="35"/>
  <c r="R5" i="35"/>
  <c r="S5" i="35"/>
  <c r="S6" i="35" s="1"/>
  <c r="AA5" i="35"/>
  <c r="AB5" i="35" s="1"/>
  <c r="AC5" i="35"/>
  <c r="I6" i="35"/>
  <c r="I7" i="35" s="1"/>
  <c r="I8" i="35" s="1"/>
  <c r="I9" i="35" s="1"/>
  <c r="I10" i="35" s="1"/>
  <c r="I11" i="35" s="1"/>
  <c r="I12" i="35" s="1"/>
  <c r="I13" i="35" s="1"/>
  <c r="I14" i="35" s="1"/>
  <c r="I15" i="35" s="1"/>
  <c r="J6" i="35"/>
  <c r="L6" i="35"/>
  <c r="L7" i="35" s="1"/>
  <c r="M6" i="35"/>
  <c r="AA6" i="35"/>
  <c r="AC6" i="35"/>
  <c r="J7" i="35"/>
  <c r="J8" i="35" s="1"/>
  <c r="J9" i="35" s="1"/>
  <c r="M7" i="35"/>
  <c r="M8" i="35" s="1"/>
  <c r="M9" i="35" s="1"/>
  <c r="P7" i="35"/>
  <c r="P8" i="35" s="1"/>
  <c r="P9" i="35" s="1"/>
  <c r="P10" i="35" s="1"/>
  <c r="P11" i="35" s="1"/>
  <c r="P12" i="35" s="1"/>
  <c r="S7" i="35"/>
  <c r="S8" i="35" s="1"/>
  <c r="S9" i="35" s="1"/>
  <c r="S10" i="35" s="1"/>
  <c r="S11" i="35" s="1"/>
  <c r="S12" i="35" s="1"/>
  <c r="Y7" i="35"/>
  <c r="Y8" i="35" s="1"/>
  <c r="Y9" i="35" s="1"/>
  <c r="Y10" i="35" s="1"/>
  <c r="AA7" i="35"/>
  <c r="AC7" i="35"/>
  <c r="L8" i="35"/>
  <c r="N8" i="35"/>
  <c r="AA8" i="35"/>
  <c r="AC8" i="35"/>
  <c r="N9" i="35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O9" i="35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AA9" i="35"/>
  <c r="AC9" i="35"/>
  <c r="J10" i="35"/>
  <c r="M10" i="35"/>
  <c r="AA10" i="35"/>
  <c r="AB10" i="35" s="1"/>
  <c r="AC10" i="35"/>
  <c r="M11" i="35"/>
  <c r="M12" i="35" s="1"/>
  <c r="M13" i="35" s="1"/>
  <c r="Y11" i="35"/>
  <c r="Y12" i="35" s="1"/>
  <c r="Y13" i="35" s="1"/>
  <c r="Y14" i="35" s="1"/>
  <c r="Y15" i="35" s="1"/>
  <c r="AA11" i="35"/>
  <c r="AB12" i="35" s="1"/>
  <c r="AB11" i="35"/>
  <c r="AC11" i="35"/>
  <c r="AA12" i="35"/>
  <c r="AC12" i="35"/>
  <c r="P13" i="35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13" i="35"/>
  <c r="Q14" i="35" s="1"/>
  <c r="Q15" i="35" s="1"/>
  <c r="S13" i="35"/>
  <c r="S14" i="35" s="1"/>
  <c r="S15" i="35" s="1"/>
  <c r="AA13" i="35"/>
  <c r="AC13" i="35"/>
  <c r="M14" i="35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AA14" i="35"/>
  <c r="AC14" i="35"/>
  <c r="AA15" i="35"/>
  <c r="AC15" i="35"/>
  <c r="I16" i="35"/>
  <c r="I17" i="35" s="1"/>
  <c r="I18" i="35" s="1"/>
  <c r="I19" i="35" s="1"/>
  <c r="I20" i="35" s="1"/>
  <c r="Q16" i="35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S16" i="35"/>
  <c r="Y16" i="35"/>
  <c r="Y17" i="35" s="1"/>
  <c r="Y18" i="35" s="1"/>
  <c r="Y19" i="35" s="1"/>
  <c r="Y20" i="35" s="1"/>
  <c r="Y21" i="35" s="1"/>
  <c r="Y22" i="35" s="1"/>
  <c r="AA16" i="35"/>
  <c r="AC16" i="35"/>
  <c r="AA17" i="35"/>
  <c r="AC17" i="35"/>
  <c r="AA18" i="35"/>
  <c r="AB18" i="35" s="1"/>
  <c r="AC18" i="35"/>
  <c r="AA19" i="35"/>
  <c r="AB19" i="35" s="1"/>
  <c r="AC19" i="35"/>
  <c r="AA20" i="35"/>
  <c r="AC20" i="35"/>
  <c r="AA21" i="35"/>
  <c r="AC21" i="35"/>
  <c r="AF21" i="35" s="1"/>
  <c r="AA22" i="35"/>
  <c r="AB22" i="35"/>
  <c r="AC22" i="35"/>
  <c r="Y23" i="35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AA23" i="35"/>
  <c r="AB23" i="35" s="1"/>
  <c r="AC23" i="35"/>
  <c r="AD23" i="35" s="1"/>
  <c r="AA24" i="35"/>
  <c r="AC24" i="35"/>
  <c r="AA25" i="35"/>
  <c r="AB25" i="35" s="1"/>
  <c r="AC25" i="35"/>
  <c r="AE25" i="35" s="1"/>
  <c r="AF25" i="35"/>
  <c r="T26" i="35"/>
  <c r="T27" i="35" s="1"/>
  <c r="T28" i="35" s="1"/>
  <c r="AA26" i="35"/>
  <c r="AC26" i="35"/>
  <c r="AA27" i="35"/>
  <c r="AB27" i="35"/>
  <c r="AC27" i="35"/>
  <c r="AA28" i="35"/>
  <c r="AB28" i="35"/>
  <c r="AC28" i="35"/>
  <c r="AA29" i="35"/>
  <c r="AB29" i="35" s="1"/>
  <c r="AC29" i="35"/>
  <c r="AA30" i="35"/>
  <c r="AC30" i="35"/>
  <c r="AA31" i="35"/>
  <c r="AC31" i="35"/>
  <c r="AA32" i="35"/>
  <c r="AB32" i="35" s="1"/>
  <c r="AC32" i="35"/>
  <c r="AA33" i="35"/>
  <c r="AC33" i="35"/>
  <c r="AA34" i="35"/>
  <c r="AC34" i="35"/>
  <c r="AA35" i="35"/>
  <c r="AC35" i="35"/>
  <c r="AA36" i="35"/>
  <c r="AB36" i="35"/>
  <c r="AC36" i="35"/>
  <c r="AA37" i="35"/>
  <c r="AB37" i="35" s="1"/>
  <c r="AC37" i="35"/>
  <c r="AA38" i="35"/>
  <c r="AC38" i="35"/>
  <c r="AD38" i="35" s="1"/>
  <c r="AF38" i="35"/>
  <c r="AA39" i="35"/>
  <c r="AC39" i="35"/>
  <c r="AE39" i="35"/>
  <c r="AA40" i="35"/>
  <c r="AC40" i="35"/>
  <c r="AD40" i="35" s="1"/>
  <c r="AA41" i="35"/>
  <c r="AB41" i="35" s="1"/>
  <c r="AC41" i="35"/>
  <c r="O42" i="35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AA42" i="35"/>
  <c r="AC42" i="35"/>
  <c r="AA43" i="35"/>
  <c r="AB43" i="35" s="1"/>
  <c r="AC43" i="35"/>
  <c r="AA44" i="35"/>
  <c r="AC44" i="35"/>
  <c r="AF44" i="35" s="1"/>
  <c r="AA45" i="35"/>
  <c r="AB45" i="35" s="1"/>
  <c r="AC45" i="35"/>
  <c r="N46" i="35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46" i="35"/>
  <c r="AC46" i="35"/>
  <c r="AA47" i="35"/>
  <c r="AC47" i="35"/>
  <c r="AD47" i="35" s="1"/>
  <c r="AA48" i="35"/>
  <c r="AC48" i="35"/>
  <c r="AA49" i="35"/>
  <c r="AC49" i="35"/>
  <c r="AA50" i="35"/>
  <c r="AC50" i="35"/>
  <c r="AA51" i="35"/>
  <c r="AC51" i="35"/>
  <c r="AD51" i="35"/>
  <c r="AA52" i="35"/>
  <c r="AB52" i="35" s="1"/>
  <c r="AC52" i="35"/>
  <c r="AD52" i="35"/>
  <c r="AA53" i="35"/>
  <c r="AC53" i="35"/>
  <c r="AE53" i="35" s="1"/>
  <c r="AD53" i="35"/>
  <c r="AA54" i="35"/>
  <c r="AC54" i="35"/>
  <c r="AA55" i="35"/>
  <c r="AC55" i="35"/>
  <c r="AD55" i="35" s="1"/>
  <c r="AE55" i="35"/>
  <c r="AF55" i="35"/>
  <c r="AA56" i="35"/>
  <c r="AC56" i="35"/>
  <c r="AD56" i="35"/>
  <c r="AF56" i="35"/>
  <c r="AA57" i="35"/>
  <c r="AB57" i="35" s="1"/>
  <c r="AC57" i="35"/>
  <c r="AD57" i="35" s="1"/>
  <c r="AF57" i="35"/>
  <c r="AA58" i="35"/>
  <c r="AC58" i="35"/>
  <c r="AF58" i="35"/>
  <c r="AA59" i="35"/>
  <c r="AB59" i="35" s="1"/>
  <c r="AC59" i="35"/>
  <c r="AD59" i="35" s="1"/>
  <c r="AA60" i="35"/>
  <c r="AC60" i="35"/>
  <c r="AE60" i="35" s="1"/>
  <c r="AA61" i="35"/>
  <c r="AB61" i="35"/>
  <c r="AC61" i="35"/>
  <c r="AD61" i="35"/>
  <c r="AA62" i="35"/>
  <c r="AB62" i="35" s="1"/>
  <c r="AC62" i="35"/>
  <c r="AA63" i="35"/>
  <c r="AC63" i="35"/>
  <c r="AF63" i="35" s="1"/>
  <c r="AA64" i="35"/>
  <c r="AB64" i="35" s="1"/>
  <c r="AC64" i="35"/>
  <c r="AA65" i="35"/>
  <c r="AC65" i="35"/>
  <c r="AA66" i="35"/>
  <c r="AB66" i="35"/>
  <c r="AC66" i="35"/>
  <c r="AA67" i="35"/>
  <c r="AC67" i="35"/>
  <c r="AA68" i="35"/>
  <c r="AC68" i="35"/>
  <c r="AA69" i="35"/>
  <c r="AC69" i="35"/>
  <c r="AE69" i="35"/>
  <c r="AA70" i="35"/>
  <c r="AB70" i="35"/>
  <c r="AC70" i="35"/>
  <c r="AF74" i="35" s="1"/>
  <c r="AA71" i="35"/>
  <c r="AB71" i="35" s="1"/>
  <c r="AC71" i="35"/>
  <c r="AA72" i="35"/>
  <c r="AC72" i="35"/>
  <c r="AD72" i="35" s="1"/>
  <c r="AA73" i="35"/>
  <c r="AC73" i="35"/>
  <c r="AA74" i="35"/>
  <c r="AC74" i="35"/>
  <c r="AA75" i="35"/>
  <c r="AC75" i="35"/>
  <c r="AA76" i="35"/>
  <c r="AC76" i="35"/>
  <c r="AF76" i="35"/>
  <c r="AA77" i="35"/>
  <c r="AC77" i="35"/>
  <c r="AE77" i="35" s="1"/>
  <c r="AA78" i="35"/>
  <c r="AC78" i="35"/>
  <c r="AA79" i="35"/>
  <c r="AC79" i="35"/>
  <c r="AA80" i="35"/>
  <c r="AC80" i="35"/>
  <c r="AF80" i="35"/>
  <c r="AA81" i="35"/>
  <c r="AB81" i="35"/>
  <c r="AC81" i="35"/>
  <c r="AE81" i="35"/>
  <c r="AA82" i="35"/>
  <c r="AC82" i="35"/>
  <c r="AA83" i="35"/>
  <c r="AB83" i="35" s="1"/>
  <c r="AC83" i="35"/>
  <c r="C84" i="35"/>
  <c r="C85" i="35"/>
  <c r="E85" i="35"/>
  <c r="F85" i="35"/>
  <c r="I2" i="34"/>
  <c r="J2" i="34"/>
  <c r="J3" i="34" s="1"/>
  <c r="J4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N2" i="34"/>
  <c r="O2" i="34"/>
  <c r="O3" i="34" s="1"/>
  <c r="O4" i="34" s="1"/>
  <c r="O5" i="34" s="1"/>
  <c r="P2" i="34"/>
  <c r="Q2" i="34"/>
  <c r="R2" i="34"/>
  <c r="S2" i="34"/>
  <c r="T2" i="34"/>
  <c r="U2" i="34"/>
  <c r="V2" i="34"/>
  <c r="V3" i="34" s="1"/>
  <c r="W2" i="34"/>
  <c r="X2" i="34"/>
  <c r="Y2" i="34"/>
  <c r="Z2" i="34"/>
  <c r="AA2" i="34"/>
  <c r="AB2" i="34"/>
  <c r="AC2" i="34"/>
  <c r="AD2" i="34" s="1"/>
  <c r="AD3" i="34" s="1"/>
  <c r="I3" i="34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N3" i="34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Q3" i="34"/>
  <c r="R3" i="34"/>
  <c r="R4" i="34" s="1"/>
  <c r="R5" i="34" s="1"/>
  <c r="U3" i="34"/>
  <c r="U4" i="34" s="1"/>
  <c r="U5" i="34" s="1"/>
  <c r="U6" i="34" s="1"/>
  <c r="U7" i="34" s="1"/>
  <c r="U8" i="34" s="1"/>
  <c r="W3" i="34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3" i="34"/>
  <c r="Y3" i="34"/>
  <c r="Y4" i="34" s="1"/>
  <c r="Y5" i="34" s="1"/>
  <c r="Y6" i="34" s="1"/>
  <c r="Y7" i="34" s="1"/>
  <c r="Y8" i="34" s="1"/>
  <c r="Z3" i="34"/>
  <c r="AA3" i="34"/>
  <c r="AB3" i="34" s="1"/>
  <c r="AC3" i="34"/>
  <c r="AE3" i="34" s="1"/>
  <c r="AE4" i="34" s="1"/>
  <c r="M4" i="34"/>
  <c r="Q4" i="34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V4" i="34"/>
  <c r="AA4" i="34"/>
  <c r="AC4" i="34"/>
  <c r="AD4" i="34"/>
  <c r="J5" i="34"/>
  <c r="V5" i="34"/>
  <c r="AA5" i="34"/>
  <c r="AC5" i="34"/>
  <c r="J6" i="34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O6" i="34"/>
  <c r="O7" i="34" s="1"/>
  <c r="O8" i="34" s="1"/>
  <c r="O9" i="34" s="1"/>
  <c r="O10" i="34" s="1"/>
  <c r="O11" i="34" s="1"/>
  <c r="O12" i="34" s="1"/>
  <c r="O13" i="34" s="1"/>
  <c r="O14" i="34" s="1"/>
  <c r="R6" i="34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AA6" i="34"/>
  <c r="AC6" i="34"/>
  <c r="AA7" i="34"/>
  <c r="AC7" i="34"/>
  <c r="AA8" i="34"/>
  <c r="AC8" i="34"/>
  <c r="U9" i="34"/>
  <c r="Y9" i="34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AA9" i="34"/>
  <c r="AB9" i="34" s="1"/>
  <c r="AC9" i="34"/>
  <c r="U10" i="34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AA10" i="34"/>
  <c r="AB10" i="34" s="1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AA15" i="34"/>
  <c r="AC15" i="34"/>
  <c r="AA16" i="34"/>
  <c r="AB16" i="34"/>
  <c r="AC16" i="34"/>
  <c r="AE16" i="34" s="1"/>
  <c r="AA17" i="34"/>
  <c r="AB17" i="34" s="1"/>
  <c r="AC17" i="34"/>
  <c r="AD17" i="34" s="1"/>
  <c r="AF17" i="34"/>
  <c r="AA18" i="34"/>
  <c r="AC18" i="34"/>
  <c r="AE18" i="34"/>
  <c r="AF18" i="34"/>
  <c r="AA19" i="34"/>
  <c r="AC19" i="34"/>
  <c r="AA20" i="34"/>
  <c r="AC20" i="34"/>
  <c r="AA21" i="34"/>
  <c r="AC21" i="34"/>
  <c r="AE21" i="34" s="1"/>
  <c r="AA22" i="34"/>
  <c r="AC22" i="34"/>
  <c r="AD22" i="34" s="1"/>
  <c r="AA23" i="34"/>
  <c r="AC23" i="34"/>
  <c r="AD23" i="34" s="1"/>
  <c r="AF23" i="34"/>
  <c r="AA24" i="34"/>
  <c r="AC24" i="34"/>
  <c r="AE24" i="34" s="1"/>
  <c r="N25" i="34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O25" i="34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Q25" i="34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AA25" i="34"/>
  <c r="AB25" i="34" s="1"/>
  <c r="AC25" i="34"/>
  <c r="AA26" i="34"/>
  <c r="AB27" i="34" s="1"/>
  <c r="AC26" i="34"/>
  <c r="AA27" i="34"/>
  <c r="AC27" i="34"/>
  <c r="AA28" i="34"/>
  <c r="AC28" i="34"/>
  <c r="AA29" i="34"/>
  <c r="AC29" i="34"/>
  <c r="AA30" i="34"/>
  <c r="AC30" i="34"/>
  <c r="AF30" i="34" s="1"/>
  <c r="AA31" i="34"/>
  <c r="AC31" i="34"/>
  <c r="AF31" i="34"/>
  <c r="AA32" i="34"/>
  <c r="AC32" i="34"/>
  <c r="AA33" i="34"/>
  <c r="AC33" i="34"/>
  <c r="AA34" i="34"/>
  <c r="AB34" i="34"/>
  <c r="AC34" i="34"/>
  <c r="AA35" i="34"/>
  <c r="AB35" i="34" s="1"/>
  <c r="AC35" i="34"/>
  <c r="AA36" i="34"/>
  <c r="AC36" i="34"/>
  <c r="AA37" i="34"/>
  <c r="AC37" i="34"/>
  <c r="AE37" i="34"/>
  <c r="AA38" i="34"/>
  <c r="AB38" i="34" s="1"/>
  <c r="AC38" i="34"/>
  <c r="J39" i="34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AA39" i="34"/>
  <c r="AB39" i="34"/>
  <c r="AC39" i="34"/>
  <c r="AA40" i="34"/>
  <c r="AC40" i="34"/>
  <c r="AA41" i="34"/>
  <c r="AB41" i="34" s="1"/>
  <c r="AC41" i="34"/>
  <c r="AA42" i="34"/>
  <c r="AC42" i="34"/>
  <c r="Q43" i="34"/>
  <c r="Q44" i="34" s="1"/>
  <c r="Q45" i="34" s="1"/>
  <c r="Q46" i="34" s="1"/>
  <c r="Q47" i="34" s="1"/>
  <c r="Q48" i="34" s="1"/>
  <c r="Q49" i="34" s="1"/>
  <c r="Q50" i="34" s="1"/>
  <c r="AA43" i="34"/>
  <c r="AC43" i="34"/>
  <c r="U44" i="34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AA44" i="34"/>
  <c r="AB44" i="34"/>
  <c r="AC44" i="34"/>
  <c r="AA45" i="34"/>
  <c r="AC45" i="34"/>
  <c r="AA46" i="34"/>
  <c r="AC46" i="34"/>
  <c r="AA47" i="34"/>
  <c r="AC47" i="34"/>
  <c r="AA48" i="34"/>
  <c r="AB48" i="34" s="1"/>
  <c r="AC48" i="34"/>
  <c r="AA49" i="34"/>
  <c r="AB49" i="34" s="1"/>
  <c r="AC49" i="34"/>
  <c r="AA50" i="34"/>
  <c r="AC50" i="34"/>
  <c r="Q51" i="34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AA51" i="34"/>
  <c r="AB51" i="34" s="1"/>
  <c r="AC51" i="34"/>
  <c r="AA52" i="34"/>
  <c r="AC52" i="34"/>
  <c r="AA53" i="34"/>
  <c r="AC53" i="34"/>
  <c r="AA54" i="34"/>
  <c r="AC54" i="34"/>
  <c r="AA55" i="34"/>
  <c r="AC55" i="34"/>
  <c r="N56" i="34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AA56" i="34"/>
  <c r="AC56" i="34"/>
  <c r="AA57" i="34"/>
  <c r="AC57" i="34"/>
  <c r="AA58" i="34"/>
  <c r="AC58" i="34"/>
  <c r="AF61" i="34" s="1"/>
  <c r="AD58" i="34"/>
  <c r="AE58" i="34"/>
  <c r="AA59" i="34"/>
  <c r="AC59" i="34"/>
  <c r="AF59" i="34" s="1"/>
  <c r="J60" i="34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AA60" i="34"/>
  <c r="AB60" i="34"/>
  <c r="AC60" i="34"/>
  <c r="AE60" i="34" s="1"/>
  <c r="AA61" i="34"/>
  <c r="AB61" i="34"/>
  <c r="AC61" i="34"/>
  <c r="AD61" i="34"/>
  <c r="AA62" i="34"/>
  <c r="AB62" i="34" s="1"/>
  <c r="AC62" i="34"/>
  <c r="AA63" i="34"/>
  <c r="AC63" i="34"/>
  <c r="AE63" i="34"/>
  <c r="AA64" i="34"/>
  <c r="AC64" i="34"/>
  <c r="AA65" i="34"/>
  <c r="AC65" i="34"/>
  <c r="AA66" i="34"/>
  <c r="AC66" i="34"/>
  <c r="AA67" i="34"/>
  <c r="AC67" i="34"/>
  <c r="R68" i="34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AA68" i="34"/>
  <c r="AC68" i="34"/>
  <c r="AA69" i="34"/>
  <c r="AB69" i="34"/>
  <c r="AC69" i="34"/>
  <c r="AA70" i="34"/>
  <c r="AB70" i="34" s="1"/>
  <c r="AC70" i="34"/>
  <c r="AA71" i="34"/>
  <c r="AB71" i="34" s="1"/>
  <c r="AC71" i="34"/>
  <c r="AD71" i="34" s="1"/>
  <c r="AA72" i="34"/>
  <c r="AB72" i="34" s="1"/>
  <c r="AC72" i="34"/>
  <c r="AA73" i="34"/>
  <c r="AC73" i="34"/>
  <c r="AA74" i="34"/>
  <c r="AB74" i="34" s="1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B83" i="34"/>
  <c r="AC83" i="34"/>
  <c r="C84" i="34"/>
  <c r="C86" i="34" s="1"/>
  <c r="C85" i="34"/>
  <c r="E85" i="34"/>
  <c r="F85" i="34"/>
  <c r="I2" i="33"/>
  <c r="J2" i="33"/>
  <c r="K2" i="33"/>
  <c r="L2" i="33"/>
  <c r="L3" i="33" s="1"/>
  <c r="M2" i="33"/>
  <c r="M3" i="33" s="1"/>
  <c r="M4" i="33" s="1"/>
  <c r="M5" i="33" s="1"/>
  <c r="M6" i="33" s="1"/>
  <c r="M7" i="33" s="1"/>
  <c r="M8" i="33" s="1"/>
  <c r="M9" i="33" s="1"/>
  <c r="M10" i="33" s="1"/>
  <c r="N2" i="33"/>
  <c r="O2" i="33"/>
  <c r="O3" i="33" s="1"/>
  <c r="O4" i="33" s="1"/>
  <c r="P2" i="33"/>
  <c r="Q2" i="33"/>
  <c r="R2" i="33"/>
  <c r="S2" i="33"/>
  <c r="T2" i="33"/>
  <c r="T3" i="33" s="1"/>
  <c r="T4" i="33" s="1"/>
  <c r="U2" i="33"/>
  <c r="U3" i="33" s="1"/>
  <c r="U4" i="33" s="1"/>
  <c r="V2" i="33"/>
  <c r="V3" i="33" s="1"/>
  <c r="W2" i="33"/>
  <c r="W3" i="33" s="1"/>
  <c r="X2" i="33"/>
  <c r="X3" i="33" s="1"/>
  <c r="X4" i="33" s="1"/>
  <c r="Y2" i="33"/>
  <c r="Y3" i="33" s="1"/>
  <c r="Y4" i="33" s="1"/>
  <c r="Z2" i="33"/>
  <c r="AA2" i="33"/>
  <c r="AC2" i="33"/>
  <c r="AF2" i="33" s="1"/>
  <c r="AF3" i="33" s="1"/>
  <c r="I3" i="33"/>
  <c r="K3" i="33"/>
  <c r="P3" i="33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Q3" i="33"/>
  <c r="Q4" i="33" s="1"/>
  <c r="Q5" i="33" s="1"/>
  <c r="Q6" i="33" s="1"/>
  <c r="Q7" i="33" s="1"/>
  <c r="Q8" i="33" s="1"/>
  <c r="Q9" i="33" s="1"/>
  <c r="Q10" i="33" s="1"/>
  <c r="Q11" i="33" s="1"/>
  <c r="R3" i="33"/>
  <c r="R4" i="33" s="1"/>
  <c r="R5" i="33" s="1"/>
  <c r="S3" i="33"/>
  <c r="AA3" i="33"/>
  <c r="AC3" i="33"/>
  <c r="I4" i="33"/>
  <c r="L4" i="33"/>
  <c r="S4" i="33"/>
  <c r="V4" i="33"/>
  <c r="V5" i="33" s="1"/>
  <c r="AA4" i="33"/>
  <c r="AC4" i="33"/>
  <c r="O5" i="33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U5" i="33"/>
  <c r="U6" i="33" s="1"/>
  <c r="X5" i="33"/>
  <c r="Y5" i="33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AA5" i="33"/>
  <c r="AC5" i="33"/>
  <c r="R6" i="33"/>
  <c r="V6" i="33"/>
  <c r="AA6" i="33"/>
  <c r="AC6" i="33"/>
  <c r="U7" i="33"/>
  <c r="AA7" i="33"/>
  <c r="AC7" i="33"/>
  <c r="U8" i="33"/>
  <c r="AA8" i="33"/>
  <c r="AC8" i="33"/>
  <c r="U9" i="33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AA9" i="33"/>
  <c r="AC9" i="33"/>
  <c r="AA10" i="33"/>
  <c r="AC10" i="33"/>
  <c r="M11" i="33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AA11" i="33"/>
  <c r="AC11" i="33"/>
  <c r="Q12" i="33"/>
  <c r="Q13" i="33" s="1"/>
  <c r="Q14" i="33" s="1"/>
  <c r="Q15" i="33" s="1"/>
  <c r="Q16" i="33" s="1"/>
  <c r="Q17" i="33" s="1"/>
  <c r="AA12" i="33"/>
  <c r="AC12" i="33"/>
  <c r="AA13" i="33"/>
  <c r="AC13" i="33"/>
  <c r="AA14" i="33"/>
  <c r="AC14" i="33"/>
  <c r="AF14" i="33"/>
  <c r="AA15" i="33"/>
  <c r="AC15" i="33"/>
  <c r="AE15" i="33"/>
  <c r="AA16" i="33"/>
  <c r="AC16" i="33"/>
  <c r="AD16" i="33"/>
  <c r="AE16" i="33"/>
  <c r="AA17" i="33"/>
  <c r="AC17" i="33"/>
  <c r="Q18" i="33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AA18" i="33"/>
  <c r="AC18" i="33"/>
  <c r="AA19" i="33"/>
  <c r="AC19" i="33"/>
  <c r="U20" i="33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AA20" i="33"/>
  <c r="AC20" i="33"/>
  <c r="AA21" i="33"/>
  <c r="AB21" i="33" s="1"/>
  <c r="AC21" i="33"/>
  <c r="AA22" i="33"/>
  <c r="AB22" i="33"/>
  <c r="AC22" i="33"/>
  <c r="AA23" i="33"/>
  <c r="AC23" i="33"/>
  <c r="AA24" i="33"/>
  <c r="AC24" i="33"/>
  <c r="AA25" i="33"/>
  <c r="AB25" i="33" s="1"/>
  <c r="AC25" i="33"/>
  <c r="AA26" i="33"/>
  <c r="AC26" i="33"/>
  <c r="AA27" i="33"/>
  <c r="AB27" i="33" s="1"/>
  <c r="AC27" i="33"/>
  <c r="AA28" i="33"/>
  <c r="AC28" i="33"/>
  <c r="AA29" i="33"/>
  <c r="AC29" i="33"/>
  <c r="AE29" i="33" s="1"/>
  <c r="AA30" i="33"/>
  <c r="AC30" i="33"/>
  <c r="M31" i="33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AA31" i="33"/>
  <c r="AC31" i="33"/>
  <c r="AD31" i="33" s="1"/>
  <c r="AE31" i="33"/>
  <c r="Q32" i="33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AA32" i="33"/>
  <c r="AB32" i="33" s="1"/>
  <c r="AC32" i="33"/>
  <c r="AA33" i="33"/>
  <c r="AC33" i="33"/>
  <c r="AA34" i="33"/>
  <c r="AC34" i="33"/>
  <c r="AA35" i="33"/>
  <c r="AC35" i="33"/>
  <c r="AA36" i="33"/>
  <c r="AB36" i="33" s="1"/>
  <c r="AC36" i="33"/>
  <c r="AA37" i="33"/>
  <c r="AC37" i="33"/>
  <c r="AA38" i="33"/>
  <c r="AB38" i="33" s="1"/>
  <c r="AC38" i="33"/>
  <c r="AD38" i="33" s="1"/>
  <c r="AA39" i="33"/>
  <c r="AC39" i="33"/>
  <c r="AA40" i="33"/>
  <c r="AB40" i="33" s="1"/>
  <c r="AC40" i="33"/>
  <c r="AA41" i="33"/>
  <c r="AB41" i="33"/>
  <c r="AC41" i="33"/>
  <c r="M42" i="33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AA42" i="33"/>
  <c r="AC42" i="33"/>
  <c r="AA43" i="33"/>
  <c r="AC43" i="33"/>
  <c r="AA44" i="33"/>
  <c r="AC44" i="33"/>
  <c r="AA45" i="33"/>
  <c r="AB45" i="33" s="1"/>
  <c r="AC45" i="33"/>
  <c r="Q46" i="33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AA46" i="33"/>
  <c r="AB46" i="33" s="1"/>
  <c r="AC46" i="33"/>
  <c r="AA47" i="33"/>
  <c r="AC47" i="33"/>
  <c r="AA48" i="33"/>
  <c r="AC48" i="33"/>
  <c r="AA49" i="33"/>
  <c r="AB49" i="33" s="1"/>
  <c r="AC49" i="33"/>
  <c r="AE49" i="33"/>
  <c r="AA50" i="33"/>
  <c r="AB50" i="33" s="1"/>
  <c r="AC50" i="33"/>
  <c r="AA51" i="33"/>
  <c r="AC51" i="33"/>
  <c r="AA52" i="33"/>
  <c r="AC52" i="33"/>
  <c r="AE52" i="33"/>
  <c r="AF52" i="33"/>
  <c r="AA53" i="33"/>
  <c r="AC53" i="33"/>
  <c r="AA54" i="33"/>
  <c r="AC54" i="33"/>
  <c r="AA55" i="33"/>
  <c r="AC55" i="33"/>
  <c r="AA56" i="33"/>
  <c r="AC56" i="33"/>
  <c r="AE56" i="33"/>
  <c r="AF56" i="33"/>
  <c r="AA57" i="33"/>
  <c r="AB57" i="33" s="1"/>
  <c r="AC57" i="33"/>
  <c r="AF57" i="33"/>
  <c r="AA58" i="33"/>
  <c r="AB58" i="33"/>
  <c r="AC58" i="33"/>
  <c r="AA59" i="33"/>
  <c r="AC59" i="33"/>
  <c r="AD59" i="33" s="1"/>
  <c r="AA60" i="33"/>
  <c r="AC60" i="33"/>
  <c r="AA61" i="33"/>
  <c r="AB61" i="33" s="1"/>
  <c r="AC61" i="33"/>
  <c r="AA62" i="33"/>
  <c r="AC62" i="33"/>
  <c r="AF71" i="33" s="1"/>
  <c r="P63" i="33"/>
  <c r="P64" i="33" s="1"/>
  <c r="P65" i="33" s="1"/>
  <c r="P66" i="33" s="1"/>
  <c r="P67" i="33" s="1"/>
  <c r="P68" i="33" s="1"/>
  <c r="P69" i="33" s="1"/>
  <c r="P70" i="33" s="1"/>
  <c r="P71" i="33" s="1"/>
  <c r="P72" i="33" s="1"/>
  <c r="AA63" i="33"/>
  <c r="AC63" i="33"/>
  <c r="AA64" i="33"/>
  <c r="AB64" i="33" s="1"/>
  <c r="AC64" i="33"/>
  <c r="AD64" i="33" s="1"/>
  <c r="AA65" i="33"/>
  <c r="AC65" i="33"/>
  <c r="AA66" i="33"/>
  <c r="AC66" i="33"/>
  <c r="AD66" i="33" s="1"/>
  <c r="AA67" i="33"/>
  <c r="AC67" i="33"/>
  <c r="AA68" i="33"/>
  <c r="AB68" i="33" s="1"/>
  <c r="AC68" i="33"/>
  <c r="Q69" i="33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U69" i="33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AA69" i="33"/>
  <c r="AC69" i="33"/>
  <c r="AA70" i="33"/>
  <c r="AB70" i="33" s="1"/>
  <c r="AC70" i="33"/>
  <c r="AD70" i="33"/>
  <c r="AE70" i="33"/>
  <c r="AF70" i="33"/>
  <c r="AA71" i="33"/>
  <c r="AC71" i="33"/>
  <c r="AA72" i="33"/>
  <c r="AC72" i="33"/>
  <c r="AE72" i="33"/>
  <c r="AF72" i="33"/>
  <c r="P73" i="33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AA73" i="33"/>
  <c r="AB73" i="33" s="1"/>
  <c r="AC73" i="33"/>
  <c r="AA74" i="33"/>
  <c r="AB74" i="33" s="1"/>
  <c r="AC74" i="33"/>
  <c r="AE74" i="33"/>
  <c r="AF74" i="33"/>
  <c r="AA75" i="33"/>
  <c r="AB75" i="33" s="1"/>
  <c r="AC75" i="33"/>
  <c r="AA76" i="33"/>
  <c r="AB76" i="33" s="1"/>
  <c r="AC76" i="33"/>
  <c r="AA77" i="33"/>
  <c r="AB77" i="33"/>
  <c r="AC77" i="33"/>
  <c r="AA78" i="33"/>
  <c r="AB78" i="33"/>
  <c r="AC78" i="33"/>
  <c r="AA79" i="33"/>
  <c r="AB79" i="33"/>
  <c r="AC79" i="33"/>
  <c r="AA80" i="33"/>
  <c r="AC80" i="33"/>
  <c r="AA81" i="33"/>
  <c r="AC81" i="33"/>
  <c r="AD81" i="33"/>
  <c r="AF81" i="33"/>
  <c r="AA82" i="33"/>
  <c r="AC82" i="33"/>
  <c r="AD82" i="33" s="1"/>
  <c r="AA83" i="33"/>
  <c r="AB83" i="33" s="1"/>
  <c r="AC83" i="33"/>
  <c r="C84" i="33"/>
  <c r="C85" i="33"/>
  <c r="E85" i="33"/>
  <c r="F85" i="33"/>
  <c r="I2" i="32"/>
  <c r="J2" i="32"/>
  <c r="K2" i="32"/>
  <c r="L2" i="32"/>
  <c r="M2" i="32"/>
  <c r="N2" i="32"/>
  <c r="N3" i="32" s="1"/>
  <c r="N4" i="32" s="1"/>
  <c r="N5" i="32" s="1"/>
  <c r="N6" i="32" s="1"/>
  <c r="O2" i="32"/>
  <c r="O3" i="32" s="1"/>
  <c r="P2" i="32"/>
  <c r="P3" i="32" s="1"/>
  <c r="Q2" i="32"/>
  <c r="Q3" i="32" s="1"/>
  <c r="Q4" i="32" s="1"/>
  <c r="Q5" i="32" s="1"/>
  <c r="Q6" i="32" s="1"/>
  <c r="R2" i="32"/>
  <c r="R3" i="32" s="1"/>
  <c r="R4" i="32" s="1"/>
  <c r="S2" i="32"/>
  <c r="T2" i="32"/>
  <c r="U2" i="32"/>
  <c r="V2" i="32"/>
  <c r="W2" i="32"/>
  <c r="X2" i="32"/>
  <c r="Y2" i="32"/>
  <c r="Z2" i="32"/>
  <c r="AA2" i="32"/>
  <c r="AB2" i="32" s="1"/>
  <c r="AC2" i="32"/>
  <c r="AD2" i="32" s="1"/>
  <c r="AF2" i="32"/>
  <c r="I3" i="32"/>
  <c r="I4" i="32" s="1"/>
  <c r="I5" i="32" s="1"/>
  <c r="I6" i="32" s="1"/>
  <c r="I7" i="32" s="1"/>
  <c r="I8" i="32" s="1"/>
  <c r="I9" i="32" s="1"/>
  <c r="J3" i="32"/>
  <c r="J4" i="32" s="1"/>
  <c r="J5" i="32" s="1"/>
  <c r="J6" i="32" s="1"/>
  <c r="L3" i="32"/>
  <c r="U3" i="32"/>
  <c r="W3" i="32"/>
  <c r="W4" i="32" s="1"/>
  <c r="W5" i="32" s="1"/>
  <c r="W6" i="32" s="1"/>
  <c r="W7" i="32" s="1"/>
  <c r="X3" i="32"/>
  <c r="X4" i="32" s="1"/>
  <c r="X5" i="32" s="1"/>
  <c r="X6" i="32" s="1"/>
  <c r="X7" i="32" s="1"/>
  <c r="Y3" i="32"/>
  <c r="Z3" i="32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3" i="32"/>
  <c r="AB3" i="32"/>
  <c r="AC3" i="32"/>
  <c r="AD3" i="32" s="1"/>
  <c r="L4" i="32"/>
  <c r="O4" i="32"/>
  <c r="P4" i="32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Y4" i="32"/>
  <c r="Y5" i="32" s="1"/>
  <c r="AA4" i="32"/>
  <c r="AC4" i="32"/>
  <c r="AD4" i="32"/>
  <c r="AD5" i="32" s="1"/>
  <c r="L5" i="32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O5" i="32"/>
  <c r="O6" i="32" s="1"/>
  <c r="O7" i="32" s="1"/>
  <c r="R5" i="32"/>
  <c r="R6" i="32" s="1"/>
  <c r="R7" i="32" s="1"/>
  <c r="R8" i="32" s="1"/>
  <c r="R9" i="32" s="1"/>
  <c r="R10" i="32" s="1"/>
  <c r="R11" i="32" s="1"/>
  <c r="R12" i="32" s="1"/>
  <c r="AA5" i="32"/>
  <c r="AB5" i="32"/>
  <c r="AC5" i="32"/>
  <c r="Y6" i="32"/>
  <c r="AA6" i="32"/>
  <c r="AB6" i="32"/>
  <c r="AC6" i="32"/>
  <c r="J7" i="32"/>
  <c r="N7" i="32"/>
  <c r="N8" i="32" s="1"/>
  <c r="N9" i="32" s="1"/>
  <c r="N10" i="32" s="1"/>
  <c r="N11" i="32" s="1"/>
  <c r="Q7" i="32"/>
  <c r="Y7" i="32"/>
  <c r="AA7" i="32"/>
  <c r="AB7" i="32" s="1"/>
  <c r="AC7" i="32"/>
  <c r="O8" i="32"/>
  <c r="Q8" i="32"/>
  <c r="Q9" i="32" s="1"/>
  <c r="Q10" i="32" s="1"/>
  <c r="Q11" i="32" s="1"/>
  <c r="Q12" i="32" s="1"/>
  <c r="Q13" i="32" s="1"/>
  <c r="Q14" i="32" s="1"/>
  <c r="Q15" i="32" s="1"/>
  <c r="Q16" i="32" s="1"/>
  <c r="W8" i="32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8" i="32"/>
  <c r="X9" i="32" s="1"/>
  <c r="Y8" i="32"/>
  <c r="AA8" i="32"/>
  <c r="AC8" i="32"/>
  <c r="AA9" i="32"/>
  <c r="AC9" i="32"/>
  <c r="I10" i="32"/>
  <c r="X10" i="32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AA13" i="32"/>
  <c r="AC13" i="32"/>
  <c r="AE13" i="32"/>
  <c r="AA14" i="32"/>
  <c r="AB14" i="32" s="1"/>
  <c r="AC14" i="32"/>
  <c r="AF14" i="32"/>
  <c r="R15" i="32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5" i="32"/>
  <c r="AB15" i="32" s="1"/>
  <c r="AC15" i="32"/>
  <c r="AD15" i="32" s="1"/>
  <c r="AA16" i="32"/>
  <c r="AB16" i="32"/>
  <c r="AC16" i="32"/>
  <c r="AE16" i="32" s="1"/>
  <c r="Q17" i="32"/>
  <c r="Q18" i="32" s="1"/>
  <c r="Q19" i="32" s="1"/>
  <c r="AA17" i="32"/>
  <c r="AC17" i="32"/>
  <c r="AA18" i="32"/>
  <c r="AC18" i="32"/>
  <c r="AD18" i="32" s="1"/>
  <c r="AE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F23" i="32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/>
  <c r="AC29" i="32"/>
  <c r="AA30" i="32"/>
  <c r="AB30" i="32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E43" i="32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3" i="32" s="1"/>
  <c r="AB72" i="32"/>
  <c r="AC72" i="32"/>
  <c r="AA73" i="32"/>
  <c r="AC73" i="32"/>
  <c r="AA74" i="32"/>
  <c r="AC74" i="32"/>
  <c r="AA75" i="32"/>
  <c r="AC75" i="32"/>
  <c r="AA76" i="32"/>
  <c r="AB76" i="32" s="1"/>
  <c r="AC76" i="32"/>
  <c r="AE76" i="32"/>
  <c r="AA77" i="32"/>
  <c r="AC77" i="32"/>
  <c r="AA78" i="32"/>
  <c r="AC78" i="32"/>
  <c r="AA79" i="32"/>
  <c r="AB80" i="32" s="1"/>
  <c r="AC79" i="32"/>
  <c r="AA80" i="32"/>
  <c r="AC80" i="32"/>
  <c r="AA81" i="32"/>
  <c r="AB81" i="32" s="1"/>
  <c r="AC81" i="32"/>
  <c r="AF81" i="32"/>
  <c r="AA82" i="32"/>
  <c r="AB82" i="32"/>
  <c r="AC82" i="32"/>
  <c r="AA83" i="32"/>
  <c r="AC83" i="32"/>
  <c r="C84" i="32"/>
  <c r="C85" i="32"/>
  <c r="C86" i="32" s="1"/>
  <c r="E85" i="32"/>
  <c r="F85" i="32"/>
  <c r="I2" i="31"/>
  <c r="I3" i="31" s="1"/>
  <c r="I4" i="31" s="1"/>
  <c r="I5" i="31" s="1"/>
  <c r="I6" i="31" s="1"/>
  <c r="J2" i="31"/>
  <c r="J3" i="31" s="1"/>
  <c r="K2" i="31"/>
  <c r="K3" i="31" s="1"/>
  <c r="K4" i="31" s="1"/>
  <c r="K5" i="31" s="1"/>
  <c r="K6" i="31" s="1"/>
  <c r="K7" i="31" s="1"/>
  <c r="L2" i="31"/>
  <c r="L3" i="31" s="1"/>
  <c r="M2" i="31"/>
  <c r="M3" i="31" s="1"/>
  <c r="M4" i="31" s="1"/>
  <c r="N2" i="31"/>
  <c r="N3" i="31" s="1"/>
  <c r="N4" i="31" s="1"/>
  <c r="N5" i="31" s="1"/>
  <c r="N6" i="31" s="1"/>
  <c r="N7" i="31" s="1"/>
  <c r="O2" i="31"/>
  <c r="O3" i="31" s="1"/>
  <c r="P2" i="31"/>
  <c r="P3" i="31" s="1"/>
  <c r="Q2" i="31"/>
  <c r="R2" i="31"/>
  <c r="S2" i="31"/>
  <c r="T2" i="31"/>
  <c r="U2" i="31"/>
  <c r="V2" i="31"/>
  <c r="W2" i="31"/>
  <c r="X2" i="31"/>
  <c r="X3" i="31" s="1"/>
  <c r="X4" i="31" s="1"/>
  <c r="X5" i="31" s="1"/>
  <c r="Y2" i="31"/>
  <c r="Z2" i="31"/>
  <c r="Z3" i="31" s="1"/>
  <c r="Z4" i="31" s="1"/>
  <c r="AA2" i="31"/>
  <c r="AB2" i="31" s="1"/>
  <c r="AC2" i="31"/>
  <c r="AD2" i="31" s="1"/>
  <c r="AD3" i="31" s="1"/>
  <c r="Q3" i="31"/>
  <c r="Q4" i="31" s="1"/>
  <c r="Q5" i="31" s="1"/>
  <c r="Q6" i="31" s="1"/>
  <c r="R3" i="31"/>
  <c r="S3" i="31"/>
  <c r="S4" i="31" s="1"/>
  <c r="S5" i="31" s="1"/>
  <c r="T3" i="31"/>
  <c r="U3" i="31"/>
  <c r="V3" i="3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W3" i="31"/>
  <c r="W4" i="31" s="1"/>
  <c r="AA3" i="31"/>
  <c r="AB3" i="31"/>
  <c r="AC3" i="31"/>
  <c r="AE3" i="31"/>
  <c r="J4" i="31"/>
  <c r="L4" i="31"/>
  <c r="P4" i="31"/>
  <c r="P5" i="31" s="1"/>
  <c r="R4" i="3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T4" i="3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U4" i="31"/>
  <c r="AA4" i="31"/>
  <c r="AB4" i="31" s="1"/>
  <c r="AC4" i="31"/>
  <c r="J5" i="31"/>
  <c r="J6" i="31" s="1"/>
  <c r="J7" i="31" s="1"/>
  <c r="J8" i="31" s="1"/>
  <c r="J9" i="31" s="1"/>
  <c r="J10" i="31" s="1"/>
  <c r="J11" i="31" s="1"/>
  <c r="J12" i="31" s="1"/>
  <c r="J13" i="31" s="1"/>
  <c r="J14" i="31" s="1"/>
  <c r="L5" i="3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M5" i="31"/>
  <c r="M6" i="31" s="1"/>
  <c r="M7" i="31" s="1"/>
  <c r="U5" i="31"/>
  <c r="U6" i="31" s="1"/>
  <c r="U7" i="31" s="1"/>
  <c r="U8" i="31" s="1"/>
  <c r="U9" i="31" s="1"/>
  <c r="W5" i="31"/>
  <c r="W6" i="31" s="1"/>
  <c r="Z5" i="31"/>
  <c r="AA5" i="31"/>
  <c r="AC5" i="31"/>
  <c r="P6" i="31"/>
  <c r="S6" i="31"/>
  <c r="S7" i="31" s="1"/>
  <c r="AA6" i="31"/>
  <c r="AC6" i="31"/>
  <c r="I7" i="31"/>
  <c r="Q7" i="31"/>
  <c r="W7" i="31"/>
  <c r="AA7" i="31"/>
  <c r="AB7" i="31"/>
  <c r="AC7" i="31"/>
  <c r="I8" i="31"/>
  <c r="K8" i="31"/>
  <c r="M8" i="31"/>
  <c r="M9" i="31" s="1"/>
  <c r="N8" i="31"/>
  <c r="Q8" i="31"/>
  <c r="Q9" i="31" s="1"/>
  <c r="Q10" i="31" s="1"/>
  <c r="Q11" i="31" s="1"/>
  <c r="Q12" i="31" s="1"/>
  <c r="Q13" i="31" s="1"/>
  <c r="Q14" i="31" s="1"/>
  <c r="Q15" i="31" s="1"/>
  <c r="Q16" i="31" s="1"/>
  <c r="S8" i="31"/>
  <c r="S9" i="31" s="1"/>
  <c r="AA8" i="31"/>
  <c r="AB8" i="31" s="1"/>
  <c r="AC8" i="31"/>
  <c r="AA9" i="31"/>
  <c r="AB9" i="31"/>
  <c r="AC9" i="31"/>
  <c r="M10" i="31"/>
  <c r="M11" i="31" s="1"/>
  <c r="S10" i="31"/>
  <c r="S11" i="31" s="1"/>
  <c r="S12" i="31" s="1"/>
  <c r="S13" i="31" s="1"/>
  <c r="U10" i="3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AA10" i="31"/>
  <c r="AB10" i="31" s="1"/>
  <c r="AB11" i="31" s="1"/>
  <c r="AC10" i="31"/>
  <c r="AA11" i="31"/>
  <c r="AC11" i="31"/>
  <c r="M12" i="31"/>
  <c r="AA12" i="31"/>
  <c r="AB12" i="31" s="1"/>
  <c r="AC12" i="31"/>
  <c r="AA13" i="31"/>
  <c r="AC13" i="31"/>
  <c r="V14" i="31"/>
  <c r="V15" i="31" s="1"/>
  <c r="V16" i="31" s="1"/>
  <c r="AA14" i="31"/>
  <c r="AB14" i="31" s="1"/>
  <c r="AC14" i="31"/>
  <c r="AA15" i="31"/>
  <c r="AB15" i="31"/>
  <c r="AC15" i="31"/>
  <c r="AA16" i="31"/>
  <c r="AB16" i="31"/>
  <c r="AC16" i="31"/>
  <c r="AF16" i="31" s="1"/>
  <c r="Q17" i="3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V17" i="31"/>
  <c r="AA17" i="31"/>
  <c r="AB18" i="31" s="1"/>
  <c r="AC17" i="31"/>
  <c r="AD17" i="31" s="1"/>
  <c r="AA18" i="31"/>
  <c r="AC18" i="31"/>
  <c r="AA19" i="31"/>
  <c r="AB19" i="31"/>
  <c r="AC19" i="31"/>
  <c r="AA20" i="31"/>
  <c r="AC20" i="31"/>
  <c r="R21" i="3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AA21" i="31"/>
  <c r="AB21" i="31"/>
  <c r="AC21" i="31"/>
  <c r="AA22" i="31"/>
  <c r="AB22" i="31" s="1"/>
  <c r="AC22" i="31"/>
  <c r="AE31" i="31" s="1"/>
  <c r="AA23" i="31"/>
  <c r="AB23" i="31" s="1"/>
  <c r="AC23" i="31"/>
  <c r="AA24" i="31"/>
  <c r="AC24" i="31"/>
  <c r="L25" i="3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T25" i="31"/>
  <c r="T26" i="31" s="1"/>
  <c r="T27" i="31" s="1"/>
  <c r="T28" i="31" s="1"/>
  <c r="T29" i="31" s="1"/>
  <c r="T30" i="31" s="1"/>
  <c r="T31" i="31" s="1"/>
  <c r="T32" i="31" s="1"/>
  <c r="T33" i="31" s="1"/>
  <c r="AA25" i="31"/>
  <c r="AC25" i="31"/>
  <c r="AA26" i="31"/>
  <c r="AC26" i="31"/>
  <c r="AA27" i="31"/>
  <c r="AB27" i="31"/>
  <c r="AC27" i="31"/>
  <c r="AA28" i="31"/>
  <c r="AB28" i="31"/>
  <c r="AC28" i="31"/>
  <c r="AA29" i="31"/>
  <c r="AB29" i="31" s="1"/>
  <c r="AC29" i="31"/>
  <c r="AA30" i="31"/>
  <c r="AB30" i="31" s="1"/>
  <c r="AC30" i="31"/>
  <c r="AD30" i="31" s="1"/>
  <c r="AA31" i="31"/>
  <c r="AB31" i="31" s="1"/>
  <c r="AC31" i="31"/>
  <c r="AD31" i="31"/>
  <c r="AF31" i="31"/>
  <c r="AA32" i="31"/>
  <c r="AB32" i="31"/>
  <c r="AC32" i="31"/>
  <c r="AD32" i="31"/>
  <c r="AA33" i="31"/>
  <c r="AB33" i="31"/>
  <c r="AC33" i="31"/>
  <c r="AF33" i="31"/>
  <c r="T34" i="3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AA34" i="31"/>
  <c r="AC34" i="31"/>
  <c r="AA35" i="31"/>
  <c r="AC35" i="31"/>
  <c r="AA36" i="31"/>
  <c r="AB37" i="31" s="1"/>
  <c r="AC36" i="31"/>
  <c r="AF36" i="31" s="1"/>
  <c r="AA37" i="31"/>
  <c r="AC37" i="31"/>
  <c r="AF37" i="31" s="1"/>
  <c r="AA38" i="31"/>
  <c r="AC38" i="31"/>
  <c r="AF38" i="31" s="1"/>
  <c r="AA39" i="31"/>
  <c r="AB39" i="31" s="1"/>
  <c r="AC39" i="31"/>
  <c r="AA40" i="31"/>
  <c r="AB40" i="31"/>
  <c r="AC40" i="31"/>
  <c r="AF40" i="31"/>
  <c r="AA41" i="31"/>
  <c r="AB41" i="31" s="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B48" i="31" s="1"/>
  <c r="AC48" i="31"/>
  <c r="AA49" i="31"/>
  <c r="AB49" i="31"/>
  <c r="AC49" i="31"/>
  <c r="AA50" i="31"/>
  <c r="AC50" i="31"/>
  <c r="AA51" i="31"/>
  <c r="AC51" i="31"/>
  <c r="AD51" i="31"/>
  <c r="AF51" i="31"/>
  <c r="AA52" i="31"/>
  <c r="AB52" i="31" s="1"/>
  <c r="AC52" i="31"/>
  <c r="AA53" i="31"/>
  <c r="AC53" i="31"/>
  <c r="AD53" i="31" s="1"/>
  <c r="AA54" i="31"/>
  <c r="AC54" i="31"/>
  <c r="Q55" i="3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AA55" i="31"/>
  <c r="AC55" i="31"/>
  <c r="AF55" i="31"/>
  <c r="AA56" i="31"/>
  <c r="AC56" i="31"/>
  <c r="AD56" i="31" s="1"/>
  <c r="AA57" i="31"/>
  <c r="AC57" i="31"/>
  <c r="AF57" i="31"/>
  <c r="AA58" i="31"/>
  <c r="AC58" i="31"/>
  <c r="AA59" i="31"/>
  <c r="AC59" i="31"/>
  <c r="AD59" i="31" s="1"/>
  <c r="AA60" i="31"/>
  <c r="AC60" i="31"/>
  <c r="AA61" i="31"/>
  <c r="AC61" i="31"/>
  <c r="AA62" i="31"/>
  <c r="AB62" i="31" s="1"/>
  <c r="AC62" i="31"/>
  <c r="AA63" i="31"/>
  <c r="AC63" i="31"/>
  <c r="AD63" i="31"/>
  <c r="AA64" i="31"/>
  <c r="AC64" i="31"/>
  <c r="AA65" i="31"/>
  <c r="AB65" i="31" s="1"/>
  <c r="AC65" i="31"/>
  <c r="AE65" i="31" s="1"/>
  <c r="AA66" i="31"/>
  <c r="AC66" i="31"/>
  <c r="AA67" i="31"/>
  <c r="AB67" i="31"/>
  <c r="AC67" i="31"/>
  <c r="AA68" i="31"/>
  <c r="AC68" i="31"/>
  <c r="AE68" i="31" s="1"/>
  <c r="AA69" i="31"/>
  <c r="AC69" i="31"/>
  <c r="AA70" i="31"/>
  <c r="AC70" i="31"/>
  <c r="AA71" i="31"/>
  <c r="AB71" i="31"/>
  <c r="AC71" i="31"/>
  <c r="AE71" i="31" s="1"/>
  <c r="AA72" i="31"/>
  <c r="AB72" i="31" s="1"/>
  <c r="AC72" i="31"/>
  <c r="AA73" i="31"/>
  <c r="AB73" i="31"/>
  <c r="AC73" i="31"/>
  <c r="AA74" i="31"/>
  <c r="AC74" i="31"/>
  <c r="AE74" i="31"/>
  <c r="AA75" i="31"/>
  <c r="AB75" i="31" s="1"/>
  <c r="AC75" i="31"/>
  <c r="AA76" i="31"/>
  <c r="AB76" i="31" s="1"/>
  <c r="AC76" i="31"/>
  <c r="AA77" i="31"/>
  <c r="AB77" i="31"/>
  <c r="AC77" i="31"/>
  <c r="AA78" i="31"/>
  <c r="AB78" i="31" s="1"/>
  <c r="AC78" i="31"/>
  <c r="AE78" i="31" s="1"/>
  <c r="AD78" i="31"/>
  <c r="AA79" i="31"/>
  <c r="AC79" i="31"/>
  <c r="AA80" i="31"/>
  <c r="AB80" i="31" s="1"/>
  <c r="AC80" i="31"/>
  <c r="AE80" i="31"/>
  <c r="AA81" i="31"/>
  <c r="AC81" i="31"/>
  <c r="AA82" i="31"/>
  <c r="AC82" i="31"/>
  <c r="AA83" i="31"/>
  <c r="AB83" i="31" s="1"/>
  <c r="AC83" i="31"/>
  <c r="C84" i="31"/>
  <c r="C86" i="31" s="1"/>
  <c r="B10" i="4" s="1"/>
  <c r="C85" i="31"/>
  <c r="E85" i="31"/>
  <c r="F85" i="31"/>
  <c r="I2" i="30"/>
  <c r="J2" i="30"/>
  <c r="K2" i="30"/>
  <c r="L2" i="30"/>
  <c r="M2" i="30"/>
  <c r="N2" i="30"/>
  <c r="O2" i="30"/>
  <c r="P2" i="30"/>
  <c r="Q2" i="30"/>
  <c r="R2" i="30"/>
  <c r="S2" i="30"/>
  <c r="T2" i="30"/>
  <c r="T3" i="30" s="1"/>
  <c r="T4" i="30" s="1"/>
  <c r="U2" i="30"/>
  <c r="U3" i="30" s="1"/>
  <c r="U4" i="30" s="1"/>
  <c r="V2" i="30"/>
  <c r="W2" i="30"/>
  <c r="X2" i="30"/>
  <c r="Y2" i="30"/>
  <c r="Z2" i="30"/>
  <c r="AA2" i="30"/>
  <c r="AB2" i="30" s="1"/>
  <c r="AC2" i="30"/>
  <c r="AD2" i="30" s="1"/>
  <c r="J3" i="30"/>
  <c r="N3" i="30"/>
  <c r="O3" i="30"/>
  <c r="P3" i="30"/>
  <c r="P4" i="30" s="1"/>
  <c r="P5" i="30" s="1"/>
  <c r="P6" i="30" s="1"/>
  <c r="P7" i="30" s="1"/>
  <c r="P8" i="30" s="1"/>
  <c r="P9" i="30" s="1"/>
  <c r="P10" i="30" s="1"/>
  <c r="Q3" i="30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S3" i="30"/>
  <c r="S4" i="30" s="1"/>
  <c r="S5" i="30" s="1"/>
  <c r="S6" i="30" s="1"/>
  <c r="S7" i="30" s="1"/>
  <c r="S8" i="30" s="1"/>
  <c r="S9" i="30" s="1"/>
  <c r="S10" i="30" s="1"/>
  <c r="W3" i="30"/>
  <c r="W4" i="30" s="1"/>
  <c r="X3" i="30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Y3" i="30"/>
  <c r="Y4" i="30" s="1"/>
  <c r="Y5" i="30" s="1"/>
  <c r="Y6" i="30" s="1"/>
  <c r="Y7" i="30" s="1"/>
  <c r="Y8" i="30" s="1"/>
  <c r="Z3" i="30"/>
  <c r="Z4" i="30" s="1"/>
  <c r="AA3" i="30"/>
  <c r="AC3" i="30"/>
  <c r="AE3" i="30" s="1"/>
  <c r="AF3" i="30"/>
  <c r="N4" i="30"/>
  <c r="AA4" i="30"/>
  <c r="AB5" i="30" s="1"/>
  <c r="AC4" i="30"/>
  <c r="AE4" i="30" s="1"/>
  <c r="AE5" i="30" s="1"/>
  <c r="N5" i="30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T5" i="30"/>
  <c r="T6" i="30" s="1"/>
  <c r="U5" i="30"/>
  <c r="U6" i="30" s="1"/>
  <c r="U7" i="30" s="1"/>
  <c r="W5" i="30"/>
  <c r="W6" i="30" s="1"/>
  <c r="W7" i="30" s="1"/>
  <c r="W8" i="30" s="1"/>
  <c r="W9" i="30" s="1"/>
  <c r="W10" i="30" s="1"/>
  <c r="Z5" i="30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5" i="30"/>
  <c r="AC5" i="30"/>
  <c r="AA6" i="30"/>
  <c r="AB7" i="30" s="1"/>
  <c r="AC6" i="30"/>
  <c r="AD15" i="30" s="1"/>
  <c r="T7" i="30"/>
  <c r="T8" i="30" s="1"/>
  <c r="T9" i="30" s="1"/>
  <c r="T10" i="30" s="1"/>
  <c r="AA7" i="30"/>
  <c r="AC7" i="30"/>
  <c r="AE7" i="30" s="1"/>
  <c r="AA8" i="30"/>
  <c r="AB8" i="30" s="1"/>
  <c r="AB9" i="30" s="1"/>
  <c r="AC8" i="30"/>
  <c r="Y9" i="30"/>
  <c r="Y10" i="30" s="1"/>
  <c r="Y11" i="30" s="1"/>
  <c r="Y12" i="30" s="1"/>
  <c r="Y13" i="30" s="1"/>
  <c r="Y14" i="30" s="1"/>
  <c r="Y15" i="30" s="1"/>
  <c r="Y16" i="30" s="1"/>
  <c r="Y17" i="30" s="1"/>
  <c r="AA9" i="30"/>
  <c r="AC9" i="30"/>
  <c r="AA10" i="30"/>
  <c r="AB10" i="30" s="1"/>
  <c r="AC10" i="30"/>
  <c r="P11" i="30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S11" i="30"/>
  <c r="S12" i="30" s="1"/>
  <c r="S13" i="30" s="1"/>
  <c r="S14" i="30" s="1"/>
  <c r="S15" i="30" s="1"/>
  <c r="S16" i="30" s="1"/>
  <c r="T11" i="30"/>
  <c r="W11" i="30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AA11" i="30"/>
  <c r="AB12" i="30" s="1"/>
  <c r="AC11" i="30"/>
  <c r="AA12" i="30"/>
  <c r="AC12" i="30"/>
  <c r="AD12" i="30" s="1"/>
  <c r="AA13" i="30"/>
  <c r="AB13" i="30"/>
  <c r="AC13" i="30"/>
  <c r="AA14" i="30"/>
  <c r="AB14" i="30" s="1"/>
  <c r="AC14" i="30"/>
  <c r="AE14" i="30" s="1"/>
  <c r="AA15" i="30"/>
  <c r="AC15" i="30"/>
  <c r="AA16" i="30"/>
  <c r="AB16" i="30" s="1"/>
  <c r="AC16" i="30"/>
  <c r="S17" i="30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7" i="30"/>
  <c r="AC17" i="30"/>
  <c r="Y18" i="30"/>
  <c r="AA18" i="30"/>
  <c r="AC18" i="30"/>
  <c r="AD18" i="30"/>
  <c r="N19" i="30"/>
  <c r="AA19" i="30"/>
  <c r="AC19" i="30"/>
  <c r="AA20" i="30"/>
  <c r="AB20" i="30"/>
  <c r="AC20" i="30"/>
  <c r="AA21" i="30"/>
  <c r="AB22" i="30" s="1"/>
  <c r="AB21" i="30"/>
  <c r="AC21" i="30"/>
  <c r="X22" i="30"/>
  <c r="AA22" i="30"/>
  <c r="AC22" i="30"/>
  <c r="AF22" i="30"/>
  <c r="AA23" i="30"/>
  <c r="AB23" i="30"/>
  <c r="AC23" i="30"/>
  <c r="AA24" i="30"/>
  <c r="AB24" i="30" s="1"/>
  <c r="AC24" i="30"/>
  <c r="AE24" i="30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/>
  <c r="AA30" i="30"/>
  <c r="AC30" i="30"/>
  <c r="AA31" i="30"/>
  <c r="AC31" i="30"/>
  <c r="AA32" i="30"/>
  <c r="AB33" i="30" s="1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/>
  <c r="AC38" i="30"/>
  <c r="AD38" i="30" s="1"/>
  <c r="AA39" i="30"/>
  <c r="AC39" i="30"/>
  <c r="AA40" i="30"/>
  <c r="AB40" i="30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/>
  <c r="AC58" i="30"/>
  <c r="AF58" i="30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/>
  <c r="AC66" i="30"/>
  <c r="AF66" i="30" s="1"/>
  <c r="AE66" i="30"/>
  <c r="AA67" i="30"/>
  <c r="AC67" i="30"/>
  <c r="AA68" i="30"/>
  <c r="AC68" i="30"/>
  <c r="AA69" i="30"/>
  <c r="AC69" i="30"/>
  <c r="AA70" i="30"/>
  <c r="AB70" i="30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F85" i="30"/>
  <c r="I2" i="29"/>
  <c r="I3" i="29" s="1"/>
  <c r="J2" i="29"/>
  <c r="K2" i="29"/>
  <c r="K3" i="29" s="1"/>
  <c r="K4" i="29" s="1"/>
  <c r="K5" i="29" s="1"/>
  <c r="K6" i="29" s="1"/>
  <c r="K7" i="29" s="1"/>
  <c r="K8" i="29" s="1"/>
  <c r="L2" i="29"/>
  <c r="M2" i="29"/>
  <c r="M3" i="29" s="1"/>
  <c r="M4" i="29" s="1"/>
  <c r="N2" i="29"/>
  <c r="O2" i="29"/>
  <c r="P2" i="29"/>
  <c r="Q2" i="29"/>
  <c r="R2" i="29"/>
  <c r="R3" i="29" s="1"/>
  <c r="R4" i="29" s="1"/>
  <c r="R5" i="29" s="1"/>
  <c r="S2" i="29"/>
  <c r="S3" i="29" s="1"/>
  <c r="S4" i="29" s="1"/>
  <c r="S5" i="29" s="1"/>
  <c r="S6" i="29" s="1"/>
  <c r="S7" i="29" s="1"/>
  <c r="S8" i="29" s="1"/>
  <c r="T2" i="29"/>
  <c r="U2" i="29"/>
  <c r="U3" i="29" s="1"/>
  <c r="U4" i="29" s="1"/>
  <c r="U5" i="29" s="1"/>
  <c r="U6" i="29" s="1"/>
  <c r="U7" i="29" s="1"/>
  <c r="U8" i="29" s="1"/>
  <c r="V2" i="29"/>
  <c r="V3" i="29" s="1"/>
  <c r="W2" i="29"/>
  <c r="W3" i="29" s="1"/>
  <c r="W4" i="29" s="1"/>
  <c r="W5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J3" i="29"/>
  <c r="J4" i="29" s="1"/>
  <c r="J5" i="29" s="1"/>
  <c r="J6" i="29" s="1"/>
  <c r="J7" i="29" s="1"/>
  <c r="L3" i="29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N3" i="29"/>
  <c r="N4" i="29" s="1"/>
  <c r="N5" i="29" s="1"/>
  <c r="N6" i="29" s="1"/>
  <c r="N7" i="29" s="1"/>
  <c r="N8" i="29" s="1"/>
  <c r="N9" i="29" s="1"/>
  <c r="N10" i="29" s="1"/>
  <c r="O3" i="29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3" i="29"/>
  <c r="Q3" i="29"/>
  <c r="Q4" i="29" s="1"/>
  <c r="Q5" i="29" s="1"/>
  <c r="Q6" i="29" s="1"/>
  <c r="T3" i="29"/>
  <c r="AA3" i="29"/>
  <c r="AC3" i="29"/>
  <c r="AE12" i="29" s="1"/>
  <c r="I4" i="29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P4" i="29"/>
  <c r="P5" i="29" s="1"/>
  <c r="T4" i="29"/>
  <c r="T5" i="29" s="1"/>
  <c r="T6" i="29" s="1"/>
  <c r="T7" i="29" s="1"/>
  <c r="T8" i="29" s="1"/>
  <c r="V4" i="29"/>
  <c r="V5" i="29" s="1"/>
  <c r="AA4" i="29"/>
  <c r="AC4" i="29"/>
  <c r="M5" i="29"/>
  <c r="M6" i="29" s="1"/>
  <c r="M7" i="29" s="1"/>
  <c r="AA5" i="29"/>
  <c r="AC5" i="29"/>
  <c r="P6" i="29"/>
  <c r="P7" i="29" s="1"/>
  <c r="P8" i="29" s="1"/>
  <c r="R6" i="29"/>
  <c r="R7" i="29" s="1"/>
  <c r="R8" i="29" s="1"/>
  <c r="R9" i="29" s="1"/>
  <c r="V6" i="29"/>
  <c r="V7" i="29" s="1"/>
  <c r="V8" i="29" s="1"/>
  <c r="V9" i="29" s="1"/>
  <c r="V10" i="29" s="1"/>
  <c r="V11" i="29" s="1"/>
  <c r="W6" i="29"/>
  <c r="W7" i="29" s="1"/>
  <c r="W8" i="29" s="1"/>
  <c r="W9" i="29" s="1"/>
  <c r="W10" i="29" s="1"/>
  <c r="W11" i="29" s="1"/>
  <c r="AA6" i="29"/>
  <c r="AB6" i="29"/>
  <c r="AC6" i="29"/>
  <c r="Q7" i="29"/>
  <c r="Q8" i="29" s="1"/>
  <c r="AA7" i="29"/>
  <c r="AB7" i="29" s="1"/>
  <c r="AC7" i="29"/>
  <c r="J8" i="29"/>
  <c r="AA8" i="29"/>
  <c r="AC8" i="29"/>
  <c r="J9" i="29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9" i="29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P9" i="29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9" i="29"/>
  <c r="S9" i="29"/>
  <c r="T9" i="29"/>
  <c r="T10" i="29" s="1"/>
  <c r="T11" i="29" s="1"/>
  <c r="T12" i="29" s="1"/>
  <c r="T13" i="29" s="1"/>
  <c r="T14" i="29" s="1"/>
  <c r="T15" i="29" s="1"/>
  <c r="T16" i="29" s="1"/>
  <c r="T17" i="29" s="1"/>
  <c r="U9" i="29"/>
  <c r="U10" i="29" s="1"/>
  <c r="U11" i="29" s="1"/>
  <c r="AA9" i="29"/>
  <c r="AB9" i="29" s="1"/>
  <c r="AC9" i="29"/>
  <c r="AA10" i="29"/>
  <c r="AB10" i="29" s="1"/>
  <c r="AC10" i="29"/>
  <c r="N11" i="29"/>
  <c r="AA11" i="29"/>
  <c r="AB11" i="29" s="1"/>
  <c r="AB12" i="29" s="1"/>
  <c r="AC11" i="29"/>
  <c r="N12" i="29"/>
  <c r="N13" i="29" s="1"/>
  <c r="N14" i="29" s="1"/>
  <c r="N15" i="29" s="1"/>
  <c r="N16" i="29" s="1"/>
  <c r="N17" i="29" s="1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12" i="29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12" i="29"/>
  <c r="AA12" i="29"/>
  <c r="AC12" i="29"/>
  <c r="AA13" i="29"/>
  <c r="AB13" i="29" s="1"/>
  <c r="AC13" i="29"/>
  <c r="AA14" i="29"/>
  <c r="AC14" i="29"/>
  <c r="AA15" i="29"/>
  <c r="AB15" i="29" s="1"/>
  <c r="AC15" i="29"/>
  <c r="AF22" i="29" s="1"/>
  <c r="AA16" i="29"/>
  <c r="AB16" i="29" s="1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B17" i="29" s="1"/>
  <c r="AB18" i="29" s="1"/>
  <c r="AC17" i="29"/>
  <c r="AE17" i="29" s="1"/>
  <c r="N18" i="29"/>
  <c r="N19" i="29" s="1"/>
  <c r="N20" i="29" s="1"/>
  <c r="N21" i="29" s="1"/>
  <c r="T18" i="29"/>
  <c r="T19" i="29" s="1"/>
  <c r="T20" i="29" s="1"/>
  <c r="T21" i="29" s="1"/>
  <c r="T22" i="29" s="1"/>
  <c r="T23" i="29" s="1"/>
  <c r="T24" i="29" s="1"/>
  <c r="T25" i="29" s="1"/>
  <c r="T26" i="29" s="1"/>
  <c r="AA18" i="29"/>
  <c r="AC18" i="29"/>
  <c r="AA19" i="29"/>
  <c r="AB19" i="29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D21" i="29" s="1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/>
  <c r="AA31" i="29"/>
  <c r="AB31" i="29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B33" i="29" s="1"/>
  <c r="AC32" i="29"/>
  <c r="AA33" i="29"/>
  <c r="AC33" i="29"/>
  <c r="AD33" i="29" s="1"/>
  <c r="AF33" i="29"/>
  <c r="AA34" i="29"/>
  <c r="AC34" i="29"/>
  <c r="L35" i="29"/>
  <c r="AA35" i="29"/>
  <c r="AC35" i="29"/>
  <c r="AA36" i="29"/>
  <c r="AC36" i="29"/>
  <c r="AD36" i="29" s="1"/>
  <c r="AA37" i="29"/>
  <c r="AC37" i="29"/>
  <c r="AD37" i="29" s="1"/>
  <c r="AF37" i="29"/>
  <c r="AA38" i="29"/>
  <c r="AC38" i="29"/>
  <c r="AD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AD41" i="29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F54" i="29"/>
  <c r="AA55" i="29"/>
  <c r="AC55" i="29"/>
  <c r="AD55" i="29" s="1"/>
  <c r="AF55" i="29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F85" i="29"/>
  <c r="C86" i="29"/>
  <c r="B40" i="4" s="1"/>
  <c r="I2" i="28"/>
  <c r="J2" i="28"/>
  <c r="K2" i="28"/>
  <c r="L2" i="28"/>
  <c r="M2" i="28"/>
  <c r="N2" i="28"/>
  <c r="N3" i="28" s="1"/>
  <c r="N4" i="28" s="1"/>
  <c r="O2" i="28"/>
  <c r="P2" i="28"/>
  <c r="Q2" i="28"/>
  <c r="R2" i="28"/>
  <c r="S2" i="28"/>
  <c r="T2" i="28"/>
  <c r="U2" i="28"/>
  <c r="V2" i="28"/>
  <c r="W2" i="28"/>
  <c r="X2" i="28"/>
  <c r="Y2" i="28"/>
  <c r="Z2" i="28"/>
  <c r="Z3" i="28" s="1"/>
  <c r="AA2" i="28"/>
  <c r="AB2" i="28" s="1"/>
  <c r="AC2" i="28"/>
  <c r="AE2" i="28" s="1"/>
  <c r="AD2" i="28"/>
  <c r="AF2" i="28"/>
  <c r="AF3" i="28" s="1"/>
  <c r="K3" i="28"/>
  <c r="L3" i="28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Q3" i="28"/>
  <c r="Q4" i="28" s="1"/>
  <c r="Q5" i="28" s="1"/>
  <c r="Q6" i="28" s="1"/>
  <c r="Q7" i="28" s="1"/>
  <c r="Q8" i="28" s="1"/>
  <c r="Q9" i="28" s="1"/>
  <c r="R3" i="28"/>
  <c r="S3" i="28"/>
  <c r="S4" i="28" s="1"/>
  <c r="S5" i="28" s="1"/>
  <c r="S6" i="28" s="1"/>
  <c r="S7" i="28" s="1"/>
  <c r="S8" i="28" s="1"/>
  <c r="S9" i="28" s="1"/>
  <c r="T3" i="28"/>
  <c r="U3" i="28"/>
  <c r="U4" i="28" s="1"/>
  <c r="U5" i="28" s="1"/>
  <c r="V3" i="28"/>
  <c r="W3" i="28"/>
  <c r="X3" i="28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Y3" i="28"/>
  <c r="AA3" i="28"/>
  <c r="AC3" i="28"/>
  <c r="AD3" i="28" s="1"/>
  <c r="R4" i="28"/>
  <c r="R5" i="28" s="1"/>
  <c r="R6" i="28" s="1"/>
  <c r="R7" i="28" s="1"/>
  <c r="R8" i="28" s="1"/>
  <c r="R9" i="28" s="1"/>
  <c r="V4" i="28"/>
  <c r="V5" i="28" s="1"/>
  <c r="V6" i="28" s="1"/>
  <c r="V7" i="28" s="1"/>
  <c r="V8" i="28" s="1"/>
  <c r="V9" i="28" s="1"/>
  <c r="V10" i="28" s="1"/>
  <c r="Y4" i="28"/>
  <c r="Z4" i="28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AA4" i="28"/>
  <c r="AC4" i="28"/>
  <c r="AE4" i="28" s="1"/>
  <c r="N5" i="28"/>
  <c r="N6" i="28" s="1"/>
  <c r="N7" i="28" s="1"/>
  <c r="N8" i="28" s="1"/>
  <c r="N9" i="28" s="1"/>
  <c r="N10" i="28" s="1"/>
  <c r="N11" i="28" s="1"/>
  <c r="N12" i="28" s="1"/>
  <c r="N13" i="28" s="1"/>
  <c r="N14" i="28" s="1"/>
  <c r="AA5" i="28"/>
  <c r="AC5" i="28"/>
  <c r="U6" i="28"/>
  <c r="AA6" i="28"/>
  <c r="AC6" i="28"/>
  <c r="AA7" i="28"/>
  <c r="AC7" i="28"/>
  <c r="AA8" i="28"/>
  <c r="AC8" i="28"/>
  <c r="AA9" i="28"/>
  <c r="AC9" i="28"/>
  <c r="Q10" i="28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10" i="28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S10" i="28"/>
  <c r="AA10" i="28"/>
  <c r="AC10" i="28"/>
  <c r="V11" i="28"/>
  <c r="AA11" i="28"/>
  <c r="AC11" i="28"/>
  <c r="AA12" i="28"/>
  <c r="AC12" i="28"/>
  <c r="AF12" i="28" s="1"/>
  <c r="AA13" i="28"/>
  <c r="AB13" i="28"/>
  <c r="AC13" i="28"/>
  <c r="AE13" i="28" s="1"/>
  <c r="AD13" i="28"/>
  <c r="AA14" i="28"/>
  <c r="AB14" i="28" s="1"/>
  <c r="AC14" i="28"/>
  <c r="N15" i="28"/>
  <c r="N16" i="28" s="1"/>
  <c r="AA15" i="28"/>
  <c r="AC15" i="28"/>
  <c r="AA16" i="28"/>
  <c r="AC16" i="28"/>
  <c r="N17" i="28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AA17" i="28"/>
  <c r="AC17" i="28"/>
  <c r="X18" i="28"/>
  <c r="X19" i="28" s="1"/>
  <c r="X20" i="28" s="1"/>
  <c r="X21" i="28" s="1"/>
  <c r="X22" i="28" s="1"/>
  <c r="X23" i="28" s="1"/>
  <c r="X24" i="28" s="1"/>
  <c r="X25" i="28" s="1"/>
  <c r="X26" i="28" s="1"/>
  <c r="Z18" i="28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18" i="28"/>
  <c r="AB18" i="28"/>
  <c r="AC18" i="28"/>
  <c r="AA19" i="28"/>
  <c r="AB19" i="28"/>
  <c r="AC19" i="28"/>
  <c r="AA20" i="28"/>
  <c r="AC20" i="28"/>
  <c r="R21" i="28"/>
  <c r="R22" i="28" s="1"/>
  <c r="R23" i="28" s="1"/>
  <c r="R24" i="28" s="1"/>
  <c r="R25" i="28" s="1"/>
  <c r="R26" i="28" s="1"/>
  <c r="R27" i="28" s="1"/>
  <c r="R28" i="28" s="1"/>
  <c r="R29" i="28" s="1"/>
  <c r="R30" i="28" s="1"/>
  <c r="AA21" i="28"/>
  <c r="AC21" i="28"/>
  <c r="AE21" i="28"/>
  <c r="AF21" i="28"/>
  <c r="AA22" i="28"/>
  <c r="AB22" i="28"/>
  <c r="AB23" i="28" s="1"/>
  <c r="AC22" i="28"/>
  <c r="AA23" i="28"/>
  <c r="AC23" i="28"/>
  <c r="AA24" i="28"/>
  <c r="AB24" i="28" s="1"/>
  <c r="AC24" i="28"/>
  <c r="AF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B26" i="28" s="1"/>
  <c r="AC25" i="28"/>
  <c r="AA26" i="28"/>
  <c r="AC26" i="28"/>
  <c r="AA27" i="28"/>
  <c r="AB27" i="28"/>
  <c r="AC27" i="28"/>
  <c r="AE27" i="28" s="1"/>
  <c r="AD27" i="28"/>
  <c r="AF27" i="28"/>
  <c r="AA28" i="28"/>
  <c r="AC28" i="28"/>
  <c r="AE28" i="28" s="1"/>
  <c r="AA29" i="28"/>
  <c r="AB29" i="28" s="1"/>
  <c r="AC29" i="28"/>
  <c r="AD29" i="28"/>
  <c r="AA30" i="28"/>
  <c r="AB30" i="28" s="1"/>
  <c r="AC30" i="28"/>
  <c r="R31" i="28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AA31" i="28"/>
  <c r="AC31" i="28"/>
  <c r="AA32" i="28"/>
  <c r="AC32" i="28"/>
  <c r="AA33" i="28"/>
  <c r="AC33" i="28"/>
  <c r="AA34" i="28"/>
  <c r="AC34" i="28"/>
  <c r="AA35" i="28"/>
  <c r="AC35" i="28"/>
  <c r="AD35" i="28" s="1"/>
  <c r="AA36" i="28"/>
  <c r="AC36" i="28"/>
  <c r="AA37" i="28"/>
  <c r="AC37" i="28"/>
  <c r="N38" i="28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AA38" i="28"/>
  <c r="AC38" i="28"/>
  <c r="AA39" i="28"/>
  <c r="AC39" i="28"/>
  <c r="AA40" i="28"/>
  <c r="AC40" i="28"/>
  <c r="AA41" i="28"/>
  <c r="AC41" i="28"/>
  <c r="AA42" i="28"/>
  <c r="AC42" i="28"/>
  <c r="AA43" i="28"/>
  <c r="AB43" i="28" s="1"/>
  <c r="AC43" i="28"/>
  <c r="AA44" i="28"/>
  <c r="AB44" i="28" s="1"/>
  <c r="AC44" i="28"/>
  <c r="AA45" i="28"/>
  <c r="AC45" i="28"/>
  <c r="AA46" i="28"/>
  <c r="AC46" i="28"/>
  <c r="AA47" i="28"/>
  <c r="AB47" i="28" s="1"/>
  <c r="AB48" i="28" s="1"/>
  <c r="AC47" i="28"/>
  <c r="AA48" i="28"/>
  <c r="AC48" i="28"/>
  <c r="AA49" i="28"/>
  <c r="AC49" i="28"/>
  <c r="AA50" i="28"/>
  <c r="AB50" i="28" s="1"/>
  <c r="AC50" i="28"/>
  <c r="AA51" i="28"/>
  <c r="AB51" i="28" s="1"/>
  <c r="AC51" i="28"/>
  <c r="AA52" i="28"/>
  <c r="AB52" i="28" s="1"/>
  <c r="AC52" i="28"/>
  <c r="AA53" i="28"/>
  <c r="AB53" i="28" s="1"/>
  <c r="AC53" i="28"/>
  <c r="AA54" i="28"/>
  <c r="AC54" i="28"/>
  <c r="AA55" i="28"/>
  <c r="AC55" i="28"/>
  <c r="AA56" i="28"/>
  <c r="AC56" i="28"/>
  <c r="AA57" i="28"/>
  <c r="AC57" i="28"/>
  <c r="AF57" i="28"/>
  <c r="AA58" i="28"/>
  <c r="AC58" i="28"/>
  <c r="AA59" i="28"/>
  <c r="AC59" i="28"/>
  <c r="AE59" i="28" s="1"/>
  <c r="AA60" i="28"/>
  <c r="AC60" i="28"/>
  <c r="AE60" i="28"/>
  <c r="AA61" i="28"/>
  <c r="AC61" i="28"/>
  <c r="AA62" i="28"/>
  <c r="AC62" i="28"/>
  <c r="AA63" i="28"/>
  <c r="AC63" i="28"/>
  <c r="AF71" i="28" s="1"/>
  <c r="AA64" i="28"/>
  <c r="AC64" i="28"/>
  <c r="AE64" i="28"/>
  <c r="AA65" i="28"/>
  <c r="AB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B74" i="28" s="1"/>
  <c r="AC74" i="28"/>
  <c r="AA75" i="28"/>
  <c r="AB75" i="28"/>
  <c r="AC75" i="28"/>
  <c r="AD75" i="28" s="1"/>
  <c r="AE75" i="28"/>
  <c r="AF75" i="28"/>
  <c r="AA76" i="28"/>
  <c r="AC76" i="28"/>
  <c r="AF76" i="28" s="1"/>
  <c r="AE76" i="28"/>
  <c r="AA77" i="28"/>
  <c r="AC77" i="28"/>
  <c r="AE77" i="28" s="1"/>
  <c r="AA78" i="28"/>
  <c r="AB78" i="28"/>
  <c r="AC78" i="28"/>
  <c r="AA79" i="28"/>
  <c r="AC79" i="28"/>
  <c r="AA80" i="28"/>
  <c r="AB80" i="28" s="1"/>
  <c r="AC80" i="28"/>
  <c r="AE80" i="28" s="1"/>
  <c r="AA81" i="28"/>
  <c r="AB81" i="28" s="1"/>
  <c r="AC81" i="28"/>
  <c r="AA82" i="28"/>
  <c r="AC82" i="28"/>
  <c r="AA83" i="28"/>
  <c r="AC83" i="28"/>
  <c r="C84" i="28"/>
  <c r="C85" i="28"/>
  <c r="E85" i="28"/>
  <c r="O39" i="4" s="1"/>
  <c r="F85" i="28"/>
  <c r="P39" i="4" s="1"/>
  <c r="Q39" i="4" s="1"/>
  <c r="C86" i="28"/>
  <c r="B39" i="4" s="1"/>
  <c r="I2" i="27"/>
  <c r="I3" i="27" s="1"/>
  <c r="I4" i="27" s="1"/>
  <c r="J2" i="27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P2" i="27"/>
  <c r="Q2" i="27"/>
  <c r="R2" i="27"/>
  <c r="S2" i="27"/>
  <c r="T2" i="27"/>
  <c r="U2" i="27"/>
  <c r="V2" i="27"/>
  <c r="W2" i="27"/>
  <c r="W3" i="27" s="1"/>
  <c r="W4" i="27" s="1"/>
  <c r="W5" i="27" s="1"/>
  <c r="W6" i="27" s="1"/>
  <c r="W7" i="27" s="1"/>
  <c r="W8" i="27" s="1"/>
  <c r="W9" i="27" s="1"/>
  <c r="W10" i="27" s="1"/>
  <c r="X2" i="27"/>
  <c r="Y2" i="27"/>
  <c r="Z2" i="27"/>
  <c r="AA2" i="27"/>
  <c r="AB2" i="27" s="1"/>
  <c r="AC2" i="27"/>
  <c r="AD2" i="27" s="1"/>
  <c r="J3" i="27"/>
  <c r="P3" i="27"/>
  <c r="P4" i="27" s="1"/>
  <c r="Q3" i="27"/>
  <c r="S3" i="27"/>
  <c r="S4" i="27" s="1"/>
  <c r="S5" i="27" s="1"/>
  <c r="S6" i="27" s="1"/>
  <c r="S7" i="27" s="1"/>
  <c r="S8" i="27" s="1"/>
  <c r="S9" i="27" s="1"/>
  <c r="S10" i="27" s="1"/>
  <c r="S11" i="27" s="1"/>
  <c r="T3" i="27"/>
  <c r="T4" i="27" s="1"/>
  <c r="T5" i="27" s="1"/>
  <c r="U3" i="27"/>
  <c r="V3" i="27"/>
  <c r="X3" i="27"/>
  <c r="X4" i="27" s="1"/>
  <c r="Y3" i="27"/>
  <c r="Y4" i="27" s="1"/>
  <c r="Y5" i="27" s="1"/>
  <c r="Y6" i="27" s="1"/>
  <c r="Y7" i="27" s="1"/>
  <c r="Y8" i="27" s="1"/>
  <c r="AA3" i="27"/>
  <c r="AC3" i="27"/>
  <c r="J4" i="27"/>
  <c r="Q4" i="27"/>
  <c r="Q5" i="27" s="1"/>
  <c r="Q6" i="27" s="1"/>
  <c r="Q7" i="27" s="1"/>
  <c r="U4" i="27"/>
  <c r="U5" i="27" s="1"/>
  <c r="V4" i="27"/>
  <c r="V5" i="27" s="1"/>
  <c r="V6" i="27" s="1"/>
  <c r="V7" i="27" s="1"/>
  <c r="V8" i="27" s="1"/>
  <c r="V9" i="27" s="1"/>
  <c r="V10" i="27" s="1"/>
  <c r="V11" i="27" s="1"/>
  <c r="V12" i="27" s="1"/>
  <c r="V13" i="27" s="1"/>
  <c r="AA4" i="27"/>
  <c r="AC4" i="27"/>
  <c r="I5" i="27"/>
  <c r="I6" i="27" s="1"/>
  <c r="I7" i="27" s="1"/>
  <c r="J5" i="27"/>
  <c r="N5" i="27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P5" i="27"/>
  <c r="P6" i="27" s="1"/>
  <c r="P7" i="27" s="1"/>
  <c r="P8" i="27" s="1"/>
  <c r="X5" i="27"/>
  <c r="X6" i="27" s="1"/>
  <c r="X7" i="27" s="1"/>
  <c r="AA5" i="27"/>
  <c r="AC5" i="27"/>
  <c r="J6" i="27"/>
  <c r="J7" i="27" s="1"/>
  <c r="J8" i="27" s="1"/>
  <c r="J9" i="27" s="1"/>
  <c r="T6" i="27"/>
  <c r="U6" i="27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AA6" i="27"/>
  <c r="AC6" i="27"/>
  <c r="T7" i="27"/>
  <c r="AA7" i="27"/>
  <c r="AC7" i="27"/>
  <c r="I8" i="27"/>
  <c r="I9" i="27" s="1"/>
  <c r="I10" i="27" s="1"/>
  <c r="I11" i="27" s="1"/>
  <c r="I12" i="27" s="1"/>
  <c r="I13" i="27" s="1"/>
  <c r="Q8" i="27"/>
  <c r="Q9" i="27" s="1"/>
  <c r="T8" i="27"/>
  <c r="AA8" i="27"/>
  <c r="AB8" i="27"/>
  <c r="AC8" i="27"/>
  <c r="Y9" i="27"/>
  <c r="AA9" i="27"/>
  <c r="AB9" i="27" s="1"/>
  <c r="AC9" i="27"/>
  <c r="J10" i="27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Q10" i="27"/>
  <c r="Q11" i="27" s="1"/>
  <c r="Q12" i="27" s="1"/>
  <c r="Q13" i="27" s="1"/>
  <c r="Q14" i="27" s="1"/>
  <c r="Q15" i="27" s="1"/>
  <c r="Q16" i="27" s="1"/>
  <c r="Q17" i="27" s="1"/>
  <c r="Q18" i="27" s="1"/>
  <c r="Y10" i="27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AA10" i="27"/>
  <c r="AB10" i="27"/>
  <c r="AC10" i="27"/>
  <c r="W11" i="27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AA11" i="27"/>
  <c r="AC11" i="27"/>
  <c r="S12" i="27"/>
  <c r="S13" i="27" s="1"/>
  <c r="AA12" i="27"/>
  <c r="AC12" i="27"/>
  <c r="AF12" i="27" s="1"/>
  <c r="AE12" i="27"/>
  <c r="AA13" i="27"/>
  <c r="AC13" i="27"/>
  <c r="I14" i="27"/>
  <c r="I15" i="27" s="1"/>
  <c r="I16" i="27" s="1"/>
  <c r="I17" i="27" s="1"/>
  <c r="I18" i="27" s="1"/>
  <c r="I19" i="27" s="1"/>
  <c r="S14" i="27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V14" i="27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AA14" i="27"/>
  <c r="AC14" i="27"/>
  <c r="AA15" i="27"/>
  <c r="AC15" i="27"/>
  <c r="AE15" i="27"/>
  <c r="AF15" i="27"/>
  <c r="AA16" i="27"/>
  <c r="AB16" i="27" s="1"/>
  <c r="AB17" i="27" s="1"/>
  <c r="AC16" i="27"/>
  <c r="AF16" i="27" s="1"/>
  <c r="AA17" i="27"/>
  <c r="AC17" i="27"/>
  <c r="AA18" i="27"/>
  <c r="AB18" i="27"/>
  <c r="AC18" i="27"/>
  <c r="Q19" i="27"/>
  <c r="Q20" i="27" s="1"/>
  <c r="Q21" i="27" s="1"/>
  <c r="AA19" i="27"/>
  <c r="AB19" i="27" s="1"/>
  <c r="AC19" i="27"/>
  <c r="AF19" i="27" s="1"/>
  <c r="I20" i="27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AA20" i="27"/>
  <c r="AC20" i="27"/>
  <c r="AD20" i="27" s="1"/>
  <c r="AA21" i="27"/>
  <c r="AB21" i="27" s="1"/>
  <c r="AC21" i="27"/>
  <c r="N22" i="27"/>
  <c r="N23" i="27" s="1"/>
  <c r="N24" i="27" s="1"/>
  <c r="N25" i="27" s="1"/>
  <c r="N26" i="27" s="1"/>
  <c r="N27" i="27" s="1"/>
  <c r="N28" i="27" s="1"/>
  <c r="N29" i="27" s="1"/>
  <c r="N30" i="27" s="1"/>
  <c r="N31" i="27" s="1"/>
  <c r="O22" i="27"/>
  <c r="O23" i="27" s="1"/>
  <c r="Q22" i="27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AA22" i="27"/>
  <c r="AB22" i="27"/>
  <c r="AC22" i="27"/>
  <c r="AA23" i="27"/>
  <c r="AB23" i="27" s="1"/>
  <c r="AC23" i="27"/>
  <c r="AA24" i="27"/>
  <c r="AB24" i="27" s="1"/>
  <c r="AC24" i="27"/>
  <c r="AF24" i="27"/>
  <c r="J25" i="27"/>
  <c r="J26" i="27" s="1"/>
  <c r="J27" i="27" s="1"/>
  <c r="J28" i="27" s="1"/>
  <c r="J29" i="27" s="1"/>
  <c r="J30" i="27" s="1"/>
  <c r="AA25" i="27"/>
  <c r="AB25" i="27" s="1"/>
  <c r="AC25" i="27"/>
  <c r="AF25" i="27"/>
  <c r="AA26" i="27"/>
  <c r="AB26" i="27" s="1"/>
  <c r="AC26" i="27"/>
  <c r="AF26" i="27"/>
  <c r="AA27" i="27"/>
  <c r="AC27" i="27"/>
  <c r="AD27" i="27" s="1"/>
  <c r="AA28" i="27"/>
  <c r="AB28" i="27" s="1"/>
  <c r="AC28" i="27"/>
  <c r="AA29" i="27"/>
  <c r="AB29" i="27" s="1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AA30" i="27"/>
  <c r="AB30" i="27" s="1"/>
  <c r="AC30" i="27"/>
  <c r="AD30" i="27" s="1"/>
  <c r="AF30" i="27"/>
  <c r="J31" i="27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AA31" i="27"/>
  <c r="AC31" i="27"/>
  <c r="N32" i="27"/>
  <c r="N33" i="27" s="1"/>
  <c r="N34" i="27" s="1"/>
  <c r="N35" i="27" s="1"/>
  <c r="N36" i="27" s="1"/>
  <c r="N37" i="27" s="1"/>
  <c r="N38" i="27" s="1"/>
  <c r="N39" i="27" s="1"/>
  <c r="N40" i="27" s="1"/>
  <c r="N41" i="27" s="1"/>
  <c r="AA32" i="27"/>
  <c r="AC32" i="27"/>
  <c r="AA33" i="27"/>
  <c r="AB33" i="27" s="1"/>
  <c r="AC33" i="27"/>
  <c r="AA34" i="27"/>
  <c r="AC34" i="27"/>
  <c r="W35" i="27"/>
  <c r="AA35" i="27"/>
  <c r="AC35" i="27"/>
  <c r="Q36" i="27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AA36" i="27"/>
  <c r="AC36" i="27"/>
  <c r="AA37" i="27"/>
  <c r="AB37" i="27" s="1"/>
  <c r="AC37" i="27"/>
  <c r="AE37" i="27" s="1"/>
  <c r="AA38" i="27"/>
  <c r="AB38" i="27"/>
  <c r="AC38" i="27"/>
  <c r="AD38" i="27" s="1"/>
  <c r="AE38" i="27"/>
  <c r="AA39" i="27"/>
  <c r="AB39" i="27" s="1"/>
  <c r="AC39" i="27"/>
  <c r="AF47" i="27" s="1"/>
  <c r="AA40" i="27"/>
  <c r="AB40" i="27" s="1"/>
  <c r="AC40" i="27"/>
  <c r="AA41" i="27"/>
  <c r="AB41" i="27" s="1"/>
  <c r="AC41" i="27"/>
  <c r="AE41" i="27"/>
  <c r="AF41" i="27"/>
  <c r="N42" i="27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AA42" i="27"/>
  <c r="AC42" i="27"/>
  <c r="AF42" i="27" s="1"/>
  <c r="AA43" i="27"/>
  <c r="AB43" i="27"/>
  <c r="AC43" i="27"/>
  <c r="AE43" i="27"/>
  <c r="AA44" i="27"/>
  <c r="AB44" i="27"/>
  <c r="AC44" i="27"/>
  <c r="AF44" i="27" s="1"/>
  <c r="AA45" i="27"/>
  <c r="AB45" i="27"/>
  <c r="AC45" i="27"/>
  <c r="AD54" i="27" s="1"/>
  <c r="AA46" i="27"/>
  <c r="AC46" i="27"/>
  <c r="AA47" i="27"/>
  <c r="AB47" i="27"/>
  <c r="AC47" i="27"/>
  <c r="AE47" i="27"/>
  <c r="AA48" i="27"/>
  <c r="AB48" i="27" s="1"/>
  <c r="AC48" i="27"/>
  <c r="AE48" i="27" s="1"/>
  <c r="Q49" i="27"/>
  <c r="AA49" i="27"/>
  <c r="AB49" i="27"/>
  <c r="AC49" i="27"/>
  <c r="Q50" i="27"/>
  <c r="Q51" i="27" s="1"/>
  <c r="AA50" i="27"/>
  <c r="AC50" i="27"/>
  <c r="AD50" i="27" s="1"/>
  <c r="AF50" i="27"/>
  <c r="AA51" i="27"/>
  <c r="AB51" i="27" s="1"/>
  <c r="AC51" i="27"/>
  <c r="AF51" i="27" s="1"/>
  <c r="Q52" i="27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AA52" i="27"/>
  <c r="AC52" i="27"/>
  <c r="M53" i="27"/>
  <c r="M54" i="27" s="1"/>
  <c r="M55" i="27" s="1"/>
  <c r="M56" i="27" s="1"/>
  <c r="M57" i="27" s="1"/>
  <c r="V53" i="27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AA53" i="27"/>
  <c r="AB53" i="27" s="1"/>
  <c r="AC53" i="27"/>
  <c r="AA54" i="27"/>
  <c r="AB54" i="27" s="1"/>
  <c r="AC54" i="27"/>
  <c r="AF54" i="27" s="1"/>
  <c r="AA55" i="27"/>
  <c r="AC55" i="27"/>
  <c r="AA56" i="27"/>
  <c r="AC56" i="27"/>
  <c r="AA57" i="27"/>
  <c r="AC57" i="27"/>
  <c r="M58" i="27"/>
  <c r="M59" i="27" s="1"/>
  <c r="M60" i="27" s="1"/>
  <c r="M61" i="27" s="1"/>
  <c r="M62" i="27" s="1"/>
  <c r="Y58" i="27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AA58" i="27"/>
  <c r="AC58" i="27"/>
  <c r="AA59" i="27"/>
  <c r="AC59" i="27"/>
  <c r="AA60" i="27"/>
  <c r="AC60" i="27"/>
  <c r="AA61" i="27"/>
  <c r="AC61" i="27"/>
  <c r="AA62" i="27"/>
  <c r="AC62" i="27"/>
  <c r="M63" i="27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N63" i="27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AA63" i="27"/>
  <c r="AC63" i="27"/>
  <c r="AA64" i="27"/>
  <c r="AC64" i="27"/>
  <c r="AA65" i="27"/>
  <c r="AC65" i="27"/>
  <c r="V66" i="27"/>
  <c r="AA66" i="27"/>
  <c r="AC66" i="27"/>
  <c r="AA67" i="27"/>
  <c r="AC67" i="27"/>
  <c r="AE67" i="27" s="1"/>
  <c r="AA68" i="27"/>
  <c r="AC68" i="27"/>
  <c r="AA69" i="27"/>
  <c r="AB69" i="27" s="1"/>
  <c r="AC69" i="27"/>
  <c r="AD69" i="27"/>
  <c r="AA70" i="27"/>
  <c r="AC70" i="27"/>
  <c r="AA71" i="27"/>
  <c r="AC71" i="27"/>
  <c r="Q72" i="27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AA72" i="27"/>
  <c r="AC72" i="27"/>
  <c r="AA73" i="27"/>
  <c r="AC73" i="27"/>
  <c r="AA74" i="27"/>
  <c r="AC74" i="27"/>
  <c r="AA75" i="27"/>
  <c r="AB75" i="27" s="1"/>
  <c r="AC75" i="27"/>
  <c r="S76" i="27"/>
  <c r="S77" i="27" s="1"/>
  <c r="S78" i="27" s="1"/>
  <c r="S79" i="27" s="1"/>
  <c r="AA76" i="27"/>
  <c r="AB76" i="27"/>
  <c r="AC76" i="27"/>
  <c r="AD76" i="27" s="1"/>
  <c r="AA77" i="27"/>
  <c r="AC77" i="27"/>
  <c r="AF77" i="27" s="1"/>
  <c r="AA78" i="27"/>
  <c r="AB79" i="27" s="1"/>
  <c r="AC78" i="27"/>
  <c r="AF78" i="27" s="1"/>
  <c r="AD78" i="27"/>
  <c r="M79" i="27"/>
  <c r="M80" i="27" s="1"/>
  <c r="M81" i="27" s="1"/>
  <c r="M82" i="27" s="1"/>
  <c r="M83" i="27" s="1"/>
  <c r="AA79" i="27"/>
  <c r="AC79" i="27"/>
  <c r="S80" i="27"/>
  <c r="S81" i="27" s="1"/>
  <c r="S82" i="27" s="1"/>
  <c r="S83" i="27" s="1"/>
  <c r="AA80" i="27"/>
  <c r="AB80" i="27"/>
  <c r="AC80" i="27"/>
  <c r="AA81" i="27"/>
  <c r="AB81" i="27" s="1"/>
  <c r="AC81" i="27"/>
  <c r="AA82" i="27"/>
  <c r="AB82" i="27"/>
  <c r="AC82" i="27"/>
  <c r="AF82" i="27" s="1"/>
  <c r="AA83" i="27"/>
  <c r="AB83" i="27" s="1"/>
  <c r="AC83" i="27"/>
  <c r="AE83" i="27" s="1"/>
  <c r="C84" i="27"/>
  <c r="C85" i="27"/>
  <c r="C86" i="27" s="1"/>
  <c r="E85" i="27"/>
  <c r="F85" i="27"/>
  <c r="I2" i="26"/>
  <c r="J2" i="26"/>
  <c r="K2" i="26"/>
  <c r="K3" i="26" s="1"/>
  <c r="L2" i="26"/>
  <c r="M2" i="26"/>
  <c r="N2" i="26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P2" i="26"/>
  <c r="P3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R2" i="26"/>
  <c r="R3" i="26" s="1"/>
  <c r="S2" i="26"/>
  <c r="S3" i="26" s="1"/>
  <c r="T2" i="26"/>
  <c r="T3" i="26" s="1"/>
  <c r="T4" i="26" s="1"/>
  <c r="T5" i="26" s="1"/>
  <c r="T6" i="26" s="1"/>
  <c r="T7" i="26" s="1"/>
  <c r="U2" i="26"/>
  <c r="V2" i="26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X2" i="26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Z2" i="26"/>
  <c r="AA2" i="26"/>
  <c r="AB3" i="26" s="1"/>
  <c r="AC2" i="26"/>
  <c r="AD2" i="26" s="1"/>
  <c r="AE2" i="26"/>
  <c r="AF2" i="26"/>
  <c r="I3" i="26"/>
  <c r="I4" i="26" s="1"/>
  <c r="I5" i="26" s="1"/>
  <c r="I6" i="26" s="1"/>
  <c r="J3" i="26"/>
  <c r="L3" i="26"/>
  <c r="M3" i="26"/>
  <c r="N3" i="26"/>
  <c r="U3" i="26"/>
  <c r="V3" i="26"/>
  <c r="X3" i="26"/>
  <c r="X4" i="26" s="1"/>
  <c r="X5" i="26" s="1"/>
  <c r="Z3" i="26"/>
  <c r="AA3" i="26"/>
  <c r="AC3" i="26"/>
  <c r="J4" i="26"/>
  <c r="J5" i="26" s="1"/>
  <c r="J6" i="26" s="1"/>
  <c r="K4" i="26"/>
  <c r="L4" i="26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M4" i="26"/>
  <c r="N4" i="26"/>
  <c r="N5" i="26" s="1"/>
  <c r="N6" i="26" s="1"/>
  <c r="N7" i="26" s="1"/>
  <c r="N8" i="26" s="1"/>
  <c r="P4" i="26"/>
  <c r="P5" i="26" s="1"/>
  <c r="P6" i="26" s="1"/>
  <c r="R4" i="26"/>
  <c r="R5" i="26" s="1"/>
  <c r="R6" i="26" s="1"/>
  <c r="R7" i="26" s="1"/>
  <c r="S4" i="26"/>
  <c r="U4" i="26"/>
  <c r="U5" i="26" s="1"/>
  <c r="U6" i="26" s="1"/>
  <c r="U7" i="26" s="1"/>
  <c r="U8" i="26" s="1"/>
  <c r="U9" i="26" s="1"/>
  <c r="U10" i="26" s="1"/>
  <c r="U11" i="26" s="1"/>
  <c r="U12" i="26" s="1"/>
  <c r="V4" i="26"/>
  <c r="Z4" i="26"/>
  <c r="Z5" i="26" s="1"/>
  <c r="Z6" i="26" s="1"/>
  <c r="Z7" i="26" s="1"/>
  <c r="Z8" i="26" s="1"/>
  <c r="Z9" i="26" s="1"/>
  <c r="Z10" i="26" s="1"/>
  <c r="Z11" i="26" s="1"/>
  <c r="Z12" i="26" s="1"/>
  <c r="Z13" i="26" s="1"/>
  <c r="AA4" i="26"/>
  <c r="AB4" i="26" s="1"/>
  <c r="AC4" i="26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M5" i="26"/>
  <c r="V5" i="26"/>
  <c r="AA5" i="26"/>
  <c r="AC5" i="26"/>
  <c r="M6" i="26"/>
  <c r="X6" i="26"/>
  <c r="X7" i="26" s="1"/>
  <c r="AA6" i="26"/>
  <c r="AC6" i="26"/>
  <c r="I7" i="26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J7" i="26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M7" i="26"/>
  <c r="M8" i="26" s="1"/>
  <c r="M9" i="26" s="1"/>
  <c r="P7" i="26"/>
  <c r="AA7" i="26"/>
  <c r="AC7" i="26"/>
  <c r="P8" i="26"/>
  <c r="R8" i="26"/>
  <c r="R9" i="26" s="1"/>
  <c r="R10" i="26" s="1"/>
  <c r="R11" i="26" s="1"/>
  <c r="T8" i="26"/>
  <c r="X8" i="26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AA8" i="26"/>
  <c r="AC8" i="26"/>
  <c r="AA9" i="26"/>
  <c r="AB9" i="26" s="1"/>
  <c r="AC9" i="26"/>
  <c r="M10" i="26"/>
  <c r="AA10" i="26"/>
  <c r="AC10" i="26"/>
  <c r="M11" i="26"/>
  <c r="M12" i="26" s="1"/>
  <c r="M13" i="26" s="1"/>
  <c r="M14" i="26" s="1"/>
  <c r="M15" i="26" s="1"/>
  <c r="M16" i="26" s="1"/>
  <c r="AA11" i="26"/>
  <c r="AC11" i="26"/>
  <c r="R12" i="26"/>
  <c r="R13" i="26" s="1"/>
  <c r="R14" i="26" s="1"/>
  <c r="AA12" i="26"/>
  <c r="AC12" i="26"/>
  <c r="U13" i="26"/>
  <c r="AA13" i="26"/>
  <c r="AC13" i="26"/>
  <c r="O14" i="26"/>
  <c r="U14" i="26"/>
  <c r="U15" i="26" s="1"/>
  <c r="U16" i="26" s="1"/>
  <c r="U17" i="26" s="1"/>
  <c r="U18" i="26" s="1"/>
  <c r="U19" i="26" s="1"/>
  <c r="U20" i="26" s="1"/>
  <c r="Z14" i="26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14" i="26"/>
  <c r="AC14" i="26"/>
  <c r="O15" i="26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R15" i="26"/>
  <c r="AA15" i="26"/>
  <c r="AC15" i="26"/>
  <c r="AA16" i="26"/>
  <c r="AC16" i="26"/>
  <c r="AF16" i="26" s="1"/>
  <c r="M17" i="26"/>
  <c r="M18" i="26" s="1"/>
  <c r="M19" i="26" s="1"/>
  <c r="M20" i="26" s="1"/>
  <c r="M21" i="26" s="1"/>
  <c r="M22" i="26" s="1"/>
  <c r="M23" i="26" s="1"/>
  <c r="M24" i="26" s="1"/>
  <c r="M25" i="26" s="1"/>
  <c r="AA17" i="26"/>
  <c r="AC17" i="26"/>
  <c r="AD17" i="26"/>
  <c r="AA18" i="26"/>
  <c r="AC18" i="26"/>
  <c r="AA19" i="26"/>
  <c r="AC19" i="26"/>
  <c r="AF19" i="26"/>
  <c r="AA20" i="26"/>
  <c r="AB20" i="26" s="1"/>
  <c r="AC20" i="26"/>
  <c r="L21" i="26"/>
  <c r="L22" i="26" s="1"/>
  <c r="L23" i="26" s="1"/>
  <c r="L24" i="26" s="1"/>
  <c r="L25" i="26" s="1"/>
  <c r="L26" i="26" s="1"/>
  <c r="L27" i="26" s="1"/>
  <c r="L28" i="26" s="1"/>
  <c r="U21" i="26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AA21" i="26"/>
  <c r="AB21" i="26" s="1"/>
  <c r="AC21" i="26"/>
  <c r="AD21" i="26"/>
  <c r="AA22" i="26"/>
  <c r="AC22" i="26"/>
  <c r="AF22" i="26" s="1"/>
  <c r="AD22" i="26"/>
  <c r="X23" i="26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AA23" i="26"/>
  <c r="AB23" i="26" s="1"/>
  <c r="AC23" i="26"/>
  <c r="AF23" i="26" s="1"/>
  <c r="AE23" i="26"/>
  <c r="AA24" i="26"/>
  <c r="AB24" i="26" s="1"/>
  <c r="AC24" i="26"/>
  <c r="AA25" i="26"/>
  <c r="AB25" i="26" s="1"/>
  <c r="AC25" i="26"/>
  <c r="AD25" i="26"/>
  <c r="AF25" i="26"/>
  <c r="M26" i="26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AA26" i="26"/>
  <c r="AC26" i="26"/>
  <c r="AE26" i="26"/>
  <c r="AA27" i="26"/>
  <c r="AC27" i="26"/>
  <c r="AA28" i="26"/>
  <c r="AC28" i="26"/>
  <c r="AE28" i="26" s="1"/>
  <c r="AA29" i="26"/>
  <c r="AC29" i="26"/>
  <c r="W30" i="26"/>
  <c r="Y30" i="26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AA30" i="26"/>
  <c r="AC30" i="26"/>
  <c r="AA31" i="26"/>
  <c r="AC31" i="26"/>
  <c r="AE31" i="26" s="1"/>
  <c r="K32" i="26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U32" i="26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AA32" i="26"/>
  <c r="AC32" i="26"/>
  <c r="AF32" i="26"/>
  <c r="AA33" i="26"/>
  <c r="AC33" i="26"/>
  <c r="AD33" i="26" s="1"/>
  <c r="AA34" i="26"/>
  <c r="AC34" i="26"/>
  <c r="AE34" i="26" s="1"/>
  <c r="Q35" i="26"/>
  <c r="AA35" i="26"/>
  <c r="AB35" i="26"/>
  <c r="AC35" i="26"/>
  <c r="AA36" i="26"/>
  <c r="AB36" i="26" s="1"/>
  <c r="AC36" i="26"/>
  <c r="AA37" i="26"/>
  <c r="AC37" i="26"/>
  <c r="AA38" i="26"/>
  <c r="AC38" i="26"/>
  <c r="AA39" i="26"/>
  <c r="AC39" i="26"/>
  <c r="M40" i="26"/>
  <c r="M41" i="26" s="1"/>
  <c r="AA40" i="26"/>
  <c r="AC40" i="26"/>
  <c r="AE40" i="26" s="1"/>
  <c r="Y41" i="26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AA41" i="26"/>
  <c r="AB41" i="26" s="1"/>
  <c r="AC41" i="26"/>
  <c r="M42" i="26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AA42" i="26"/>
  <c r="AC42" i="26"/>
  <c r="AE48" i="26" s="1"/>
  <c r="AA43" i="26"/>
  <c r="AC43" i="26"/>
  <c r="AA44" i="26"/>
  <c r="AC44" i="26"/>
  <c r="AA45" i="26"/>
  <c r="AC45" i="26"/>
  <c r="AA46" i="26"/>
  <c r="AC46" i="26"/>
  <c r="AE46" i="26" s="1"/>
  <c r="AA47" i="26"/>
  <c r="AC47" i="26"/>
  <c r="AA48" i="26"/>
  <c r="AC48" i="26"/>
  <c r="AA49" i="26"/>
  <c r="AC49" i="26"/>
  <c r="AA50" i="26"/>
  <c r="AC50" i="26"/>
  <c r="AF50" i="26" s="1"/>
  <c r="AE50" i="26"/>
  <c r="AA51" i="26"/>
  <c r="AC51" i="26"/>
  <c r="AA52" i="26"/>
  <c r="AB52" i="26" s="1"/>
  <c r="AC52" i="26"/>
  <c r="AA53" i="26"/>
  <c r="AB53" i="26" s="1"/>
  <c r="AB54" i="26" s="1"/>
  <c r="AB55" i="26" s="1"/>
  <c r="AC53" i="26"/>
  <c r="AA54" i="26"/>
  <c r="AC54" i="26"/>
  <c r="AE54" i="26"/>
  <c r="AA55" i="26"/>
  <c r="AC55" i="26"/>
  <c r="AA56" i="26"/>
  <c r="AB56" i="26" s="1"/>
  <c r="AC56" i="26"/>
  <c r="AA57" i="26"/>
  <c r="AC57" i="26"/>
  <c r="AA58" i="26"/>
  <c r="AC58" i="26"/>
  <c r="AA59" i="26"/>
  <c r="AC59" i="26"/>
  <c r="AA60" i="26"/>
  <c r="AC60" i="26"/>
  <c r="AD60" i="26" s="1"/>
  <c r="AF60" i="26"/>
  <c r="J61" i="26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M61" i="26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AA61" i="26"/>
  <c r="AC61" i="26"/>
  <c r="AA62" i="26"/>
  <c r="AB62" i="26" s="1"/>
  <c r="AC62" i="26"/>
  <c r="AD62" i="26" s="1"/>
  <c r="AA63" i="26"/>
  <c r="AC63" i="26"/>
  <c r="AD63" i="26" s="1"/>
  <c r="AA64" i="26"/>
  <c r="AB64" i="26" s="1"/>
  <c r="AC64" i="26"/>
  <c r="AD64" i="26" s="1"/>
  <c r="I65" i="26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AA65" i="26"/>
  <c r="AC65" i="26"/>
  <c r="AF65" i="26"/>
  <c r="AA66" i="26"/>
  <c r="AB66" i="26"/>
  <c r="AC66" i="26"/>
  <c r="AA67" i="26"/>
  <c r="AB67" i="26" s="1"/>
  <c r="AC67" i="26"/>
  <c r="AA68" i="26"/>
  <c r="AC68" i="26"/>
  <c r="AA69" i="26"/>
  <c r="AC69" i="26"/>
  <c r="AA70" i="26"/>
  <c r="AB70" i="26" s="1"/>
  <c r="AC70" i="26"/>
  <c r="AA71" i="26"/>
  <c r="AB71" i="26" s="1"/>
  <c r="AC71" i="26"/>
  <c r="AA72" i="26"/>
  <c r="AC72" i="26"/>
  <c r="AA73" i="26"/>
  <c r="AB73" i="26" s="1"/>
  <c r="AC73" i="26"/>
  <c r="AA74" i="26"/>
  <c r="AB74" i="26" s="1"/>
  <c r="AC74" i="26"/>
  <c r="AA75" i="26"/>
  <c r="AC75" i="26"/>
  <c r="AA76" i="26"/>
  <c r="AC76" i="26"/>
  <c r="AF76" i="26" s="1"/>
  <c r="K77" i="26"/>
  <c r="AA77" i="26"/>
  <c r="AC77" i="26"/>
  <c r="AE77" i="26" s="1"/>
  <c r="AA78" i="26"/>
  <c r="AC78" i="26"/>
  <c r="AA79" i="26"/>
  <c r="AC79" i="26"/>
  <c r="AE79" i="26" s="1"/>
  <c r="AA80" i="26"/>
  <c r="AC80" i="26"/>
  <c r="AE80" i="26" s="1"/>
  <c r="AA81" i="26"/>
  <c r="AB81" i="26" s="1"/>
  <c r="AC81" i="26"/>
  <c r="AD81" i="26" s="1"/>
  <c r="AA82" i="26"/>
  <c r="AC82" i="26"/>
  <c r="AA83" i="26"/>
  <c r="AC83" i="26"/>
  <c r="C84" i="26"/>
  <c r="C85" i="26"/>
  <c r="E85" i="26"/>
  <c r="F85" i="26"/>
  <c r="C86" i="26"/>
  <c r="I2" i="25"/>
  <c r="J2" i="25"/>
  <c r="J3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O2" i="25"/>
  <c r="P2" i="25"/>
  <c r="P3" i="25" s="1"/>
  <c r="Q2" i="25"/>
  <c r="R2" i="25"/>
  <c r="S2" i="25"/>
  <c r="T2" i="25"/>
  <c r="U2" i="25"/>
  <c r="V2" i="25"/>
  <c r="W2" i="25"/>
  <c r="X2" i="25"/>
  <c r="X3" i="25" s="1"/>
  <c r="X4" i="25" s="1"/>
  <c r="X5" i="25" s="1"/>
  <c r="X6" i="25" s="1"/>
  <c r="X7" i="25" s="1"/>
  <c r="Y2" i="25"/>
  <c r="Z2" i="25"/>
  <c r="AA2" i="25"/>
  <c r="AB2" i="25"/>
  <c r="AC2" i="25"/>
  <c r="AF2" i="25" s="1"/>
  <c r="AE2" i="25"/>
  <c r="I3" i="25"/>
  <c r="O3" i="25"/>
  <c r="O4" i="25" s="1"/>
  <c r="R3" i="25"/>
  <c r="R4" i="25" s="1"/>
  <c r="R5" i="25" s="1"/>
  <c r="R6" i="25" s="1"/>
  <c r="S3" i="25"/>
  <c r="S4" i="25" s="1"/>
  <c r="S5" i="25" s="1"/>
  <c r="S6" i="25" s="1"/>
  <c r="S7" i="25" s="1"/>
  <c r="T3" i="25"/>
  <c r="T4" i="25" s="1"/>
  <c r="W3" i="25"/>
  <c r="Y3" i="25"/>
  <c r="AA3" i="25"/>
  <c r="AC3" i="25"/>
  <c r="I4" i="25"/>
  <c r="J4" i="25"/>
  <c r="AA4" i="25"/>
  <c r="AC4" i="25"/>
  <c r="I5" i="25"/>
  <c r="O5" i="25"/>
  <c r="O6" i="25" s="1"/>
  <c r="T5" i="25"/>
  <c r="T6" i="25" s="1"/>
  <c r="AA5" i="25"/>
  <c r="AC5" i="25"/>
  <c r="AA6" i="25"/>
  <c r="AC6" i="25"/>
  <c r="O7" i="25"/>
  <c r="O8" i="25" s="1"/>
  <c r="O9" i="25" s="1"/>
  <c r="O10" i="25" s="1"/>
  <c r="O11" i="25" s="1"/>
  <c r="O12" i="25" s="1"/>
  <c r="O13" i="25" s="1"/>
  <c r="O14" i="25" s="1"/>
  <c r="R7" i="25"/>
  <c r="T7" i="25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AA7" i="25"/>
  <c r="AC7" i="25"/>
  <c r="S8" i="25"/>
  <c r="S9" i="25" s="1"/>
  <c r="S10" i="25" s="1"/>
  <c r="X8" i="25"/>
  <c r="X9" i="25" s="1"/>
  <c r="X10" i="25" s="1"/>
  <c r="X11" i="25" s="1"/>
  <c r="X12" i="25" s="1"/>
  <c r="X13" i="25" s="1"/>
  <c r="X14" i="25" s="1"/>
  <c r="X15" i="25" s="1"/>
  <c r="AA8" i="25"/>
  <c r="AC8" i="25"/>
  <c r="AA9" i="25"/>
  <c r="AC9" i="25"/>
  <c r="AA10" i="25"/>
  <c r="AB10" i="25"/>
  <c r="AC10" i="25"/>
  <c r="S11" i="25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AA11" i="25"/>
  <c r="AB11" i="25"/>
  <c r="AC11" i="25"/>
  <c r="L12" i="25"/>
  <c r="AA12" i="25"/>
  <c r="AC12" i="25"/>
  <c r="K13" i="25"/>
  <c r="K14" i="25" s="1"/>
  <c r="K15" i="25" s="1"/>
  <c r="K16" i="25" s="1"/>
  <c r="K17" i="25" s="1"/>
  <c r="AA13" i="25"/>
  <c r="AB13" i="25" s="1"/>
  <c r="AC13" i="25"/>
  <c r="AD13" i="25" s="1"/>
  <c r="AA14" i="25"/>
  <c r="AB14" i="25" s="1"/>
  <c r="AC14" i="25"/>
  <c r="AF14" i="25"/>
  <c r="N15" i="25"/>
  <c r="N16" i="25" s="1"/>
  <c r="N17" i="25" s="1"/>
  <c r="N18" i="25" s="1"/>
  <c r="N19" i="25" s="1"/>
  <c r="N20" i="25" s="1"/>
  <c r="N21" i="25" s="1"/>
  <c r="N22" i="25" s="1"/>
  <c r="O15" i="25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AA15" i="25"/>
  <c r="AC15" i="25"/>
  <c r="X16" i="25"/>
  <c r="X17" i="25" s="1"/>
  <c r="X18" i="25" s="1"/>
  <c r="AA16" i="25"/>
  <c r="AC16" i="25"/>
  <c r="AA17" i="25"/>
  <c r="AB17" i="25" s="1"/>
  <c r="AC17" i="25"/>
  <c r="AD17" i="25" s="1"/>
  <c r="K18" i="25"/>
  <c r="K19" i="25" s="1"/>
  <c r="K20" i="25" s="1"/>
  <c r="K21" i="25" s="1"/>
  <c r="K22" i="25" s="1"/>
  <c r="AA18" i="25"/>
  <c r="AC18" i="25"/>
  <c r="T19" i="25"/>
  <c r="T20" i="25" s="1"/>
  <c r="T21" i="25" s="1"/>
  <c r="T22" i="25" s="1"/>
  <c r="T23" i="25" s="1"/>
  <c r="T24" i="25" s="1"/>
  <c r="T25" i="25" s="1"/>
  <c r="T26" i="25" s="1"/>
  <c r="T27" i="25" s="1"/>
  <c r="X19" i="25"/>
  <c r="X20" i="25" s="1"/>
  <c r="X21" i="25" s="1"/>
  <c r="X22" i="25" s="1"/>
  <c r="X23" i="25" s="1"/>
  <c r="X24" i="25" s="1"/>
  <c r="X25" i="25" s="1"/>
  <c r="X26" i="25" s="1"/>
  <c r="X27" i="25" s="1"/>
  <c r="AA19" i="25"/>
  <c r="AC19" i="25"/>
  <c r="AA20" i="25"/>
  <c r="AC20" i="25"/>
  <c r="AD20" i="25"/>
  <c r="AA21" i="25"/>
  <c r="AC21" i="25"/>
  <c r="AA22" i="25"/>
  <c r="AB22" i="25" s="1"/>
  <c r="AC22" i="25"/>
  <c r="K23" i="25"/>
  <c r="K24" i="25" s="1"/>
  <c r="K25" i="25" s="1"/>
  <c r="K26" i="25" s="1"/>
  <c r="K27" i="25" s="1"/>
  <c r="K28" i="25" s="1"/>
  <c r="K29" i="25" s="1"/>
  <c r="N23" i="25"/>
  <c r="N24" i="25" s="1"/>
  <c r="N25" i="25" s="1"/>
  <c r="N26" i="25" s="1"/>
  <c r="N27" i="25" s="1"/>
  <c r="AA23" i="25"/>
  <c r="AB23" i="25"/>
  <c r="AC23" i="25"/>
  <c r="AA24" i="25"/>
  <c r="AB24" i="25"/>
  <c r="AC24" i="25"/>
  <c r="AA25" i="25"/>
  <c r="AC25" i="25"/>
  <c r="AA26" i="25"/>
  <c r="AC26" i="25"/>
  <c r="AA27" i="25"/>
  <c r="AC27" i="25"/>
  <c r="N28" i="25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T28" i="25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X28" i="25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AA28" i="25"/>
  <c r="AC28" i="25"/>
  <c r="AA29" i="25"/>
  <c r="AC29" i="25"/>
  <c r="K30" i="25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AA30" i="25"/>
  <c r="AB30" i="25" s="1"/>
  <c r="AC30" i="25"/>
  <c r="AA31" i="25"/>
  <c r="AB31" i="25" s="1"/>
  <c r="AC31" i="25"/>
  <c r="AA32" i="25"/>
  <c r="AB32" i="25" s="1"/>
  <c r="AC32" i="25"/>
  <c r="AA33" i="25"/>
  <c r="AB33" i="25"/>
  <c r="AC33" i="25"/>
  <c r="AA34" i="25"/>
  <c r="AB34" i="25" s="1"/>
  <c r="AC34" i="25"/>
  <c r="AA35" i="25"/>
  <c r="AB35" i="25" s="1"/>
  <c r="AC35" i="25"/>
  <c r="AD35" i="25" s="1"/>
  <c r="AA36" i="25"/>
  <c r="AB36" i="25" s="1"/>
  <c r="AB37" i="25" s="1"/>
  <c r="AC36" i="25"/>
  <c r="AA37" i="25"/>
  <c r="AC37" i="25"/>
  <c r="AA38" i="25"/>
  <c r="AC38" i="25"/>
  <c r="AA39" i="25"/>
  <c r="AC39" i="25"/>
  <c r="AF39" i="25" s="1"/>
  <c r="AA40" i="25"/>
  <c r="AC40" i="25"/>
  <c r="AA41" i="25"/>
  <c r="AB41" i="25" s="1"/>
  <c r="AC41" i="25"/>
  <c r="AD41" i="25" s="1"/>
  <c r="AA42" i="25"/>
  <c r="AC42" i="25"/>
  <c r="AA43" i="25"/>
  <c r="AC43" i="25"/>
  <c r="AF43" i="25"/>
  <c r="AA44" i="25"/>
  <c r="AC44" i="25"/>
  <c r="AD44" i="25"/>
  <c r="AA45" i="25"/>
  <c r="AC45" i="25"/>
  <c r="AA46" i="25"/>
  <c r="AC46" i="25"/>
  <c r="AE46" i="25"/>
  <c r="AA47" i="25"/>
  <c r="AC47" i="25"/>
  <c r="AA48" i="25"/>
  <c r="AC48" i="25"/>
  <c r="AF48" i="25" s="1"/>
  <c r="N49" i="25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AA49" i="25"/>
  <c r="AC49" i="25"/>
  <c r="AA50" i="25"/>
  <c r="AC50" i="25"/>
  <c r="AA51" i="25"/>
  <c r="AB51" i="25" s="1"/>
  <c r="AC51" i="25"/>
  <c r="AD51" i="25" s="1"/>
  <c r="AA52" i="25"/>
  <c r="AC52" i="25"/>
  <c r="AA53" i="25"/>
  <c r="AB53" i="25" s="1"/>
  <c r="AC53" i="25"/>
  <c r="AE53" i="25" s="1"/>
  <c r="AA54" i="25"/>
  <c r="AC54" i="25"/>
  <c r="AF54" i="25"/>
  <c r="AA55" i="25"/>
  <c r="AB55" i="25"/>
  <c r="AC55" i="25"/>
  <c r="AA56" i="25"/>
  <c r="AB57" i="25" s="1"/>
  <c r="AB58" i="25" s="1"/>
  <c r="AC56" i="25"/>
  <c r="AE56" i="25" s="1"/>
  <c r="AA57" i="25"/>
  <c r="AC57" i="25"/>
  <c r="AD57" i="25" s="1"/>
  <c r="AA58" i="25"/>
  <c r="AC58" i="25"/>
  <c r="AF58" i="25"/>
  <c r="AA59" i="25"/>
  <c r="AB59" i="25" s="1"/>
  <c r="AC59" i="25"/>
  <c r="AF59" i="25" s="1"/>
  <c r="AA60" i="25"/>
  <c r="AC60" i="25"/>
  <c r="AA61" i="25"/>
  <c r="AC61" i="25"/>
  <c r="AA62" i="25"/>
  <c r="AC62" i="25"/>
  <c r="AA63" i="25"/>
  <c r="AC63" i="25"/>
  <c r="AA64" i="25"/>
  <c r="AB64" i="25" s="1"/>
  <c r="AB65" i="25" s="1"/>
  <c r="AC64" i="25"/>
  <c r="AF64" i="25"/>
  <c r="AA65" i="25"/>
  <c r="AC65" i="25"/>
  <c r="AA66" i="25"/>
  <c r="AB66" i="25"/>
  <c r="AC66" i="25"/>
  <c r="AA67" i="25"/>
  <c r="AB67" i="25" s="1"/>
  <c r="AB68" i="25" s="1"/>
  <c r="AC67" i="25"/>
  <c r="AA68" i="25"/>
  <c r="AC68" i="25"/>
  <c r="AA69" i="25"/>
  <c r="AB69" i="25"/>
  <c r="AC69" i="25"/>
  <c r="AA70" i="25"/>
  <c r="AC70" i="25"/>
  <c r="AA71" i="25"/>
  <c r="AB71" i="25" s="1"/>
  <c r="AB72" i="25" s="1"/>
  <c r="AC71" i="25"/>
  <c r="AA72" i="25"/>
  <c r="AC72" i="25"/>
  <c r="AF72" i="25" s="1"/>
  <c r="AA73" i="25"/>
  <c r="AC73" i="25"/>
  <c r="AF73" i="25" s="1"/>
  <c r="AA74" i="25"/>
  <c r="AC74" i="25"/>
  <c r="AA75" i="25"/>
  <c r="AB75" i="25"/>
  <c r="AC75" i="25"/>
  <c r="AF75" i="25" s="1"/>
  <c r="AA76" i="25"/>
  <c r="AC76" i="25"/>
  <c r="AF76" i="25" s="1"/>
  <c r="K77" i="25"/>
  <c r="K78" i="25" s="1"/>
  <c r="K79" i="25" s="1"/>
  <c r="K80" i="25" s="1"/>
  <c r="K81" i="25" s="1"/>
  <c r="K82" i="25" s="1"/>
  <c r="K83" i="25" s="1"/>
  <c r="AA77" i="25"/>
  <c r="AB78" i="25" s="1"/>
  <c r="AC77" i="25"/>
  <c r="AA78" i="25"/>
  <c r="AC78" i="25"/>
  <c r="AA79" i="25"/>
  <c r="AB79" i="25" s="1"/>
  <c r="AC79" i="25"/>
  <c r="AA80" i="25"/>
  <c r="AB80" i="25"/>
  <c r="AC80" i="25"/>
  <c r="AA81" i="25"/>
  <c r="AC81" i="25"/>
  <c r="AD81" i="25" s="1"/>
  <c r="AA82" i="25"/>
  <c r="AC82" i="25"/>
  <c r="AA83" i="25"/>
  <c r="AB83" i="25" s="1"/>
  <c r="AC83" i="25"/>
  <c r="C84" i="25"/>
  <c r="C85" i="25"/>
  <c r="E85" i="25"/>
  <c r="F85" i="25"/>
  <c r="I2" i="24"/>
  <c r="J2" i="24"/>
  <c r="K2" i="24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M2" i="24"/>
  <c r="N2" i="24"/>
  <c r="N3" i="24" s="1"/>
  <c r="O2" i="24"/>
  <c r="P2" i="24"/>
  <c r="Q2" i="24"/>
  <c r="R2" i="24"/>
  <c r="S2" i="24"/>
  <c r="T2" i="24"/>
  <c r="T3" i="24" s="1"/>
  <c r="U2" i="24"/>
  <c r="U3" i="24" s="1"/>
  <c r="V2" i="24"/>
  <c r="V3" i="24" s="1"/>
  <c r="W2" i="24"/>
  <c r="X2" i="24"/>
  <c r="X3" i="24" s="1"/>
  <c r="X4" i="24" s="1"/>
  <c r="X5" i="24" s="1"/>
  <c r="X6" i="24" s="1"/>
  <c r="X7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AA2" i="24"/>
  <c r="AB2" i="24" s="1"/>
  <c r="AC2" i="24"/>
  <c r="AE2" i="24" s="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J3" i="24"/>
  <c r="J4" i="24" s="1"/>
  <c r="K3" i="24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O3" i="24"/>
  <c r="P3" i="24"/>
  <c r="Q3" i="24"/>
  <c r="R3" i="24"/>
  <c r="AA3" i="24"/>
  <c r="AB3" i="24"/>
  <c r="AC3" i="24"/>
  <c r="O4" i="24"/>
  <c r="O5" i="24" s="1"/>
  <c r="O6" i="24" s="1"/>
  <c r="O7" i="24" s="1"/>
  <c r="O8" i="24" s="1"/>
  <c r="O9" i="24" s="1"/>
  <c r="P4" i="24"/>
  <c r="R4" i="24"/>
  <c r="T4" i="24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U4" i="24"/>
  <c r="V4" i="24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AA4" i="24"/>
  <c r="AC4" i="24"/>
  <c r="J5" i="24"/>
  <c r="P5" i="24"/>
  <c r="P6" i="24" s="1"/>
  <c r="P7" i="24" s="1"/>
  <c r="P8" i="24" s="1"/>
  <c r="P9" i="24" s="1"/>
  <c r="R5" i="24"/>
  <c r="R6" i="24" s="1"/>
  <c r="U5" i="24"/>
  <c r="U6" i="24" s="1"/>
  <c r="U7" i="24" s="1"/>
  <c r="U8" i="24" s="1"/>
  <c r="U9" i="24" s="1"/>
  <c r="U10" i="24" s="1"/>
  <c r="U11" i="24" s="1"/>
  <c r="AA5" i="24"/>
  <c r="AB5" i="24"/>
  <c r="AC5" i="24"/>
  <c r="AA6" i="24"/>
  <c r="AB6" i="24" s="1"/>
  <c r="AC6" i="24"/>
  <c r="R7" i="24"/>
  <c r="R8" i="24" s="1"/>
  <c r="AA7" i="24"/>
  <c r="AC7" i="24"/>
  <c r="X8" i="24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Z8" i="24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AA8" i="24"/>
  <c r="AC8" i="24"/>
  <c r="R9" i="24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AA9" i="24"/>
  <c r="AC9" i="24"/>
  <c r="O10" i="24"/>
  <c r="O11" i="24" s="1"/>
  <c r="O12" i="24" s="1"/>
  <c r="O13" i="24" s="1"/>
  <c r="O14" i="24" s="1"/>
  <c r="O15" i="24" s="1"/>
  <c r="P10" i="24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AA10" i="24"/>
  <c r="AC10" i="24"/>
  <c r="AA11" i="24"/>
  <c r="AC11" i="24"/>
  <c r="U12" i="24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AA12" i="24"/>
  <c r="AC12" i="24"/>
  <c r="AE12" i="24" s="1"/>
  <c r="AA13" i="24"/>
  <c r="AC13" i="24"/>
  <c r="L14" i="24"/>
  <c r="L15" i="24" s="1"/>
  <c r="AA14" i="24"/>
  <c r="AC14" i="24"/>
  <c r="AE14" i="24" s="1"/>
  <c r="I15" i="24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AA15" i="24"/>
  <c r="AC15" i="24"/>
  <c r="AD15" i="24" s="1"/>
  <c r="K16" i="24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16" i="24"/>
  <c r="L17" i="24" s="1"/>
  <c r="L18" i="24" s="1"/>
  <c r="L19" i="24" s="1"/>
  <c r="O16" i="24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AA16" i="24"/>
  <c r="AC16" i="24"/>
  <c r="AA17" i="24"/>
  <c r="AB17" i="24"/>
  <c r="AC17" i="24"/>
  <c r="AA18" i="24"/>
  <c r="AB18" i="24" s="1"/>
  <c r="AC18" i="24"/>
  <c r="AD18" i="24" s="1"/>
  <c r="AE18" i="24"/>
  <c r="AF18" i="24"/>
  <c r="AA19" i="24"/>
  <c r="AB19" i="24" s="1"/>
  <c r="AC19" i="24"/>
  <c r="AF19" i="24"/>
  <c r="L20" i="24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X20" i="24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AA20" i="24"/>
  <c r="AB20" i="24" s="1"/>
  <c r="AC20" i="24"/>
  <c r="AA21" i="24"/>
  <c r="AB21" i="24" s="1"/>
  <c r="AC21" i="24"/>
  <c r="AF21" i="24" s="1"/>
  <c r="AA22" i="24"/>
  <c r="AC22" i="24"/>
  <c r="AA23" i="24"/>
  <c r="AC23" i="24"/>
  <c r="AA24" i="24"/>
  <c r="AC24" i="24"/>
  <c r="AA25" i="24"/>
  <c r="AB25" i="24" s="1"/>
  <c r="AC25" i="24"/>
  <c r="AA26" i="24"/>
  <c r="AB26" i="24" s="1"/>
  <c r="AC26" i="24"/>
  <c r="AA27" i="24"/>
  <c r="AB27" i="24" s="1"/>
  <c r="AC27" i="24"/>
  <c r="I28" i="24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AA28" i="24"/>
  <c r="AC28" i="24"/>
  <c r="AA29" i="24"/>
  <c r="AB29" i="24" s="1"/>
  <c r="AC29" i="24"/>
  <c r="AA30" i="24"/>
  <c r="AB30" i="24" s="1"/>
  <c r="AC30" i="24"/>
  <c r="AA31" i="24"/>
  <c r="AB31" i="24"/>
  <c r="AC31" i="24"/>
  <c r="AA32" i="24"/>
  <c r="AB32" i="24" s="1"/>
  <c r="AC32" i="24"/>
  <c r="T33" i="24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AA33" i="24"/>
  <c r="AB33" i="24"/>
  <c r="AC33" i="24"/>
  <c r="AA34" i="24"/>
  <c r="AC34" i="24"/>
  <c r="AF43" i="24" s="1"/>
  <c r="AA35" i="24"/>
  <c r="AB35" i="24"/>
  <c r="AC35" i="24"/>
  <c r="AA36" i="24"/>
  <c r="AC36" i="24"/>
  <c r="AA37" i="24"/>
  <c r="AB37" i="24" s="1"/>
  <c r="AC37" i="24"/>
  <c r="AA38" i="24"/>
  <c r="AC38" i="24"/>
  <c r="U39" i="24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AA39" i="24"/>
  <c r="AC39" i="24"/>
  <c r="AA40" i="24"/>
  <c r="AC40" i="24"/>
  <c r="AA41" i="24"/>
  <c r="AC41" i="24"/>
  <c r="AF41" i="24" s="1"/>
  <c r="P42" i="24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AA42" i="24"/>
  <c r="AC42" i="24"/>
  <c r="AA43" i="24"/>
  <c r="AC43" i="24"/>
  <c r="AD43" i="24" s="1"/>
  <c r="AA44" i="24"/>
  <c r="AC44" i="24"/>
  <c r="AA45" i="24"/>
  <c r="AB45" i="24" s="1"/>
  <c r="AC45" i="24"/>
  <c r="R46" i="24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AA46" i="24"/>
  <c r="AB47" i="24" s="1"/>
  <c r="AC46" i="24"/>
  <c r="AD46" i="24"/>
  <c r="AA47" i="24"/>
  <c r="AC47" i="24"/>
  <c r="AA48" i="24"/>
  <c r="AB48" i="24"/>
  <c r="AC48" i="24"/>
  <c r="AA49" i="24"/>
  <c r="AB49" i="24" s="1"/>
  <c r="AC49" i="24"/>
  <c r="AF49" i="24" s="1"/>
  <c r="AA50" i="24"/>
  <c r="AB50" i="24" s="1"/>
  <c r="AC50" i="24"/>
  <c r="AD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L57" i="24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AA57" i="24"/>
  <c r="AC57" i="24"/>
  <c r="AF57" i="24" s="1"/>
  <c r="AA58" i="24"/>
  <c r="AC58" i="24"/>
  <c r="AA59" i="24"/>
  <c r="AC59" i="24"/>
  <c r="AA60" i="24"/>
  <c r="AB60" i="24" s="1"/>
  <c r="AC60" i="24"/>
  <c r="AF60" i="24" s="1"/>
  <c r="AA61" i="24"/>
  <c r="AC61" i="24"/>
  <c r="AF61" i="24" s="1"/>
  <c r="Z62" i="24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AA62" i="24"/>
  <c r="AC62" i="24"/>
  <c r="AF68" i="24" s="1"/>
  <c r="AA63" i="24"/>
  <c r="AC63" i="24"/>
  <c r="AA64" i="24"/>
  <c r="AC64" i="24"/>
  <c r="AA65" i="24"/>
  <c r="AC65" i="24"/>
  <c r="AD65" i="24" s="1"/>
  <c r="AA66" i="24"/>
  <c r="AC66" i="24"/>
  <c r="AA67" i="24"/>
  <c r="AB67" i="24" s="1"/>
  <c r="AC67" i="24"/>
  <c r="AA68" i="24"/>
  <c r="AC68" i="24"/>
  <c r="AA69" i="24"/>
  <c r="AC69" i="24"/>
  <c r="AA70" i="24"/>
  <c r="AB70" i="24" s="1"/>
  <c r="AC70" i="24"/>
  <c r="AA71" i="24"/>
  <c r="AC71" i="24"/>
  <c r="L72" i="24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AA72" i="24"/>
  <c r="AC72" i="24"/>
  <c r="AA73" i="24"/>
  <c r="AC73" i="24"/>
  <c r="AA74" i="24"/>
  <c r="AC74" i="24"/>
  <c r="Z75" i="24"/>
  <c r="Z76" i="24" s="1"/>
  <c r="Z77" i="24" s="1"/>
  <c r="Z78" i="24" s="1"/>
  <c r="Z79" i="24" s="1"/>
  <c r="Z80" i="24" s="1"/>
  <c r="Z81" i="24" s="1"/>
  <c r="Z82" i="24" s="1"/>
  <c r="Z83" i="24" s="1"/>
  <c r="AA75" i="24"/>
  <c r="AC75" i="24"/>
  <c r="AA76" i="24"/>
  <c r="AB77" i="24" s="1"/>
  <c r="AB76" i="24"/>
  <c r="AC76" i="24"/>
  <c r="AA77" i="24"/>
  <c r="AC77" i="24"/>
  <c r="AA78" i="24"/>
  <c r="AC78" i="24"/>
  <c r="AD78" i="24" s="1"/>
  <c r="AF78" i="24"/>
  <c r="AA79" i="24"/>
  <c r="AC79" i="24"/>
  <c r="AE79" i="24"/>
  <c r="AA80" i="24"/>
  <c r="AB80" i="24" s="1"/>
  <c r="AB81" i="24" s="1"/>
  <c r="AC80" i="24"/>
  <c r="AA81" i="24"/>
  <c r="AC81" i="24"/>
  <c r="AE81" i="24" s="1"/>
  <c r="AA82" i="24"/>
  <c r="AC82" i="24"/>
  <c r="AA83" i="24"/>
  <c r="AC83" i="24"/>
  <c r="AD83" i="24" s="1"/>
  <c r="AE83" i="24"/>
  <c r="AF83" i="24"/>
  <c r="C84" i="24"/>
  <c r="C85" i="24"/>
  <c r="E85" i="24"/>
  <c r="O18" i="4" s="1"/>
  <c r="F85" i="24"/>
  <c r="P18" i="4" s="1"/>
  <c r="I2" i="23"/>
  <c r="J2" i="23"/>
  <c r="J3" i="23" s="1"/>
  <c r="J4" i="23" s="1"/>
  <c r="J5" i="23" s="1"/>
  <c r="K2" i="23"/>
  <c r="L2" i="23"/>
  <c r="M2" i="23"/>
  <c r="N2" i="23"/>
  <c r="O2" i="23"/>
  <c r="P2" i="23"/>
  <c r="P3" i="23" s="1"/>
  <c r="P4" i="23" s="1"/>
  <c r="Q2" i="23"/>
  <c r="Q3" i="23" s="1"/>
  <c r="R2" i="23"/>
  <c r="R3" i="23" s="1"/>
  <c r="S2" i="23"/>
  <c r="T2" i="23"/>
  <c r="U2" i="23"/>
  <c r="U3" i="23" s="1"/>
  <c r="U4" i="23" s="1"/>
  <c r="V2" i="23"/>
  <c r="V3" i="23" s="1"/>
  <c r="V4" i="23" s="1"/>
  <c r="V5" i="23" s="1"/>
  <c r="V6" i="23" s="1"/>
  <c r="V7" i="23" s="1"/>
  <c r="W2" i="23"/>
  <c r="W3" i="23" s="1"/>
  <c r="W4" i="23" s="1"/>
  <c r="W5" i="23" s="1"/>
  <c r="X2" i="23"/>
  <c r="Y2" i="23"/>
  <c r="Z2" i="23"/>
  <c r="AA2" i="23"/>
  <c r="AB2" i="23" s="1"/>
  <c r="AB3" i="23" s="1"/>
  <c r="AC2" i="23"/>
  <c r="AD2" i="23" s="1"/>
  <c r="I3" i="23"/>
  <c r="I4" i="23" s="1"/>
  <c r="I5" i="23" s="1"/>
  <c r="I6" i="23" s="1"/>
  <c r="I7" i="23" s="1"/>
  <c r="I8" i="23" s="1"/>
  <c r="I9" i="23" s="1"/>
  <c r="K3" i="23"/>
  <c r="L3" i="23"/>
  <c r="L4" i="23" s="1"/>
  <c r="M3" i="23"/>
  <c r="N3" i="23"/>
  <c r="O3" i="23"/>
  <c r="Y3" i="23"/>
  <c r="Z3" i="23"/>
  <c r="Z4" i="23" s="1"/>
  <c r="Z5" i="23" s="1"/>
  <c r="Z6" i="23" s="1"/>
  <c r="AA3" i="23"/>
  <c r="AC3" i="23"/>
  <c r="M4" i="23"/>
  <c r="O4" i="23"/>
  <c r="Q4" i="23"/>
  <c r="R4" i="23"/>
  <c r="AA4" i="23"/>
  <c r="AB4" i="23" s="1"/>
  <c r="AC4" i="23"/>
  <c r="L5" i="23"/>
  <c r="M5" i="23"/>
  <c r="M6" i="23" s="1"/>
  <c r="M7" i="23" s="1"/>
  <c r="O5" i="23"/>
  <c r="O6" i="23" s="1"/>
  <c r="O7" i="23" s="1"/>
  <c r="O8" i="23" s="1"/>
  <c r="P5" i="23"/>
  <c r="P6" i="23" s="1"/>
  <c r="P7" i="23" s="1"/>
  <c r="P8" i="23" s="1"/>
  <c r="P9" i="23" s="1"/>
  <c r="P10" i="23" s="1"/>
  <c r="P11" i="23" s="1"/>
  <c r="P12" i="23" s="1"/>
  <c r="Q5" i="23"/>
  <c r="R5" i="23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U5" i="23"/>
  <c r="AA5" i="23"/>
  <c r="AC5" i="23"/>
  <c r="J6" i="23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U6" i="23"/>
  <c r="U7" i="23" s="1"/>
  <c r="AA6" i="23"/>
  <c r="AC6" i="23"/>
  <c r="Z7" i="23"/>
  <c r="Z8" i="23" s="1"/>
  <c r="Z9" i="23" s="1"/>
  <c r="AA7" i="23"/>
  <c r="AB7" i="23" s="1"/>
  <c r="AC7" i="23"/>
  <c r="M8" i="23"/>
  <c r="M9" i="23" s="1"/>
  <c r="M10" i="23" s="1"/>
  <c r="M11" i="23" s="1"/>
  <c r="M12" i="23" s="1"/>
  <c r="U8" i="23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V8" i="23"/>
  <c r="AA8" i="23"/>
  <c r="AC8" i="23"/>
  <c r="V9" i="23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AA9" i="23"/>
  <c r="AB9" i="23"/>
  <c r="AC9" i="23"/>
  <c r="I10" i="23"/>
  <c r="I11" i="23" s="1"/>
  <c r="I12" i="23" s="1"/>
  <c r="I13" i="23" s="1"/>
  <c r="I14" i="23" s="1"/>
  <c r="I15" i="23" s="1"/>
  <c r="I16" i="23" s="1"/>
  <c r="I17" i="23" s="1"/>
  <c r="Z10" i="23"/>
  <c r="Z11" i="23" s="1"/>
  <c r="Z12" i="23" s="1"/>
  <c r="Z13" i="23" s="1"/>
  <c r="Z14" i="23" s="1"/>
  <c r="Z15" i="23" s="1"/>
  <c r="Z16" i="23" s="1"/>
  <c r="AA10" i="23"/>
  <c r="AC10" i="23"/>
  <c r="AA11" i="23"/>
  <c r="AB11" i="23" s="1"/>
  <c r="AC11" i="23"/>
  <c r="AA12" i="23"/>
  <c r="AB12" i="23" s="1"/>
  <c r="AC12" i="23"/>
  <c r="M13" i="23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P13" i="23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AA13" i="23"/>
  <c r="AC13" i="23"/>
  <c r="AA14" i="23"/>
  <c r="AC14" i="23"/>
  <c r="AA15" i="23"/>
  <c r="AC15" i="23"/>
  <c r="AF15" i="23"/>
  <c r="AA16" i="23"/>
  <c r="AC16" i="23"/>
  <c r="Z17" i="23"/>
  <c r="AA17" i="23"/>
  <c r="AC17" i="23"/>
  <c r="AE17" i="23" s="1"/>
  <c r="I18" i="23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Z18" i="23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18" i="23"/>
  <c r="AB18" i="23"/>
  <c r="AC18" i="23"/>
  <c r="AA19" i="23"/>
  <c r="AC19" i="23"/>
  <c r="AD19" i="23" s="1"/>
  <c r="V20" i="23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AA20" i="23"/>
  <c r="AC20" i="23"/>
  <c r="AA21" i="23"/>
  <c r="AB21" i="23" s="1"/>
  <c r="AC21" i="23"/>
  <c r="AD21" i="23"/>
  <c r="AA22" i="23"/>
  <c r="AC22" i="23"/>
  <c r="AA23" i="23"/>
  <c r="AB23" i="23" s="1"/>
  <c r="AB24" i="23" s="1"/>
  <c r="AC23" i="23"/>
  <c r="AA24" i="23"/>
  <c r="AC24" i="23"/>
  <c r="AA25" i="23"/>
  <c r="AB25" i="23"/>
  <c r="AC25" i="23"/>
  <c r="AE25" i="23" s="1"/>
  <c r="AA26" i="23"/>
  <c r="AC26" i="23"/>
  <c r="AA27" i="23"/>
  <c r="AB27" i="23" s="1"/>
  <c r="AC27" i="23"/>
  <c r="AA28" i="23"/>
  <c r="AC28" i="23"/>
  <c r="AA29" i="23"/>
  <c r="AC29" i="23"/>
  <c r="AA30" i="23"/>
  <c r="AC30" i="23"/>
  <c r="I31" i="23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AA31" i="23"/>
  <c r="AC31" i="23"/>
  <c r="AD31" i="23" s="1"/>
  <c r="AE31" i="23"/>
  <c r="AF31" i="23"/>
  <c r="AA32" i="23"/>
  <c r="AB33" i="23" s="1"/>
  <c r="AC32" i="23"/>
  <c r="AF32" i="23" s="1"/>
  <c r="AA33" i="23"/>
  <c r="AC33" i="23"/>
  <c r="U34" i="23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A34" i="23"/>
  <c r="AB34" i="23" s="1"/>
  <c r="AC34" i="23"/>
  <c r="AD34" i="23" s="1"/>
  <c r="AF34" i="23"/>
  <c r="AA35" i="23"/>
  <c r="AB35" i="23"/>
  <c r="AC35" i="23"/>
  <c r="AE35" i="23"/>
  <c r="AA36" i="23"/>
  <c r="AB36" i="23" s="1"/>
  <c r="AC36" i="23"/>
  <c r="AD36" i="23" s="1"/>
  <c r="AA37" i="23"/>
  <c r="AB37" i="23"/>
  <c r="AC37" i="23"/>
  <c r="AF37" i="23" s="1"/>
  <c r="AD37" i="23"/>
  <c r="AE37" i="23"/>
  <c r="AA38" i="23"/>
  <c r="AC38" i="23"/>
  <c r="AE38" i="23" s="1"/>
  <c r="AA39" i="23"/>
  <c r="AC39" i="23"/>
  <c r="AE39" i="23" s="1"/>
  <c r="AA40" i="23"/>
  <c r="AB40" i="23" s="1"/>
  <c r="AC40" i="23"/>
  <c r="AD40" i="23" s="1"/>
  <c r="AA41" i="23"/>
  <c r="AC41" i="23"/>
  <c r="AA42" i="23"/>
  <c r="AC42" i="23"/>
  <c r="AA43" i="23"/>
  <c r="AB43" i="23"/>
  <c r="AC43" i="23"/>
  <c r="AA44" i="23"/>
  <c r="AC44" i="23"/>
  <c r="AA45" i="23"/>
  <c r="AC45" i="23"/>
  <c r="AE45" i="23" s="1"/>
  <c r="AA46" i="23"/>
  <c r="AC46" i="23"/>
  <c r="P47" i="23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AA47" i="23"/>
  <c r="AB47" i="23"/>
  <c r="AC47" i="23"/>
  <c r="AA48" i="23"/>
  <c r="AB48" i="23" s="1"/>
  <c r="AC48" i="23"/>
  <c r="AA49" i="23"/>
  <c r="AB49" i="23" s="1"/>
  <c r="AC49" i="23"/>
  <c r="AA50" i="23"/>
  <c r="AB50" i="23" s="1"/>
  <c r="AC50" i="23"/>
  <c r="AA51" i="23"/>
  <c r="AB51" i="23" s="1"/>
  <c r="AC51" i="23"/>
  <c r="AA52" i="23"/>
  <c r="AC52" i="23"/>
  <c r="AE52" i="23"/>
  <c r="AA53" i="23"/>
  <c r="AB53" i="23" s="1"/>
  <c r="AC53" i="23"/>
  <c r="AA54" i="23"/>
  <c r="AB54" i="23"/>
  <c r="AC54" i="23"/>
  <c r="AA55" i="23"/>
  <c r="AC55" i="23"/>
  <c r="AF55" i="23"/>
  <c r="AA56" i="23"/>
  <c r="AB56" i="23"/>
  <c r="AC56" i="23"/>
  <c r="AA57" i="23"/>
  <c r="AC57" i="23"/>
  <c r="AE57" i="23"/>
  <c r="AA58" i="23"/>
  <c r="AC58" i="23"/>
  <c r="J59" i="23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AA59" i="23"/>
  <c r="AB59" i="23"/>
  <c r="AC59" i="23"/>
  <c r="AA60" i="23"/>
  <c r="AC60" i="23"/>
  <c r="AD60" i="23" s="1"/>
  <c r="AA61" i="23"/>
  <c r="AC61" i="23"/>
  <c r="AD61" i="23" s="1"/>
  <c r="AA62" i="23"/>
  <c r="AC62" i="23"/>
  <c r="AA63" i="23"/>
  <c r="AC63" i="23"/>
  <c r="AD63" i="23" s="1"/>
  <c r="AA64" i="23"/>
  <c r="AC64" i="23"/>
  <c r="AD67" i="23" s="1"/>
  <c r="AD64" i="23"/>
  <c r="AE64" i="23"/>
  <c r="AF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B72" i="23" s="1"/>
  <c r="AB71" i="23"/>
  <c r="AC71" i="23"/>
  <c r="AA72" i="23"/>
  <c r="AC72" i="23"/>
  <c r="AA73" i="23"/>
  <c r="AB73" i="23" s="1"/>
  <c r="AC73" i="23"/>
  <c r="AA74" i="23"/>
  <c r="AC74" i="23"/>
  <c r="AA75" i="23"/>
  <c r="AB75" i="23" s="1"/>
  <c r="AC75" i="23"/>
  <c r="AA76" i="23"/>
  <c r="AB76" i="23"/>
  <c r="AC76" i="23"/>
  <c r="AA77" i="23"/>
  <c r="AB77" i="23" s="1"/>
  <c r="AC77" i="23"/>
  <c r="AA78" i="23"/>
  <c r="AB78" i="23" s="1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J84" i="23"/>
  <c r="U84" i="23"/>
  <c r="C85" i="23"/>
  <c r="E85" i="23"/>
  <c r="F85" i="23"/>
  <c r="I2" i="22"/>
  <c r="J2" i="22"/>
  <c r="K2" i="22"/>
  <c r="L2" i="22"/>
  <c r="L3" i="22" s="1"/>
  <c r="M2" i="22"/>
  <c r="N2" i="22"/>
  <c r="O2" i="22"/>
  <c r="P2" i="22"/>
  <c r="P3" i="22" s="1"/>
  <c r="Q2" i="22"/>
  <c r="Q3" i="22" s="1"/>
  <c r="Q4" i="22" s="1"/>
  <c r="Q5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U2" i="22"/>
  <c r="V2" i="22"/>
  <c r="W2" i="22"/>
  <c r="X2" i="22"/>
  <c r="Y2" i="22"/>
  <c r="Z2" i="22"/>
  <c r="AA2" i="22"/>
  <c r="AB2" i="22" s="1"/>
  <c r="AC2" i="22"/>
  <c r="AD2" i="22"/>
  <c r="AE2" i="22"/>
  <c r="AF2" i="22"/>
  <c r="M3" i="22"/>
  <c r="N3" i="22"/>
  <c r="O3" i="22"/>
  <c r="O4" i="22" s="1"/>
  <c r="O5" i="22" s="1"/>
  <c r="O6" i="22" s="1"/>
  <c r="O7" i="22" s="1"/>
  <c r="U3" i="22"/>
  <c r="U4" i="22" s="1"/>
  <c r="U5" i="22" s="1"/>
  <c r="U6" i="22" s="1"/>
  <c r="U7" i="22" s="1"/>
  <c r="V3" i="22"/>
  <c r="V4" i="22" s="1"/>
  <c r="W3" i="22"/>
  <c r="W4" i="22" s="1"/>
  <c r="X3" i="22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3" i="22"/>
  <c r="Z3" i="22"/>
  <c r="AA3" i="22"/>
  <c r="AC3" i="22"/>
  <c r="AE3" i="22"/>
  <c r="Y4" i="22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4" i="22"/>
  <c r="Z5" i="22" s="1"/>
  <c r="AA4" i="22"/>
  <c r="AB5" i="22" s="1"/>
  <c r="AC4" i="22"/>
  <c r="AD4" i="22" s="1"/>
  <c r="AD5" i="22" s="1"/>
  <c r="V5" i="22"/>
  <c r="V6" i="22" s="1"/>
  <c r="V7" i="22" s="1"/>
  <c r="V8" i="22" s="1"/>
  <c r="W5" i="22"/>
  <c r="W6" i="22" s="1"/>
  <c r="W7" i="22" s="1"/>
  <c r="AA5" i="22"/>
  <c r="AC5" i="22"/>
  <c r="Q6" i="22"/>
  <c r="Z6" i="22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6" i="22"/>
  <c r="AB6" i="22"/>
  <c r="AC6" i="22"/>
  <c r="AA7" i="22"/>
  <c r="AB7" i="22" s="1"/>
  <c r="AC7" i="22"/>
  <c r="O8" i="22"/>
  <c r="O9" i="22" s="1"/>
  <c r="O10" i="22" s="1"/>
  <c r="U8" i="22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W8" i="22"/>
  <c r="AA8" i="22"/>
  <c r="AB8" i="22" s="1"/>
  <c r="AC8" i="22"/>
  <c r="V9" i="22"/>
  <c r="V10" i="22" s="1"/>
  <c r="V11" i="22" s="1"/>
  <c r="V12" i="22" s="1"/>
  <c r="V13" i="22" s="1"/>
  <c r="V14" i="22" s="1"/>
  <c r="AA9" i="22"/>
  <c r="AB9" i="22" s="1"/>
  <c r="AC9" i="22"/>
  <c r="AA10" i="22"/>
  <c r="AC10" i="22"/>
  <c r="O11" i="22"/>
  <c r="T11" i="22"/>
  <c r="AA11" i="22"/>
  <c r="AC11" i="22"/>
  <c r="AA12" i="22"/>
  <c r="AB12" i="22"/>
  <c r="AC12" i="22"/>
  <c r="AA13" i="22"/>
  <c r="AB13" i="22" s="1"/>
  <c r="AC13" i="22"/>
  <c r="AE13" i="22"/>
  <c r="AF13" i="22"/>
  <c r="AA14" i="22"/>
  <c r="AB14" i="22" s="1"/>
  <c r="AC14" i="22"/>
  <c r="AA15" i="22"/>
  <c r="AC15" i="22"/>
  <c r="AA16" i="22"/>
  <c r="AC16" i="22"/>
  <c r="AE16" i="22" s="1"/>
  <c r="AA17" i="22"/>
  <c r="AB17" i="22" s="1"/>
  <c r="AC17" i="22"/>
  <c r="AA18" i="22"/>
  <c r="AB18" i="22" s="1"/>
  <c r="AC18" i="22"/>
  <c r="AE18" i="22"/>
  <c r="AA19" i="22"/>
  <c r="AC19" i="22"/>
  <c r="AA20" i="22"/>
  <c r="AB20" i="22" s="1"/>
  <c r="AC20" i="22"/>
  <c r="AD20" i="22" s="1"/>
  <c r="AA21" i="22"/>
  <c r="AB21" i="22" s="1"/>
  <c r="AC21" i="22"/>
  <c r="AD21" i="22"/>
  <c r="AE21" i="22"/>
  <c r="AF21" i="22"/>
  <c r="AA22" i="22"/>
  <c r="AC22" i="22"/>
  <c r="X23" i="22"/>
  <c r="AA23" i="22"/>
  <c r="AB23" i="22" s="1"/>
  <c r="AC23" i="22"/>
  <c r="AD23" i="22" s="1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/>
  <c r="AC39" i="22"/>
  <c r="AF39" i="22" s="1"/>
  <c r="AA40" i="22"/>
  <c r="AC40" i="22"/>
  <c r="AA41" i="22"/>
  <c r="AB41" i="22" s="1"/>
  <c r="AC41" i="22"/>
  <c r="AA42" i="22"/>
  <c r="AB42" i="22" s="1"/>
  <c r="AC42" i="22"/>
  <c r="AD42" i="22"/>
  <c r="AE42" i="22"/>
  <c r="AF42" i="22"/>
  <c r="AA43" i="22"/>
  <c r="AC43" i="22"/>
  <c r="AF43" i="22" s="1"/>
  <c r="AA44" i="22"/>
  <c r="AB44" i="22" s="1"/>
  <c r="AC44" i="22"/>
  <c r="AF50" i="22" s="1"/>
  <c r="AD44" i="22"/>
  <c r="AE44" i="22"/>
  <c r="AA45" i="22"/>
  <c r="AC45" i="22"/>
  <c r="AD45" i="22" s="1"/>
  <c r="AA46" i="22"/>
  <c r="AC46" i="22"/>
  <c r="AD46" i="22"/>
  <c r="AE46" i="22"/>
  <c r="AF46" i="22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/>
  <c r="AA54" i="22"/>
  <c r="AB54" i="22" s="1"/>
  <c r="AC54" i="22"/>
  <c r="AA55" i="22"/>
  <c r="AC55" i="22"/>
  <c r="AD55" i="22" s="1"/>
  <c r="AA56" i="22"/>
  <c r="AC56" i="22"/>
  <c r="AE56" i="22" s="1"/>
  <c r="AF56" i="22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/>
  <c r="AC63" i="22"/>
  <c r="AE63" i="22"/>
  <c r="AF63" i="22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/>
  <c r="AC67" i="22"/>
  <c r="AE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C86" i="22" s="1"/>
  <c r="E85" i="22"/>
  <c r="F85" i="22"/>
  <c r="P16" i="4" s="1"/>
  <c r="Q16" i="4" s="1"/>
  <c r="I2" i="21"/>
  <c r="I3" i="21" s="1"/>
  <c r="I4" i="21" s="1"/>
  <c r="J2" i="21"/>
  <c r="K2" i="21"/>
  <c r="L2" i="21"/>
  <c r="M2" i="21"/>
  <c r="N2" i="21"/>
  <c r="N3" i="21" s="1"/>
  <c r="O2" i="21"/>
  <c r="O3" i="21" s="1"/>
  <c r="P2" i="21"/>
  <c r="P3" i="21" s="1"/>
  <c r="P4" i="21" s="1"/>
  <c r="Q2" i="21"/>
  <c r="Q3" i="21" s="1"/>
  <c r="R2" i="21"/>
  <c r="S2" i="21"/>
  <c r="T2" i="21"/>
  <c r="U2" i="21"/>
  <c r="V2" i="21"/>
  <c r="V3" i="21" s="1"/>
  <c r="W2" i="21"/>
  <c r="X2" i="21"/>
  <c r="X3" i="21" s="1"/>
  <c r="X4" i="21" s="1"/>
  <c r="X5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AA2" i="21"/>
  <c r="AB3" i="21" s="1"/>
  <c r="AC2" i="21"/>
  <c r="AD2" i="21" s="1"/>
  <c r="J3" i="21"/>
  <c r="K3" i="21"/>
  <c r="K4" i="21" s="1"/>
  <c r="K5" i="21" s="1"/>
  <c r="K6" i="21" s="1"/>
  <c r="K7" i="21" s="1"/>
  <c r="K8" i="21" s="1"/>
  <c r="K9" i="21" s="1"/>
  <c r="L3" i="21"/>
  <c r="L4" i="21" s="1"/>
  <c r="L5" i="21" s="1"/>
  <c r="M3" i="21"/>
  <c r="M4" i="21" s="1"/>
  <c r="M5" i="21" s="1"/>
  <c r="M6" i="21" s="1"/>
  <c r="M7" i="21" s="1"/>
  <c r="AA3" i="21"/>
  <c r="AC3" i="21"/>
  <c r="AE3" i="21" s="1"/>
  <c r="N4" i="21"/>
  <c r="N5" i="21" s="1"/>
  <c r="N6" i="21" s="1"/>
  <c r="O4" i="21"/>
  <c r="O5" i="21" s="1"/>
  <c r="Q4" i="2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V4" i="21"/>
  <c r="V5" i="21" s="1"/>
  <c r="V6" i="21" s="1"/>
  <c r="V7" i="21" s="1"/>
  <c r="V8" i="21" s="1"/>
  <c r="AA4" i="21"/>
  <c r="AC4" i="21"/>
  <c r="AD4" i="21" s="1"/>
  <c r="I5" i="21"/>
  <c r="I6" i="21" s="1"/>
  <c r="I7" i="21" s="1"/>
  <c r="AA5" i="21"/>
  <c r="AC5" i="21"/>
  <c r="AE5" i="21" s="1"/>
  <c r="L6" i="21"/>
  <c r="L7" i="21" s="1"/>
  <c r="L8" i="21" s="1"/>
  <c r="L9" i="21" s="1"/>
  <c r="L10" i="21" s="1"/>
  <c r="L11" i="21" s="1"/>
  <c r="L12" i="21" s="1"/>
  <c r="L13" i="21" s="1"/>
  <c r="L14" i="21" s="1"/>
  <c r="O6" i="21"/>
  <c r="O7" i="21" s="1"/>
  <c r="O8" i="21" s="1"/>
  <c r="X6" i="2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AA6" i="21"/>
  <c r="AB6" i="21" s="1"/>
  <c r="AC6" i="21"/>
  <c r="N7" i="21"/>
  <c r="AA7" i="21"/>
  <c r="AC7" i="21"/>
  <c r="I8" i="2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M8" i="21"/>
  <c r="M9" i="21" s="1"/>
  <c r="M10" i="21" s="1"/>
  <c r="M11" i="21" s="1"/>
  <c r="M12" i="21" s="1"/>
  <c r="M13" i="21" s="1"/>
  <c r="M14" i="21" s="1"/>
  <c r="N8" i="21"/>
  <c r="AA8" i="21"/>
  <c r="AB8" i="21" s="1"/>
  <c r="AC8" i="21"/>
  <c r="V9" i="2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AA9" i="21"/>
  <c r="AB9" i="21" s="1"/>
  <c r="AC9" i="21"/>
  <c r="K10" i="21"/>
  <c r="K11" i="21" s="1"/>
  <c r="K12" i="21" s="1"/>
  <c r="AA10" i="21"/>
  <c r="AB10" i="21"/>
  <c r="AC10" i="21"/>
  <c r="AA11" i="21"/>
  <c r="AB11" i="21" s="1"/>
  <c r="AC11" i="21"/>
  <c r="AA12" i="21"/>
  <c r="AB12" i="21" s="1"/>
  <c r="AC12" i="21"/>
  <c r="K13" i="2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AA13" i="21"/>
  <c r="AC13" i="21"/>
  <c r="AA14" i="21"/>
  <c r="AC14" i="21"/>
  <c r="AF14" i="21"/>
  <c r="L15" i="21"/>
  <c r="L16" i="21" s="1"/>
  <c r="L17" i="21" s="1"/>
  <c r="L18" i="21" s="1"/>
  <c r="L19" i="21" s="1"/>
  <c r="L20" i="21" s="1"/>
  <c r="L21" i="21" s="1"/>
  <c r="L22" i="21" s="1"/>
  <c r="L23" i="21" s="1"/>
  <c r="M15" i="21"/>
  <c r="Q15" i="2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AA15" i="21"/>
  <c r="AC15" i="21"/>
  <c r="AA16" i="21"/>
  <c r="AB17" i="21" s="1"/>
  <c r="AC16" i="21"/>
  <c r="AA17" i="21"/>
  <c r="AC17" i="21"/>
  <c r="AA18" i="21"/>
  <c r="AB18" i="21"/>
  <c r="AC18" i="21"/>
  <c r="Z19" i="21"/>
  <c r="Z20" i="21" s="1"/>
  <c r="Z21" i="21" s="1"/>
  <c r="Z22" i="21" s="1"/>
  <c r="AA19" i="21"/>
  <c r="AB19" i="21" s="1"/>
  <c r="AC19" i="21"/>
  <c r="AA20" i="21"/>
  <c r="AC20" i="21"/>
  <c r="AA21" i="21"/>
  <c r="AC21" i="21"/>
  <c r="AA22" i="21"/>
  <c r="AC22" i="21"/>
  <c r="Z23" i="2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AA23" i="21"/>
  <c r="AB23" i="21" s="1"/>
  <c r="AC23" i="21"/>
  <c r="AA24" i="21"/>
  <c r="AC24" i="21"/>
  <c r="AA25" i="21"/>
  <c r="AC25" i="21"/>
  <c r="AA26" i="21"/>
  <c r="AC26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AA27" i="21"/>
  <c r="AC27" i="21"/>
  <c r="AA28" i="21"/>
  <c r="AB28" i="21" s="1"/>
  <c r="AC28" i="21"/>
  <c r="AA29" i="21"/>
  <c r="AC29" i="21"/>
  <c r="AA30" i="21"/>
  <c r="AC30" i="21"/>
  <c r="AA31" i="21"/>
  <c r="AC31" i="21"/>
  <c r="AF31" i="21" s="1"/>
  <c r="AA32" i="21"/>
  <c r="AC32" i="21"/>
  <c r="AA33" i="21"/>
  <c r="AB33" i="21" s="1"/>
  <c r="AC33" i="21"/>
  <c r="AA34" i="21"/>
  <c r="AC34" i="21"/>
  <c r="AE34" i="21" s="1"/>
  <c r="K35" i="2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AA35" i="21"/>
  <c r="AC35" i="21"/>
  <c r="AA36" i="21"/>
  <c r="AC36" i="21"/>
  <c r="AA37" i="21"/>
  <c r="AC37" i="21"/>
  <c r="AA38" i="21"/>
  <c r="AB38" i="21" s="1"/>
  <c r="AC38" i="21"/>
  <c r="AA39" i="21"/>
  <c r="AB39" i="21" s="1"/>
  <c r="AC39" i="21"/>
  <c r="AA40" i="21"/>
  <c r="AC40" i="21"/>
  <c r="AD40" i="21" s="1"/>
  <c r="Z41" i="2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AA41" i="21"/>
  <c r="AB41" i="21" s="1"/>
  <c r="AC41" i="21"/>
  <c r="AA42" i="21"/>
  <c r="AB42" i="21" s="1"/>
  <c r="AC42" i="21"/>
  <c r="AD42" i="21"/>
  <c r="AA43" i="21"/>
  <c r="AC43" i="21"/>
  <c r="AA44" i="21"/>
  <c r="AC44" i="21"/>
  <c r="AA45" i="21"/>
  <c r="AB45" i="21" s="1"/>
  <c r="AC45" i="21"/>
  <c r="AA46" i="21"/>
  <c r="AB46" i="21" s="1"/>
  <c r="AC46" i="21"/>
  <c r="AA47" i="21"/>
  <c r="AB47" i="21" s="1"/>
  <c r="AC47" i="21"/>
  <c r="AA48" i="21"/>
  <c r="AC48" i="21"/>
  <c r="AA49" i="21"/>
  <c r="AB49" i="21" s="1"/>
  <c r="AC49" i="21"/>
  <c r="AD49" i="21"/>
  <c r="Q50" i="2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AA50" i="21"/>
  <c r="AB50" i="21" s="1"/>
  <c r="AC50" i="21"/>
  <c r="AD50" i="2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AA51" i="21"/>
  <c r="AC51" i="21"/>
  <c r="AA52" i="21"/>
  <c r="AC52" i="21"/>
  <c r="AD52" i="21"/>
  <c r="AE52" i="21"/>
  <c r="AF52" i="21"/>
  <c r="AA53" i="21"/>
  <c r="AC53" i="21"/>
  <c r="AD53" i="21"/>
  <c r="AA54" i="21"/>
  <c r="AB54" i="21" s="1"/>
  <c r="AC54" i="21"/>
  <c r="AE54" i="21"/>
  <c r="AA55" i="21"/>
  <c r="AB56" i="21" s="1"/>
  <c r="AB55" i="21"/>
  <c r="AC55" i="21"/>
  <c r="AA56" i="21"/>
  <c r="AC56" i="21"/>
  <c r="AA57" i="21"/>
  <c r="AB57" i="21" s="1"/>
  <c r="AC57" i="21"/>
  <c r="AA58" i="21"/>
  <c r="AB58" i="21" s="1"/>
  <c r="AC58" i="21"/>
  <c r="AE58" i="21"/>
  <c r="AA59" i="21"/>
  <c r="AC59" i="21"/>
  <c r="AA60" i="21"/>
  <c r="AC60" i="21"/>
  <c r="AA61" i="21"/>
  <c r="AC61" i="21"/>
  <c r="AE61" i="21"/>
  <c r="AA62" i="21"/>
  <c r="AC62" i="21"/>
  <c r="AA63" i="21"/>
  <c r="AC63" i="21"/>
  <c r="AD63" i="21"/>
  <c r="AA64" i="21"/>
  <c r="AC64" i="21"/>
  <c r="AD64" i="21"/>
  <c r="AF64" i="21"/>
  <c r="AA65" i="21"/>
  <c r="AB65" i="21" s="1"/>
  <c r="AC65" i="21"/>
  <c r="AA66" i="21"/>
  <c r="AB66" i="21"/>
  <c r="AC66" i="21"/>
  <c r="AD66" i="21" s="1"/>
  <c r="AA67" i="21"/>
  <c r="AC67" i="21"/>
  <c r="AA68" i="21"/>
  <c r="AC68" i="21"/>
  <c r="AA69" i="21"/>
  <c r="AC69" i="21"/>
  <c r="AA70" i="21"/>
  <c r="AC70" i="21"/>
  <c r="AE70" i="21" s="1"/>
  <c r="AA71" i="21"/>
  <c r="AC71" i="21"/>
  <c r="Z72" i="21"/>
  <c r="AA72" i="21"/>
  <c r="AC72" i="21"/>
  <c r="I73" i="2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A73" i="21"/>
  <c r="AC73" i="21"/>
  <c r="AA74" i="21"/>
  <c r="AC74" i="21"/>
  <c r="AA75" i="21"/>
  <c r="AC75" i="21"/>
  <c r="AA76" i="21"/>
  <c r="AC76" i="21"/>
  <c r="AA77" i="21"/>
  <c r="AB77" i="21" s="1"/>
  <c r="AC77" i="21"/>
  <c r="AD77" i="21" s="1"/>
  <c r="AA78" i="21"/>
  <c r="AC78" i="21"/>
  <c r="AD78" i="21" s="1"/>
  <c r="AA79" i="21"/>
  <c r="AB79" i="21" s="1"/>
  <c r="AC79" i="21"/>
  <c r="AA80" i="21"/>
  <c r="AB80" i="21" s="1"/>
  <c r="AC80" i="21"/>
  <c r="AA81" i="21"/>
  <c r="AB81" i="21" s="1"/>
  <c r="AC81" i="21"/>
  <c r="AD81" i="21" s="1"/>
  <c r="AA82" i="21"/>
  <c r="AB82" i="21" s="1"/>
  <c r="AC82" i="21"/>
  <c r="AF82" i="21" s="1"/>
  <c r="V83" i="21"/>
  <c r="AA83" i="21"/>
  <c r="AB83" i="21" s="1"/>
  <c r="AC83" i="21"/>
  <c r="C84" i="21"/>
  <c r="C85" i="21"/>
  <c r="C86" i="21" s="1"/>
  <c r="B30" i="4" s="1"/>
  <c r="E85" i="21"/>
  <c r="O30" i="4" s="1"/>
  <c r="F85" i="21"/>
  <c r="P30" i="4" s="1"/>
  <c r="I2" i="20"/>
  <c r="J2" i="20"/>
  <c r="K2" i="20"/>
  <c r="K3" i="20" s="1"/>
  <c r="K4" i="20" s="1"/>
  <c r="L2" i="20"/>
  <c r="M2" i="20"/>
  <c r="N2" i="20"/>
  <c r="O2" i="20"/>
  <c r="P2" i="20"/>
  <c r="Q2" i="20"/>
  <c r="R2" i="20"/>
  <c r="S2" i="20"/>
  <c r="S3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V2" i="20"/>
  <c r="V3" i="20" s="1"/>
  <c r="V4" i="20" s="1"/>
  <c r="W2" i="20"/>
  <c r="X2" i="20"/>
  <c r="Y2" i="20"/>
  <c r="Z2" i="20"/>
  <c r="AA2" i="20"/>
  <c r="AB2" i="20" s="1"/>
  <c r="AC2" i="20"/>
  <c r="I3" i="20"/>
  <c r="J3" i="20"/>
  <c r="N3" i="20"/>
  <c r="O3" i="20"/>
  <c r="P3" i="20"/>
  <c r="P4" i="20" s="1"/>
  <c r="Q3" i="20"/>
  <c r="Q4" i="20" s="1"/>
  <c r="Q5" i="20" s="1"/>
  <c r="R3" i="20"/>
  <c r="W3" i="20"/>
  <c r="W4" i="20" s="1"/>
  <c r="W5" i="20" s="1"/>
  <c r="X3" i="20"/>
  <c r="Z3" i="20"/>
  <c r="Z4" i="20" s="1"/>
  <c r="Z5" i="20" s="1"/>
  <c r="Z6" i="20" s="1"/>
  <c r="Z7" i="20" s="1"/>
  <c r="Z8" i="20" s="1"/>
  <c r="Z9" i="20" s="1"/>
  <c r="Z10" i="20" s="1"/>
  <c r="Z11" i="20" s="1"/>
  <c r="Z12" i="20" s="1"/>
  <c r="AA3" i="20"/>
  <c r="AC3" i="20"/>
  <c r="I4" i="20"/>
  <c r="N4" i="20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R4" i="20"/>
  <c r="S4" i="20"/>
  <c r="AA4" i="20"/>
  <c r="AC4" i="20"/>
  <c r="K5" i="20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P5" i="20"/>
  <c r="R5" i="20"/>
  <c r="S5" i="20"/>
  <c r="S6" i="20" s="1"/>
  <c r="U5" i="20"/>
  <c r="U6" i="20" s="1"/>
  <c r="U7" i="20" s="1"/>
  <c r="U8" i="20" s="1"/>
  <c r="U9" i="20" s="1"/>
  <c r="V5" i="20"/>
  <c r="AA5" i="20"/>
  <c r="AB5" i="20" s="1"/>
  <c r="AC5" i="20"/>
  <c r="Q6" i="20"/>
  <c r="W6" i="20"/>
  <c r="W7" i="20" s="1"/>
  <c r="W8" i="20" s="1"/>
  <c r="W9" i="20" s="1"/>
  <c r="AA6" i="20"/>
  <c r="AB6" i="20" s="1"/>
  <c r="AC6" i="20"/>
  <c r="Q7" i="20"/>
  <c r="Q8" i="20" s="1"/>
  <c r="Q9" i="20" s="1"/>
  <c r="Q10" i="20" s="1"/>
  <c r="Q11" i="20" s="1"/>
  <c r="AA7" i="20"/>
  <c r="AB7" i="20" s="1"/>
  <c r="AC7" i="20"/>
  <c r="AA8" i="20"/>
  <c r="AC8" i="20"/>
  <c r="AA9" i="20"/>
  <c r="AC9" i="20"/>
  <c r="U10" i="20"/>
  <c r="U11" i="20" s="1"/>
  <c r="W10" i="20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AA10" i="20"/>
  <c r="AB10" i="20" s="1"/>
  <c r="AC10" i="20"/>
  <c r="AA11" i="20"/>
  <c r="AC11" i="20"/>
  <c r="Q12" i="20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U12" i="20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AA12" i="20"/>
  <c r="AB12" i="20" s="1"/>
  <c r="AC12" i="20"/>
  <c r="AD12" i="20"/>
  <c r="Z13" i="20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13" i="20"/>
  <c r="AB13" i="20" s="1"/>
  <c r="AC13" i="20"/>
  <c r="AA14" i="20"/>
  <c r="AC14" i="20"/>
  <c r="AA15" i="20"/>
  <c r="AC15" i="20"/>
  <c r="AA16" i="20"/>
  <c r="AB16" i="20"/>
  <c r="AC16" i="20"/>
  <c r="AD16" i="20" s="1"/>
  <c r="AE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B20" i="20" s="1"/>
  <c r="AC20" i="20"/>
  <c r="AA21" i="20"/>
  <c r="AB21" i="20"/>
  <c r="AC21" i="20"/>
  <c r="AA22" i="20"/>
  <c r="AC22" i="20"/>
  <c r="Q23" i="20"/>
  <c r="Q24" i="20" s="1"/>
  <c r="AA23" i="20"/>
  <c r="AB23" i="20" s="1"/>
  <c r="AC23" i="20"/>
  <c r="AD23" i="20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/>
  <c r="AC27" i="20"/>
  <c r="AA28" i="20"/>
  <c r="AC28" i="20"/>
  <c r="AD37" i="20" s="1"/>
  <c r="AA29" i="20"/>
  <c r="AB29" i="20" s="1"/>
  <c r="AC29" i="20"/>
  <c r="AA30" i="20"/>
  <c r="AC30" i="20"/>
  <c r="AA31" i="20"/>
  <c r="AB31" i="20" s="1"/>
  <c r="AC31" i="20"/>
  <c r="AA32" i="20"/>
  <c r="AB33" i="20" s="1"/>
  <c r="AB32" i="20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F44" i="20" s="1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/>
  <c r="AC40" i="20"/>
  <c r="AF40" i="20" s="1"/>
  <c r="AA41" i="20"/>
  <c r="AB41" i="20"/>
  <c r="AC41" i="20"/>
  <c r="AA42" i="20"/>
  <c r="AC42" i="20"/>
  <c r="AA43" i="20"/>
  <c r="AC43" i="20"/>
  <c r="AA44" i="20"/>
  <c r="AB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/>
  <c r="AC49" i="20"/>
  <c r="AA50" i="20"/>
  <c r="AB50" i="20"/>
  <c r="AC50" i="20"/>
  <c r="AF50" i="20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B56" i="20" s="1"/>
  <c r="AB57" i="20" s="1"/>
  <c r="AB58" i="20" s="1"/>
  <c r="AC55" i="20"/>
  <c r="AE55" i="20" s="1"/>
  <c r="AF55" i="20"/>
  <c r="AA56" i="20"/>
  <c r="AC56" i="20"/>
  <c r="AF56" i="20" s="1"/>
  <c r="AA57" i="20"/>
  <c r="AC57" i="20"/>
  <c r="AF57" i="20"/>
  <c r="AA58" i="20"/>
  <c r="AC58" i="20"/>
  <c r="AF58" i="20" s="1"/>
  <c r="AA59" i="20"/>
  <c r="AC59" i="20"/>
  <c r="AF59" i="20" s="1"/>
  <c r="AD59" i="20"/>
  <c r="AE59" i="20"/>
  <c r="AA60" i="20"/>
  <c r="AB60" i="20" s="1"/>
  <c r="AC60" i="20"/>
  <c r="AA61" i="20"/>
  <c r="AB61" i="20" s="1"/>
  <c r="AC61" i="20"/>
  <c r="AA62" i="20"/>
  <c r="AB62" i="20"/>
  <c r="AC62" i="20"/>
  <c r="AF62" i="20"/>
  <c r="AA63" i="20"/>
  <c r="AB63" i="20" s="1"/>
  <c r="AC63" i="20"/>
  <c r="AF63" i="20"/>
  <c r="AA64" i="20"/>
  <c r="AB64" i="20" s="1"/>
  <c r="AB65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F76" i="20" s="1"/>
  <c r="AA69" i="20"/>
  <c r="AB69" i="20"/>
  <c r="AB70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B72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/>
  <c r="AA76" i="20"/>
  <c r="AB76" i="20"/>
  <c r="AC76" i="20"/>
  <c r="AD76" i="20" s="1"/>
  <c r="AA77" i="20"/>
  <c r="AB77" i="20" s="1"/>
  <c r="AC77" i="20"/>
  <c r="AA78" i="20"/>
  <c r="AC78" i="20"/>
  <c r="AD78" i="20" s="1"/>
  <c r="AA79" i="20"/>
  <c r="AB79" i="20"/>
  <c r="AC79" i="20"/>
  <c r="AA80" i="20"/>
  <c r="AC80" i="20"/>
  <c r="AA81" i="20"/>
  <c r="AC81" i="20"/>
  <c r="AA82" i="20"/>
  <c r="AC82" i="20"/>
  <c r="AD82" i="20"/>
  <c r="AA83" i="20"/>
  <c r="AC83" i="20"/>
  <c r="C84" i="20"/>
  <c r="C85" i="20"/>
  <c r="E85" i="20"/>
  <c r="F85" i="20"/>
  <c r="I2" i="19"/>
  <c r="J2" i="19"/>
  <c r="K2" i="19"/>
  <c r="K3" i="19" s="1"/>
  <c r="K4" i="19" s="1"/>
  <c r="L2" i="19"/>
  <c r="M2" i="19"/>
  <c r="N2" i="19"/>
  <c r="N3" i="19" s="1"/>
  <c r="O2" i="19"/>
  <c r="P2" i="19"/>
  <c r="Q2" i="19"/>
  <c r="R2" i="19"/>
  <c r="S2" i="19"/>
  <c r="T2" i="19"/>
  <c r="U2" i="19"/>
  <c r="V2" i="19"/>
  <c r="W2" i="19"/>
  <c r="X2" i="19"/>
  <c r="Y2" i="19"/>
  <c r="Z2" i="19"/>
  <c r="Z3" i="19" s="1"/>
  <c r="Z4" i="19" s="1"/>
  <c r="Z5" i="19" s="1"/>
  <c r="Z6" i="19" s="1"/>
  <c r="AA2" i="19"/>
  <c r="AB2" i="19" s="1"/>
  <c r="AC2" i="19"/>
  <c r="AD2" i="19" s="1"/>
  <c r="AD3" i="19" s="1"/>
  <c r="AE2" i="19"/>
  <c r="AF2" i="19"/>
  <c r="I3" i="19"/>
  <c r="J3" i="19"/>
  <c r="J4" i="19" s="1"/>
  <c r="J5" i="19" s="1"/>
  <c r="O3" i="19"/>
  <c r="O4" i="19" s="1"/>
  <c r="O5" i="19" s="1"/>
  <c r="P3" i="19"/>
  <c r="P4" i="19" s="1"/>
  <c r="P5" i="19" s="1"/>
  <c r="P6" i="19" s="1"/>
  <c r="Q3" i="19"/>
  <c r="Q4" i="19" s="1"/>
  <c r="Q5" i="19" s="1"/>
  <c r="R3" i="19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S3" i="19"/>
  <c r="T3" i="19"/>
  <c r="U3" i="19"/>
  <c r="V3" i="19"/>
  <c r="V4" i="19" s="1"/>
  <c r="V5" i="19" s="1"/>
  <c r="V6" i="19" s="1"/>
  <c r="W3" i="19"/>
  <c r="X3" i="19"/>
  <c r="AA3" i="19"/>
  <c r="AB3" i="19" s="1"/>
  <c r="AC3" i="19"/>
  <c r="I4" i="19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N4" i="19"/>
  <c r="N5" i="19" s="1"/>
  <c r="S4" i="19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T4" i="19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4" i="19"/>
  <c r="U5" i="19" s="1"/>
  <c r="U6" i="19" s="1"/>
  <c r="W4" i="19"/>
  <c r="W5" i="19" s="1"/>
  <c r="W6" i="19" s="1"/>
  <c r="W7" i="19" s="1"/>
  <c r="W8" i="19" s="1"/>
  <c r="W9" i="19" s="1"/>
  <c r="W10" i="19" s="1"/>
  <c r="W11" i="19" s="1"/>
  <c r="X4" i="19"/>
  <c r="AA4" i="19"/>
  <c r="AB4" i="19" s="1"/>
  <c r="AC4" i="19"/>
  <c r="AE4" i="19" s="1"/>
  <c r="K5" i="19"/>
  <c r="AA5" i="19"/>
  <c r="AB5" i="19" s="1"/>
  <c r="AC5" i="19"/>
  <c r="AE5" i="19" s="1"/>
  <c r="J6" i="19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N6" i="19"/>
  <c r="O6" i="19"/>
  <c r="O7" i="19" s="1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AA6" i="19"/>
  <c r="AB6" i="19"/>
  <c r="AC6" i="19"/>
  <c r="U7" i="19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V7" i="19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Z7" i="19"/>
  <c r="AA7" i="19"/>
  <c r="AB7" i="19" s="1"/>
  <c r="AC7" i="19"/>
  <c r="AA8" i="19"/>
  <c r="AC8" i="19"/>
  <c r="AA9" i="19"/>
  <c r="AC9" i="19"/>
  <c r="AD17" i="19" s="1"/>
  <c r="AA10" i="19"/>
  <c r="AC10" i="19"/>
  <c r="AA11" i="19"/>
  <c r="AC11" i="19"/>
  <c r="W12" i="19"/>
  <c r="W13" i="19" s="1"/>
  <c r="W14" i="19" s="1"/>
  <c r="W15" i="19" s="1"/>
  <c r="AA12" i="19"/>
  <c r="AB12" i="19" s="1"/>
  <c r="AC12" i="19"/>
  <c r="AA13" i="19"/>
  <c r="AB13" i="19" s="1"/>
  <c r="AC13" i="19"/>
  <c r="AA14" i="19"/>
  <c r="AB14" i="19" s="1"/>
  <c r="AB15" i="19" s="1"/>
  <c r="AC14" i="19"/>
  <c r="R15" i="19"/>
  <c r="R16" i="19" s="1"/>
  <c r="R17" i="19" s="1"/>
  <c r="R18" i="19" s="1"/>
  <c r="R19" i="19" s="1"/>
  <c r="R20" i="19" s="1"/>
  <c r="R21" i="19" s="1"/>
  <c r="AA15" i="19"/>
  <c r="AC15" i="19"/>
  <c r="W16" i="19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AA16" i="19"/>
  <c r="AB16" i="19" s="1"/>
  <c r="AC16" i="19"/>
  <c r="AA17" i="19"/>
  <c r="AB17" i="19" s="1"/>
  <c r="AC17" i="19"/>
  <c r="U18" i="19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AA18" i="19"/>
  <c r="AC18" i="19"/>
  <c r="AD18" i="19"/>
  <c r="AA19" i="19"/>
  <c r="AC19" i="19"/>
  <c r="AA20" i="19"/>
  <c r="AC20" i="19"/>
  <c r="AA21" i="19"/>
  <c r="AC21" i="19"/>
  <c r="R22" i="19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AA22" i="19"/>
  <c r="AC22" i="19"/>
  <c r="AA23" i="19"/>
  <c r="AC23" i="19"/>
  <c r="AF23" i="19" s="1"/>
  <c r="AA24" i="19"/>
  <c r="AC24" i="19"/>
  <c r="AA25" i="19"/>
  <c r="AB25" i="19" s="1"/>
  <c r="AC25" i="19"/>
  <c r="AE25" i="19"/>
  <c r="AF25" i="19"/>
  <c r="AA26" i="19"/>
  <c r="AB26" i="19" s="1"/>
  <c r="AC26" i="19"/>
  <c r="AA27" i="19"/>
  <c r="AB27" i="19"/>
  <c r="AB28" i="19" s="1"/>
  <c r="AC27" i="19"/>
  <c r="AA28" i="19"/>
  <c r="AC28" i="19"/>
  <c r="AA29" i="19"/>
  <c r="AB29" i="19" s="1"/>
  <c r="AC29" i="19"/>
  <c r="AD29" i="19" s="1"/>
  <c r="AE29" i="19"/>
  <c r="AA30" i="19"/>
  <c r="AC30" i="19"/>
  <c r="AA31" i="19"/>
  <c r="AB31" i="19"/>
  <c r="AC31" i="19"/>
  <c r="AE31" i="19"/>
  <c r="S32" i="19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AA32" i="19"/>
  <c r="AC32" i="19"/>
  <c r="AA33" i="19"/>
  <c r="AC33" i="19"/>
  <c r="AD33" i="19" s="1"/>
  <c r="AA34" i="19"/>
  <c r="AC34" i="19"/>
  <c r="AA35" i="19"/>
  <c r="AB35" i="19"/>
  <c r="AC35" i="19"/>
  <c r="AE35" i="19" s="1"/>
  <c r="AD35" i="19"/>
  <c r="AA36" i="19"/>
  <c r="AB37" i="19" s="1"/>
  <c r="AB38" i="19" s="1"/>
  <c r="AB36" i="19"/>
  <c r="AC36" i="19"/>
  <c r="AF36" i="19" s="1"/>
  <c r="AA37" i="19"/>
  <c r="AC37" i="19"/>
  <c r="AA38" i="19"/>
  <c r="AC38" i="19"/>
  <c r="AF38" i="19"/>
  <c r="AA39" i="19"/>
  <c r="AB39" i="19" s="1"/>
  <c r="AC39" i="19"/>
  <c r="AD39" i="19"/>
  <c r="AA40" i="19"/>
  <c r="AC40" i="19"/>
  <c r="AA41" i="19"/>
  <c r="AC41" i="19"/>
  <c r="AE50" i="19" s="1"/>
  <c r="AA42" i="19"/>
  <c r="AC42" i="19"/>
  <c r="AD42" i="19" s="1"/>
  <c r="AA43" i="19"/>
  <c r="AC43" i="19"/>
  <c r="AD43" i="19" s="1"/>
  <c r="I44" i="19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AA44" i="19"/>
  <c r="AB44" i="19"/>
  <c r="AC44" i="19"/>
  <c r="AA45" i="19"/>
  <c r="AB45" i="19" s="1"/>
  <c r="AC45" i="19"/>
  <c r="AD45" i="19" s="1"/>
  <c r="AA46" i="19"/>
  <c r="AB46" i="19" s="1"/>
  <c r="AC46" i="19"/>
  <c r="AD46" i="19" s="1"/>
  <c r="AA47" i="19"/>
  <c r="AC47" i="19"/>
  <c r="AA48" i="19"/>
  <c r="AC48" i="19"/>
  <c r="AA49" i="19"/>
  <c r="AC49" i="19"/>
  <c r="AD49" i="19"/>
  <c r="R50" i="19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AA50" i="19"/>
  <c r="AC50" i="19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AA51" i="19"/>
  <c r="AC51" i="19"/>
  <c r="AA52" i="19"/>
  <c r="AC52" i="19"/>
  <c r="AF52" i="19"/>
  <c r="AA53" i="19"/>
  <c r="AC53" i="19"/>
  <c r="AF53" i="19"/>
  <c r="AA54" i="19"/>
  <c r="AC54" i="19"/>
  <c r="AA55" i="19"/>
  <c r="AB55" i="19" s="1"/>
  <c r="AC55" i="19"/>
  <c r="AA56" i="19"/>
  <c r="AB56" i="19" s="1"/>
  <c r="AC56" i="19"/>
  <c r="AF56" i="19" s="1"/>
  <c r="AA57" i="19"/>
  <c r="AB57" i="19" s="1"/>
  <c r="AC57" i="19"/>
  <c r="AF57" i="19" s="1"/>
  <c r="AD57" i="19"/>
  <c r="AA58" i="19"/>
  <c r="AB58" i="19" s="1"/>
  <c r="AC58" i="19"/>
  <c r="AA59" i="19"/>
  <c r="AB59" i="19"/>
  <c r="AC59" i="19"/>
  <c r="AE59" i="19"/>
  <c r="AA60" i="19"/>
  <c r="AC60" i="19"/>
  <c r="AD60" i="19"/>
  <c r="AE60" i="19"/>
  <c r="AA61" i="19"/>
  <c r="AC61" i="19"/>
  <c r="R62" i="19"/>
  <c r="AA62" i="19"/>
  <c r="AC62" i="19"/>
  <c r="AA63" i="19"/>
  <c r="AC63" i="19"/>
  <c r="AD72" i="19" s="1"/>
  <c r="AA64" i="19"/>
  <c r="AC64" i="19"/>
  <c r="AA65" i="19"/>
  <c r="AB65" i="19" s="1"/>
  <c r="AC65" i="19"/>
  <c r="AA66" i="19"/>
  <c r="AB66" i="19" s="1"/>
  <c r="AC66" i="19"/>
  <c r="AA67" i="19"/>
  <c r="AC67" i="19"/>
  <c r="S68" i="19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AA68" i="19"/>
  <c r="AC68" i="19"/>
  <c r="AA69" i="19"/>
  <c r="AB69" i="19" s="1"/>
  <c r="AC69" i="19"/>
  <c r="AA70" i="19"/>
  <c r="AB70" i="19" s="1"/>
  <c r="AC70" i="19"/>
  <c r="AF79" i="19" s="1"/>
  <c r="AA71" i="19"/>
  <c r="AB71" i="19"/>
  <c r="AB72" i="19" s="1"/>
  <c r="AC71" i="19"/>
  <c r="AF71" i="19"/>
  <c r="AA72" i="19"/>
  <c r="AC72" i="19"/>
  <c r="AA73" i="19"/>
  <c r="AB73" i="19" s="1"/>
  <c r="AC73" i="19"/>
  <c r="AA74" i="19"/>
  <c r="AB74" i="19"/>
  <c r="AC74" i="19"/>
  <c r="AD74" i="19"/>
  <c r="AA75" i="19"/>
  <c r="AC75" i="19"/>
  <c r="AA76" i="19"/>
  <c r="AB76" i="19" s="1"/>
  <c r="AC76" i="19"/>
  <c r="AA77" i="19"/>
  <c r="AB77" i="19" s="1"/>
  <c r="AC77" i="19"/>
  <c r="AA78" i="19"/>
  <c r="AB78" i="19" s="1"/>
  <c r="AC78" i="19"/>
  <c r="AD78" i="19" s="1"/>
  <c r="AA79" i="19"/>
  <c r="AB79" i="19" s="1"/>
  <c r="AC79" i="19"/>
  <c r="AD79" i="19" s="1"/>
  <c r="AA80" i="19"/>
  <c r="AC80" i="19"/>
  <c r="AA81" i="19"/>
  <c r="AB81" i="19"/>
  <c r="AC81" i="19"/>
  <c r="AA82" i="19"/>
  <c r="AC82" i="19"/>
  <c r="AE82" i="19"/>
  <c r="AA83" i="19"/>
  <c r="AB83" i="19" s="1"/>
  <c r="AC83" i="19"/>
  <c r="C84" i="19"/>
  <c r="C85" i="19"/>
  <c r="C86" i="19" s="1"/>
  <c r="E85" i="19"/>
  <c r="F85" i="19"/>
  <c r="I2" i="18"/>
  <c r="J2" i="18"/>
  <c r="K2" i="18"/>
  <c r="K3" i="18" s="1"/>
  <c r="K4" i="18" s="1"/>
  <c r="L2" i="18"/>
  <c r="M2" i="18"/>
  <c r="N2" i="18"/>
  <c r="N3" i="18" s="1"/>
  <c r="O2" i="18"/>
  <c r="O3" i="18" s="1"/>
  <c r="O4" i="18" s="1"/>
  <c r="O5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R2" i="18"/>
  <c r="R3" i="18" s="1"/>
  <c r="S2" i="18"/>
  <c r="T2" i="18"/>
  <c r="T3" i="18" s="1"/>
  <c r="T4" i="18" s="1"/>
  <c r="U2" i="18"/>
  <c r="U3" i="18" s="1"/>
  <c r="U4" i="18" s="1"/>
  <c r="U5" i="18" s="1"/>
  <c r="V2" i="18"/>
  <c r="W2" i="18"/>
  <c r="X2" i="18"/>
  <c r="Y2" i="18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AA2" i="18"/>
  <c r="AB2" i="18" s="1"/>
  <c r="AC2" i="18"/>
  <c r="AD2" i="18" s="1"/>
  <c r="AF2" i="18"/>
  <c r="I3" i="18"/>
  <c r="I4" i="18" s="1"/>
  <c r="J3" i="18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L3" i="18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W3" i="18"/>
  <c r="W4" i="18" s="1"/>
  <c r="W5" i="18" s="1"/>
  <c r="W6" i="18" s="1"/>
  <c r="W7" i="18" s="1"/>
  <c r="W8" i="18" s="1"/>
  <c r="X3" i="18"/>
  <c r="X4" i="18" s="1"/>
  <c r="X5" i="18" s="1"/>
  <c r="X6" i="18" s="1"/>
  <c r="X7" i="18" s="1"/>
  <c r="X8" i="18" s="1"/>
  <c r="X9" i="18" s="1"/>
  <c r="X10" i="18" s="1"/>
  <c r="X11" i="18" s="1"/>
  <c r="Y3" i="18"/>
  <c r="Y4" i="18" s="1"/>
  <c r="AA3" i="18"/>
  <c r="AC3" i="18"/>
  <c r="N4" i="18"/>
  <c r="N5" i="18" s="1"/>
  <c r="N6" i="18" s="1"/>
  <c r="R4" i="18"/>
  <c r="AA4" i="18"/>
  <c r="AB4" i="18" s="1"/>
  <c r="AC4" i="18"/>
  <c r="I5" i="18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K5" i="18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R5" i="18"/>
  <c r="Y5" i="18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AA5" i="18"/>
  <c r="AB5" i="18" s="1"/>
  <c r="AC5" i="18"/>
  <c r="O6" i="18"/>
  <c r="U6" i="18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AA6" i="18"/>
  <c r="AC6" i="18"/>
  <c r="N7" i="18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O7" i="18"/>
  <c r="AA7" i="18"/>
  <c r="AB7" i="18"/>
  <c r="AC7" i="18"/>
  <c r="AA8" i="18"/>
  <c r="AC8" i="18"/>
  <c r="AA9" i="18"/>
  <c r="AB9" i="18" s="1"/>
  <c r="AC9" i="18"/>
  <c r="AA10" i="18"/>
  <c r="AB10" i="18"/>
  <c r="AC10" i="18"/>
  <c r="Q11" i="18"/>
  <c r="Q12" i="18" s="1"/>
  <c r="Q13" i="18" s="1"/>
  <c r="Q14" i="18" s="1"/>
  <c r="AA11" i="18"/>
  <c r="AC11" i="18"/>
  <c r="X12" i="18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AA12" i="18"/>
  <c r="AC12" i="18"/>
  <c r="AA13" i="18"/>
  <c r="AC13" i="18"/>
  <c r="AF13" i="18"/>
  <c r="AA14" i="18"/>
  <c r="AC14" i="18"/>
  <c r="Q15" i="18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AA15" i="18"/>
  <c r="AC15" i="18"/>
  <c r="AA16" i="18"/>
  <c r="AB16" i="18" s="1"/>
  <c r="AC16" i="18"/>
  <c r="AA17" i="18"/>
  <c r="AC17" i="18"/>
  <c r="AD17" i="18"/>
  <c r="AA18" i="18"/>
  <c r="AC18" i="18"/>
  <c r="AD18" i="18"/>
  <c r="AE18" i="18"/>
  <c r="AA19" i="18"/>
  <c r="AC19" i="18"/>
  <c r="AA20" i="18"/>
  <c r="AC20" i="18"/>
  <c r="AE20" i="18" s="1"/>
  <c r="K21" i="18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AA21" i="18"/>
  <c r="AB21" i="18"/>
  <c r="AC21" i="18"/>
  <c r="AE21" i="18"/>
  <c r="AA22" i="18"/>
  <c r="AB22" i="18" s="1"/>
  <c r="AC22" i="18"/>
  <c r="AA23" i="18"/>
  <c r="AB23" i="18" s="1"/>
  <c r="AC23" i="18"/>
  <c r="AF23" i="18" s="1"/>
  <c r="AA24" i="18"/>
  <c r="AB24" i="18" s="1"/>
  <c r="AC24" i="18"/>
  <c r="AE24" i="18" s="1"/>
  <c r="AA25" i="18"/>
  <c r="AB25" i="18" s="1"/>
  <c r="AC25" i="18"/>
  <c r="AE33" i="18" s="1"/>
  <c r="AF25" i="18"/>
  <c r="AA26" i="18"/>
  <c r="AC26" i="18"/>
  <c r="AD26" i="18" s="1"/>
  <c r="AA27" i="18"/>
  <c r="AC27" i="18"/>
  <c r="AA28" i="18"/>
  <c r="AB28" i="18" s="1"/>
  <c r="AB29" i="18" s="1"/>
  <c r="AC28" i="18"/>
  <c r="AA29" i="18"/>
  <c r="AC29" i="18"/>
  <c r="AA30" i="18"/>
  <c r="AB30" i="18" s="1"/>
  <c r="AC30" i="18"/>
  <c r="AA31" i="18"/>
  <c r="AC31" i="18"/>
  <c r="U32" i="18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AA32" i="18"/>
  <c r="AC32" i="18"/>
  <c r="AA33" i="18"/>
  <c r="AB33" i="18" s="1"/>
  <c r="AC33" i="18"/>
  <c r="K34" i="18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Q34" i="18"/>
  <c r="Q35" i="18" s="1"/>
  <c r="Q36" i="18" s="1"/>
  <c r="Q37" i="18" s="1"/>
  <c r="Q38" i="18" s="1"/>
  <c r="AA34" i="18"/>
  <c r="AC34" i="18"/>
  <c r="AA35" i="18"/>
  <c r="AC35" i="18"/>
  <c r="AA36" i="18"/>
  <c r="AC36" i="18"/>
  <c r="Z37" i="18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37" i="18"/>
  <c r="AC37" i="18"/>
  <c r="AF37" i="18"/>
  <c r="AA38" i="18"/>
  <c r="AC38" i="18"/>
  <c r="Q39" i="18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Y39" i="18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AA39" i="18"/>
  <c r="AC39" i="18"/>
  <c r="AE40" i="18" s="1"/>
  <c r="AA40" i="18"/>
  <c r="AC40" i="18"/>
  <c r="L41" i="18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AA41" i="18"/>
  <c r="AB41" i="18" s="1"/>
  <c r="AC41" i="18"/>
  <c r="AA42" i="18"/>
  <c r="AA84" i="18" s="1"/>
  <c r="AB42" i="18"/>
  <c r="AC42" i="18"/>
  <c r="AA43" i="18"/>
  <c r="AB43" i="18"/>
  <c r="AC43" i="18"/>
  <c r="AA44" i="18"/>
  <c r="AB44" i="18" s="1"/>
  <c r="AC44" i="18"/>
  <c r="AA45" i="18"/>
  <c r="AB45" i="18" s="1"/>
  <c r="AC45" i="18"/>
  <c r="AA46" i="18"/>
  <c r="AC46" i="18"/>
  <c r="AE46" i="18"/>
  <c r="AA47" i="18"/>
  <c r="AC47" i="18"/>
  <c r="AA48" i="18"/>
  <c r="AC48" i="18"/>
  <c r="AA49" i="18"/>
  <c r="AB49" i="18" s="1"/>
  <c r="AC49" i="18"/>
  <c r="AA50" i="18"/>
  <c r="AC50" i="18"/>
  <c r="AA51" i="18"/>
  <c r="AB51" i="18" s="1"/>
  <c r="AC51" i="18"/>
  <c r="AA52" i="18"/>
  <c r="AB52" i="18"/>
  <c r="AC52" i="18"/>
  <c r="AA53" i="18"/>
  <c r="AC53" i="18"/>
  <c r="AD62" i="18" s="1"/>
  <c r="K54" i="18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AA54" i="18"/>
  <c r="AC54" i="18"/>
  <c r="AA55" i="18"/>
  <c r="AC55" i="18"/>
  <c r="AA56" i="18"/>
  <c r="AC56" i="18"/>
  <c r="AA57" i="18"/>
  <c r="AB57" i="18"/>
  <c r="AC57" i="18"/>
  <c r="AD57" i="18" s="1"/>
  <c r="AE57" i="18"/>
  <c r="AF57" i="18"/>
  <c r="AA58" i="18"/>
  <c r="AB58" i="18" s="1"/>
  <c r="AC58" i="18"/>
  <c r="AA59" i="18"/>
  <c r="AB59" i="18"/>
  <c r="AC59" i="18"/>
  <c r="AD59" i="18"/>
  <c r="AA60" i="18"/>
  <c r="AC60" i="18"/>
  <c r="AD60" i="18" s="1"/>
  <c r="I61" i="18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AA61" i="18"/>
  <c r="AC61" i="18"/>
  <c r="AA62" i="18"/>
  <c r="AC62" i="18"/>
  <c r="AE62" i="18"/>
  <c r="U63" i="18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AA63" i="18"/>
  <c r="AB64" i="18" s="1"/>
  <c r="AC63" i="18"/>
  <c r="AD63" i="18" s="1"/>
  <c r="L64" i="18"/>
  <c r="L65" i="18" s="1"/>
  <c r="L66" i="18" s="1"/>
  <c r="L67" i="18" s="1"/>
  <c r="L68" i="18" s="1"/>
  <c r="AA64" i="18"/>
  <c r="AC64" i="18"/>
  <c r="AE64" i="18" s="1"/>
  <c r="AA65" i="18"/>
  <c r="AB65" i="18" s="1"/>
  <c r="AC65" i="18"/>
  <c r="AA66" i="18"/>
  <c r="AB66" i="18"/>
  <c r="AC66" i="18"/>
  <c r="AA67" i="18"/>
  <c r="AB67" i="18"/>
  <c r="AC67" i="18"/>
  <c r="AD67" i="18"/>
  <c r="AE67" i="18"/>
  <c r="AF67" i="18"/>
  <c r="AA68" i="18"/>
  <c r="AB68" i="18" s="1"/>
  <c r="AC68" i="18"/>
  <c r="AD68" i="18" s="1"/>
  <c r="AF68" i="18"/>
  <c r="L69" i="18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N69" i="18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AA69" i="18"/>
  <c r="AC69" i="18"/>
  <c r="AA70" i="18"/>
  <c r="AC70" i="18"/>
  <c r="AF70" i="18" s="1"/>
  <c r="AD70" i="18"/>
  <c r="AA71" i="18"/>
  <c r="AC71" i="18"/>
  <c r="AF71" i="18" s="1"/>
  <c r="AD71" i="18"/>
  <c r="AE71" i="18"/>
  <c r="AA72" i="18"/>
  <c r="AC72" i="18"/>
  <c r="AF72" i="18" s="1"/>
  <c r="AA73" i="18"/>
  <c r="AC73" i="18"/>
  <c r="AE73" i="18"/>
  <c r="AA74" i="18"/>
  <c r="AC74" i="18"/>
  <c r="AD74" i="18"/>
  <c r="AA75" i="18"/>
  <c r="AC75" i="18"/>
  <c r="AA76" i="18"/>
  <c r="AB76" i="18"/>
  <c r="AC76" i="18"/>
  <c r="AF76" i="18" s="1"/>
  <c r="AA77" i="18"/>
  <c r="AC77" i="18"/>
  <c r="AD77" i="18" s="1"/>
  <c r="AA78" i="18"/>
  <c r="AC78" i="18"/>
  <c r="AA79" i="18"/>
  <c r="AC79" i="18"/>
  <c r="AA80" i="18"/>
  <c r="AC80" i="18"/>
  <c r="AA81" i="18"/>
  <c r="AB82" i="18" s="1"/>
  <c r="AC81" i="18"/>
  <c r="AA82" i="18"/>
  <c r="AC82" i="18"/>
  <c r="AA83" i="18"/>
  <c r="AB83" i="18" s="1"/>
  <c r="AC83" i="18"/>
  <c r="C84" i="18"/>
  <c r="C85" i="18"/>
  <c r="E85" i="18"/>
  <c r="F85" i="18"/>
  <c r="I2" i="17"/>
  <c r="J2" i="17"/>
  <c r="K2" i="17"/>
  <c r="K3" i="17" s="1"/>
  <c r="K4" i="17" s="1"/>
  <c r="K5" i="17" s="1"/>
  <c r="L2" i="17"/>
  <c r="L3" i="17" s="1"/>
  <c r="M2" i="17"/>
  <c r="N2" i="17"/>
  <c r="O2" i="17"/>
  <c r="P2" i="17"/>
  <c r="Q2" i="17"/>
  <c r="R2" i="17"/>
  <c r="S2" i="17"/>
  <c r="T2" i="17"/>
  <c r="U2" i="17"/>
  <c r="U3" i="17" s="1"/>
  <c r="U4" i="17" s="1"/>
  <c r="U5" i="17" s="1"/>
  <c r="V2" i="17"/>
  <c r="W2" i="17"/>
  <c r="W3" i="17" s="1"/>
  <c r="W4" i="17" s="1"/>
  <c r="W5" i="17" s="1"/>
  <c r="W6" i="17" s="1"/>
  <c r="X2" i="17"/>
  <c r="Y2" i="17"/>
  <c r="Z2" i="17"/>
  <c r="Z3" i="17" s="1"/>
  <c r="Z4" i="17" s="1"/>
  <c r="AA2" i="17"/>
  <c r="AB2" i="17" s="1"/>
  <c r="AC2" i="17"/>
  <c r="AD2" i="17" s="1"/>
  <c r="I3" i="17"/>
  <c r="J3" i="17"/>
  <c r="N3" i="17"/>
  <c r="P3" i="17"/>
  <c r="Q3" i="17"/>
  <c r="V3" i="17"/>
  <c r="V4" i="17" s="1"/>
  <c r="X3" i="17"/>
  <c r="X4" i="17" s="1"/>
  <c r="X5" i="17" s="1"/>
  <c r="Y3" i="17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AA3" i="17"/>
  <c r="AB4" i="17" s="1"/>
  <c r="AB3" i="17"/>
  <c r="AC3" i="17"/>
  <c r="I4" i="17"/>
  <c r="J4" i="17"/>
  <c r="J5" i="17" s="1"/>
  <c r="L4" i="17"/>
  <c r="N4" i="17"/>
  <c r="P4" i="17"/>
  <c r="Q4" i="17"/>
  <c r="AA4" i="17"/>
  <c r="AC4" i="17"/>
  <c r="I5" i="17"/>
  <c r="L5" i="17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P5" i="17"/>
  <c r="P6" i="17" s="1"/>
  <c r="P7" i="17" s="1"/>
  <c r="P8" i="17" s="1"/>
  <c r="P9" i="17" s="1"/>
  <c r="P10" i="17" s="1"/>
  <c r="P11" i="17" s="1"/>
  <c r="P12" i="17" s="1"/>
  <c r="Q5" i="17"/>
  <c r="Q6" i="17" s="1"/>
  <c r="Q7" i="17" s="1"/>
  <c r="Q8" i="17" s="1"/>
  <c r="Q9" i="17" s="1"/>
  <c r="V5" i="17"/>
  <c r="AA5" i="17"/>
  <c r="AC5" i="17"/>
  <c r="I6" i="17"/>
  <c r="I7" i="17" s="1"/>
  <c r="I8" i="17" s="1"/>
  <c r="J6" i="17"/>
  <c r="J7" i="17" s="1"/>
  <c r="J8" i="17" s="1"/>
  <c r="K6" i="17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U6" i="17"/>
  <c r="V6" i="17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X6" i="17"/>
  <c r="X7" i="17" s="1"/>
  <c r="X8" i="17" s="1"/>
  <c r="X9" i="17" s="1"/>
  <c r="X10" i="17" s="1"/>
  <c r="X11" i="17" s="1"/>
  <c r="X12" i="17" s="1"/>
  <c r="X13" i="17" s="1"/>
  <c r="AA6" i="17"/>
  <c r="AC6" i="17"/>
  <c r="U7" i="17"/>
  <c r="U8" i="17" s="1"/>
  <c r="U9" i="17" s="1"/>
  <c r="U10" i="17" s="1"/>
  <c r="U11" i="17" s="1"/>
  <c r="U12" i="17" s="1"/>
  <c r="U13" i="17" s="1"/>
  <c r="W7" i="17"/>
  <c r="AA7" i="17"/>
  <c r="AC7" i="17"/>
  <c r="W8" i="17"/>
  <c r="W9" i="17" s="1"/>
  <c r="W10" i="17" s="1"/>
  <c r="AA8" i="17"/>
  <c r="AC8" i="17"/>
  <c r="I9" i="17"/>
  <c r="J9" i="17"/>
  <c r="AA9" i="17"/>
  <c r="AC9" i="17"/>
  <c r="Q10" i="17"/>
  <c r="AA10" i="17"/>
  <c r="AB10" i="17"/>
  <c r="AC10" i="17"/>
  <c r="Q11" i="17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AA11" i="17"/>
  <c r="AB11" i="17" s="1"/>
  <c r="AC11" i="17"/>
  <c r="AA12" i="17"/>
  <c r="AB12" i="17" s="1"/>
  <c r="AC12" i="17"/>
  <c r="P13" i="17"/>
  <c r="P14" i="17" s="1"/>
  <c r="P15" i="17" s="1"/>
  <c r="P16" i="17" s="1"/>
  <c r="AA13" i="17"/>
  <c r="AB13" i="17" s="1"/>
  <c r="AC13" i="17"/>
  <c r="U14" i="17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X14" i="17"/>
  <c r="X15" i="17" s="1"/>
  <c r="X16" i="17" s="1"/>
  <c r="X17" i="17" s="1"/>
  <c r="X18" i="17" s="1"/>
  <c r="X19" i="17" s="1"/>
  <c r="X20" i="17" s="1"/>
  <c r="X21" i="17" s="1"/>
  <c r="X22" i="17" s="1"/>
  <c r="X23" i="17" s="1"/>
  <c r="AA14" i="17"/>
  <c r="AC14" i="17"/>
  <c r="AA15" i="17"/>
  <c r="AC15" i="17"/>
  <c r="AA16" i="17"/>
  <c r="AC16" i="17"/>
  <c r="P17" i="17"/>
  <c r="P18" i="17" s="1"/>
  <c r="P19" i="17" s="1"/>
  <c r="P20" i="17" s="1"/>
  <c r="P21" i="17" s="1"/>
  <c r="P22" i="17" s="1"/>
  <c r="P23" i="17" s="1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/>
  <c r="AC26" i="17"/>
  <c r="AF26" i="17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AD32" i="17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/>
  <c r="AA36" i="17"/>
  <c r="AC36" i="17"/>
  <c r="AF36" i="17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B43" i="17" s="1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/>
  <c r="AA50" i="17"/>
  <c r="AB51" i="17" s="1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B58" i="17" s="1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D63" i="17"/>
  <c r="AA64" i="17"/>
  <c r="AC64" i="17"/>
  <c r="AA65" i="17"/>
  <c r="AC65" i="17"/>
  <c r="AE65" i="17"/>
  <c r="AF65" i="17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/>
  <c r="AA71" i="17"/>
  <c r="AC71" i="17"/>
  <c r="AF71" i="17"/>
  <c r="AA72" i="17"/>
  <c r="AC72" i="17"/>
  <c r="AD72" i="17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F85" i="17"/>
  <c r="I2" i="16"/>
  <c r="I3" i="16" s="1"/>
  <c r="J2" i="16"/>
  <c r="K2" i="16"/>
  <c r="L2" i="16"/>
  <c r="M2" i="16"/>
  <c r="N2" i="16"/>
  <c r="N3" i="16" s="1"/>
  <c r="O2" i="16"/>
  <c r="O3" i="16" s="1"/>
  <c r="P2" i="16"/>
  <c r="P3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S2" i="16"/>
  <c r="T2" i="16"/>
  <c r="U2" i="16"/>
  <c r="U3" i="16" s="1"/>
  <c r="U4" i="16" s="1"/>
  <c r="V2" i="16"/>
  <c r="V3" i="16" s="1"/>
  <c r="V4" i="16" s="1"/>
  <c r="V5" i="16" s="1"/>
  <c r="V6" i="16" s="1"/>
  <c r="W2" i="16"/>
  <c r="W3" i="16" s="1"/>
  <c r="X2" i="16"/>
  <c r="X3" i="16" s="1"/>
  <c r="Y2" i="16"/>
  <c r="Z2" i="16"/>
  <c r="AA2" i="16"/>
  <c r="AC2" i="16"/>
  <c r="AD2" i="16" s="1"/>
  <c r="J3" i="16"/>
  <c r="K3" i="16"/>
  <c r="L3" i="16"/>
  <c r="M3" i="16"/>
  <c r="T3" i="16"/>
  <c r="T4" i="16" s="1"/>
  <c r="AA3" i="16"/>
  <c r="AC3" i="16"/>
  <c r="AD3" i="16"/>
  <c r="K4" i="16"/>
  <c r="K5" i="16" s="1"/>
  <c r="K6" i="16" s="1"/>
  <c r="L4" i="16"/>
  <c r="L5" i="16" s="1"/>
  <c r="M4" i="16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N4" i="16"/>
  <c r="O4" i="16"/>
  <c r="P4" i="16"/>
  <c r="W4" i="16"/>
  <c r="W5" i="16" s="1"/>
  <c r="W6" i="16" s="1"/>
  <c r="W7" i="16" s="1"/>
  <c r="W8" i="16" s="1"/>
  <c r="X4" i="16"/>
  <c r="X5" i="16" s="1"/>
  <c r="X6" i="16" s="1"/>
  <c r="X7" i="16" s="1"/>
  <c r="X8" i="16" s="1"/>
  <c r="X9" i="16" s="1"/>
  <c r="X10" i="16" s="1"/>
  <c r="AA4" i="16"/>
  <c r="AB4" i="16" s="1"/>
  <c r="AC4" i="16"/>
  <c r="O5" i="16"/>
  <c r="O6" i="16" s="1"/>
  <c r="O7" i="16" s="1"/>
  <c r="O8" i="16" s="1"/>
  <c r="O9" i="16" s="1"/>
  <c r="O10" i="16" s="1"/>
  <c r="O11" i="16" s="1"/>
  <c r="O12" i="16" s="1"/>
  <c r="O13" i="16" s="1"/>
  <c r="R5" i="16"/>
  <c r="T5" i="16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U5" i="16"/>
  <c r="U6" i="16" s="1"/>
  <c r="U7" i="16" s="1"/>
  <c r="U8" i="16" s="1"/>
  <c r="U9" i="16" s="1"/>
  <c r="U10" i="16" s="1"/>
  <c r="U11" i="16" s="1"/>
  <c r="AA5" i="16"/>
  <c r="AB5" i="16" s="1"/>
  <c r="AC5" i="16"/>
  <c r="AA6" i="16"/>
  <c r="AC6" i="16"/>
  <c r="AA7" i="16"/>
  <c r="AC7" i="16"/>
  <c r="AA8" i="16"/>
  <c r="AC8" i="16"/>
  <c r="Q9" i="16"/>
  <c r="W9" i="16"/>
  <c r="W10" i="16" s="1"/>
  <c r="AA9" i="16"/>
  <c r="AB9" i="16" s="1"/>
  <c r="AC9" i="16"/>
  <c r="AA10" i="16"/>
  <c r="AB10" i="16"/>
  <c r="AC10" i="16"/>
  <c r="W11" i="16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X11" i="16"/>
  <c r="AA11" i="16"/>
  <c r="AC11" i="16"/>
  <c r="U12" i="16"/>
  <c r="AA12" i="16"/>
  <c r="AC12" i="16"/>
  <c r="AD12" i="16"/>
  <c r="AA13" i="16"/>
  <c r="AC13" i="16"/>
  <c r="O14" i="16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AA14" i="16"/>
  <c r="AB14" i="16"/>
  <c r="AB15" i="16" s="1"/>
  <c r="AC14" i="16"/>
  <c r="AA15" i="16"/>
  <c r="AC15" i="16"/>
  <c r="AA16" i="16"/>
  <c r="AC16" i="16"/>
  <c r="AA17" i="16"/>
  <c r="AB17" i="16" s="1"/>
  <c r="AC17" i="16"/>
  <c r="AA18" i="16"/>
  <c r="AB18" i="16" s="1"/>
  <c r="AC18" i="16"/>
  <c r="AA19" i="16"/>
  <c r="AC19" i="16"/>
  <c r="AE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D26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AA27" i="16"/>
  <c r="AC27" i="16"/>
  <c r="AA28" i="16"/>
  <c r="AB28" i="16" s="1"/>
  <c r="AC28" i="16"/>
  <c r="AA29" i="16"/>
  <c r="AB29" i="16" s="1"/>
  <c r="AC29" i="16"/>
  <c r="AA30" i="16"/>
  <c r="AB30" i="16" s="1"/>
  <c r="AC30" i="16"/>
  <c r="AE30" i="16" s="1"/>
  <c r="AA31" i="16"/>
  <c r="AB31" i="16"/>
  <c r="AC31" i="16"/>
  <c r="AA32" i="16"/>
  <c r="AB32" i="16"/>
  <c r="AC32" i="16"/>
  <c r="AA33" i="16"/>
  <c r="AB33" i="16" s="1"/>
  <c r="AC33" i="16"/>
  <c r="AE33" i="16"/>
  <c r="AA34" i="16"/>
  <c r="AC34" i="16"/>
  <c r="AA35" i="16"/>
  <c r="AC35" i="16"/>
  <c r="O36" i="16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AA36" i="16"/>
  <c r="AC36" i="16"/>
  <c r="AD36" i="16" s="1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M46" i="16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AA46" i="16"/>
  <c r="AC46" i="16"/>
  <c r="AA47" i="16"/>
  <c r="AC47" i="16"/>
  <c r="AA48" i="16"/>
  <c r="AC48" i="16"/>
  <c r="AA49" i="16"/>
  <c r="AB49" i="16" s="1"/>
  <c r="AC49" i="16"/>
  <c r="AA50" i="16"/>
  <c r="AC50" i="16"/>
  <c r="AD50" i="16"/>
  <c r="AA51" i="16"/>
  <c r="AB51" i="16" s="1"/>
  <c r="AC51" i="16"/>
  <c r="AA52" i="16"/>
  <c r="AB52" i="16" s="1"/>
  <c r="AC52" i="16"/>
  <c r="AA53" i="16"/>
  <c r="AB53" i="16"/>
  <c r="AC53" i="16"/>
  <c r="AA54" i="16"/>
  <c r="AC54" i="16"/>
  <c r="AD54" i="16" s="1"/>
  <c r="AA55" i="16"/>
  <c r="AC55" i="16"/>
  <c r="AA56" i="16"/>
  <c r="AC56" i="16"/>
  <c r="AA57" i="16"/>
  <c r="AB57" i="16" s="1"/>
  <c r="AC57" i="16"/>
  <c r="AA58" i="16"/>
  <c r="AC58" i="16"/>
  <c r="AD58" i="16" s="1"/>
  <c r="AA59" i="16"/>
  <c r="AC59" i="16"/>
  <c r="AF59" i="16" s="1"/>
  <c r="AA60" i="16"/>
  <c r="AC60" i="16"/>
  <c r="AE60" i="16" s="1"/>
  <c r="AA61" i="16"/>
  <c r="AC61" i="16"/>
  <c r="AE61" i="16" s="1"/>
  <c r="AA62" i="16"/>
  <c r="AB62" i="16" s="1"/>
  <c r="AC62" i="16"/>
  <c r="AA63" i="16"/>
  <c r="AB64" i="16" s="1"/>
  <c r="AC63" i="16"/>
  <c r="AA64" i="16"/>
  <c r="AC64" i="16"/>
  <c r="W65" i="16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AA65" i="16"/>
  <c r="AC65" i="16"/>
  <c r="AD65" i="16" s="1"/>
  <c r="AA66" i="16"/>
  <c r="AB66" i="16" s="1"/>
  <c r="AC66" i="16"/>
  <c r="AF72" i="16" s="1"/>
  <c r="AA67" i="16"/>
  <c r="AC67" i="16"/>
  <c r="AA68" i="16"/>
  <c r="AC68" i="16"/>
  <c r="AA69" i="16"/>
  <c r="AC69" i="16"/>
  <c r="AD69" i="16" s="1"/>
  <c r="AA70" i="16"/>
  <c r="AC70" i="16"/>
  <c r="AA71" i="16"/>
  <c r="AB71" i="16" s="1"/>
  <c r="AC71" i="16"/>
  <c r="AE71" i="16" s="1"/>
  <c r="AA72" i="16"/>
  <c r="AC72" i="16"/>
  <c r="AE72" i="16"/>
  <c r="AA73" i="16"/>
  <c r="AC73" i="16"/>
  <c r="AA74" i="16"/>
  <c r="AB74" i="16" s="1"/>
  <c r="AC74" i="16"/>
  <c r="AA75" i="16"/>
  <c r="AB75" i="16" s="1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B81" i="16" s="1"/>
  <c r="AC81" i="16"/>
  <c r="AA82" i="16"/>
  <c r="AC82" i="16"/>
  <c r="AA83" i="16"/>
  <c r="AC83" i="16"/>
  <c r="C84" i="16"/>
  <c r="C86" i="16" s="1"/>
  <c r="C85" i="16"/>
  <c r="E85" i="16"/>
  <c r="F85" i="16"/>
  <c r="I2" i="15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L2" i="15"/>
  <c r="L3" i="15" s="1"/>
  <c r="M2" i="15"/>
  <c r="M3" i="15" s="1"/>
  <c r="N2" i="15"/>
  <c r="O2" i="15"/>
  <c r="O3" i="15" s="1"/>
  <c r="O4" i="15" s="1"/>
  <c r="O5" i="15" s="1"/>
  <c r="O6" i="15" s="1"/>
  <c r="P2" i="15"/>
  <c r="P3" i="15" s="1"/>
  <c r="P4" i="15" s="1"/>
  <c r="P5" i="15" s="1"/>
  <c r="P6" i="15" s="1"/>
  <c r="P7" i="15" s="1"/>
  <c r="Q2" i="15"/>
  <c r="R2" i="15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U2" i="15"/>
  <c r="V2" i="15"/>
  <c r="W2" i="15"/>
  <c r="X2" i="15"/>
  <c r="Y2" i="15"/>
  <c r="Z2" i="15"/>
  <c r="AA2" i="15"/>
  <c r="AB2" i="15"/>
  <c r="AC2" i="15"/>
  <c r="AD2" i="15" s="1"/>
  <c r="I3" i="15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N3" i="15"/>
  <c r="Q3" i="15"/>
  <c r="Q4" i="15" s="1"/>
  <c r="Q5" i="15" s="1"/>
  <c r="R3" i="15"/>
  <c r="U3" i="15"/>
  <c r="U4" i="15" s="1"/>
  <c r="U5" i="15" s="1"/>
  <c r="U6" i="15" s="1"/>
  <c r="U7" i="15" s="1"/>
  <c r="U8" i="15" s="1"/>
  <c r="U9" i="15" s="1"/>
  <c r="U10" i="15" s="1"/>
  <c r="U11" i="15" s="1"/>
  <c r="U12" i="15" s="1"/>
  <c r="W3" i="15"/>
  <c r="X3" i="15"/>
  <c r="Y3" i="15"/>
  <c r="Z3" i="15"/>
  <c r="Z4" i="15" s="1"/>
  <c r="AA3" i="15"/>
  <c r="AB3" i="15" s="1"/>
  <c r="AC3" i="15"/>
  <c r="L4" i="15"/>
  <c r="L5" i="15" s="1"/>
  <c r="L6" i="15" s="1"/>
  <c r="M4" i="15"/>
  <c r="X4" i="15"/>
  <c r="Y4" i="15"/>
  <c r="AA4" i="15"/>
  <c r="AB4" i="15"/>
  <c r="AC4" i="15"/>
  <c r="M5" i="15"/>
  <c r="Y5" i="15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Z5" i="15"/>
  <c r="Z6" i="15" s="1"/>
  <c r="Z7" i="15" s="1"/>
  <c r="Z8" i="15" s="1"/>
  <c r="Z9" i="15" s="1"/>
  <c r="AA5" i="15"/>
  <c r="AB5" i="15" s="1"/>
  <c r="AC5" i="15"/>
  <c r="Q6" i="15"/>
  <c r="Q7" i="15" s="1"/>
  <c r="Q8" i="15" s="1"/>
  <c r="Q9" i="15" s="1"/>
  <c r="Q10" i="15" s="1"/>
  <c r="Q11" i="15" s="1"/>
  <c r="Q12" i="15" s="1"/>
  <c r="Q13" i="15" s="1"/>
  <c r="Q14" i="15" s="1"/>
  <c r="Q15" i="15" s="1"/>
  <c r="AA6" i="15"/>
  <c r="AC6" i="15"/>
  <c r="L7" i="15"/>
  <c r="L8" i="15" s="1"/>
  <c r="L9" i="15" s="1"/>
  <c r="L10" i="15" s="1"/>
  <c r="O7" i="15"/>
  <c r="AA7" i="15"/>
  <c r="AC7" i="15"/>
  <c r="P8" i="15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AA8" i="15"/>
  <c r="AB8" i="15"/>
  <c r="AC8" i="15"/>
  <c r="AA9" i="15"/>
  <c r="AC9" i="15"/>
  <c r="Z10" i="15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AA10" i="15"/>
  <c r="AC10" i="15"/>
  <c r="AA11" i="15"/>
  <c r="AB11" i="15" s="1"/>
  <c r="AC11" i="15"/>
  <c r="AA12" i="15"/>
  <c r="AC12" i="15"/>
  <c r="AF12" i="15" s="1"/>
  <c r="U13" i="15"/>
  <c r="AA13" i="15"/>
  <c r="AC13" i="15"/>
  <c r="T14" i="15"/>
  <c r="AA14" i="15"/>
  <c r="AC14" i="15"/>
  <c r="AA15" i="15"/>
  <c r="AC15" i="15"/>
  <c r="Q16" i="15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AA16" i="15"/>
  <c r="AB16" i="15"/>
  <c r="AC16" i="15"/>
  <c r="AD25" i="15" s="1"/>
  <c r="AA17" i="15"/>
  <c r="AB17" i="15" s="1"/>
  <c r="AC17" i="15"/>
  <c r="AA18" i="15"/>
  <c r="AB18" i="15" s="1"/>
  <c r="AC18" i="15"/>
  <c r="AA19" i="15"/>
  <c r="AB19" i="15" s="1"/>
  <c r="AC19" i="15"/>
  <c r="AA20" i="15"/>
  <c r="AC20" i="15"/>
  <c r="K21" i="15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AA21" i="15"/>
  <c r="AB22" i="15" s="1"/>
  <c r="AC21" i="15"/>
  <c r="AA22" i="15"/>
  <c r="AC22" i="15"/>
  <c r="AE22" i="15"/>
  <c r="AA23" i="15"/>
  <c r="AB23" i="15" s="1"/>
  <c r="AC23" i="15"/>
  <c r="AD23" i="15" s="1"/>
  <c r="AA24" i="15"/>
  <c r="AB24" i="15" s="1"/>
  <c r="AC24" i="15"/>
  <c r="AD24" i="15" s="1"/>
  <c r="AF24" i="15"/>
  <c r="I25" i="15"/>
  <c r="I26" i="15" s="1"/>
  <c r="I27" i="15" s="1"/>
  <c r="I28" i="15" s="1"/>
  <c r="I29" i="15" s="1"/>
  <c r="I30" i="15" s="1"/>
  <c r="I31" i="15" s="1"/>
  <c r="AA25" i="15"/>
  <c r="AC25" i="15"/>
  <c r="AA26" i="15"/>
  <c r="AC26" i="15"/>
  <c r="AD26" i="15" s="1"/>
  <c r="AA27" i="15"/>
  <c r="AC27" i="15"/>
  <c r="AA28" i="15"/>
  <c r="AC28" i="15"/>
  <c r="AE28" i="15" s="1"/>
  <c r="AA29" i="15"/>
  <c r="AB29" i="15"/>
  <c r="AC29" i="15"/>
  <c r="AD29" i="15"/>
  <c r="AE29" i="15"/>
  <c r="AF29" i="15"/>
  <c r="AA30" i="15"/>
  <c r="AC30" i="15"/>
  <c r="AA31" i="15"/>
  <c r="AC31" i="15"/>
  <c r="I32" i="15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AA32" i="15"/>
  <c r="AC32" i="15"/>
  <c r="AE32" i="15" s="1"/>
  <c r="AA33" i="15"/>
  <c r="AC33" i="15"/>
  <c r="AD33" i="15" s="1"/>
  <c r="AA34" i="15"/>
  <c r="AC34" i="15"/>
  <c r="AA35" i="15"/>
  <c r="AC35" i="15"/>
  <c r="AF35" i="15" s="1"/>
  <c r="AD35" i="15"/>
  <c r="AA36" i="15"/>
  <c r="AC36" i="15"/>
  <c r="AE36" i="15" s="1"/>
  <c r="AA37" i="15"/>
  <c r="AB37" i="15" s="1"/>
  <c r="AC37" i="15"/>
  <c r="AD37" i="15" s="1"/>
  <c r="AA38" i="15"/>
  <c r="AB38" i="15" s="1"/>
  <c r="AC38" i="15"/>
  <c r="AA39" i="15"/>
  <c r="AB39" i="15" s="1"/>
  <c r="AC39" i="15"/>
  <c r="AA40" i="15"/>
  <c r="AB40" i="15" s="1"/>
  <c r="AC40" i="15"/>
  <c r="AE40" i="15" s="1"/>
  <c r="AA41" i="15"/>
  <c r="AB41" i="15" s="1"/>
  <c r="AC41" i="15"/>
  <c r="AE41" i="15" s="1"/>
  <c r="AD41" i="15"/>
  <c r="AA42" i="15"/>
  <c r="AC42" i="15"/>
  <c r="AF42" i="15" s="1"/>
  <c r="AA43" i="15"/>
  <c r="AB43" i="15" s="1"/>
  <c r="AC43" i="15"/>
  <c r="AD43" i="15" s="1"/>
  <c r="AA44" i="15"/>
  <c r="AC44" i="15"/>
  <c r="AA45" i="15"/>
  <c r="AC45" i="15"/>
  <c r="AD45" i="15"/>
  <c r="AA46" i="15"/>
  <c r="AB46" i="15" s="1"/>
  <c r="AC46" i="15"/>
  <c r="AA47" i="15"/>
  <c r="AB47" i="15" s="1"/>
  <c r="AC47" i="15"/>
  <c r="AA48" i="15"/>
  <c r="AB48" i="15" s="1"/>
  <c r="AC48" i="15"/>
  <c r="AA49" i="15"/>
  <c r="AB49" i="15" s="1"/>
  <c r="AC49" i="15"/>
  <c r="AD49" i="15" s="1"/>
  <c r="AA50" i="15"/>
  <c r="AC50" i="15"/>
  <c r="AE50" i="15" s="1"/>
  <c r="AA51" i="15"/>
  <c r="AC51" i="15"/>
  <c r="AD51" i="15" s="1"/>
  <c r="Z52" i="15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52" i="15"/>
  <c r="AB52" i="15" s="1"/>
  <c r="AC52" i="15"/>
  <c r="AA53" i="15"/>
  <c r="AC53" i="15"/>
  <c r="AD53" i="15" s="1"/>
  <c r="AA54" i="15"/>
  <c r="AC54" i="15"/>
  <c r="AD54" i="15" s="1"/>
  <c r="AA55" i="15"/>
  <c r="AC55" i="15"/>
  <c r="AF55" i="15" s="1"/>
  <c r="AA56" i="15"/>
  <c r="AB56" i="15" s="1"/>
  <c r="AC56" i="15"/>
  <c r="AE56" i="15" s="1"/>
  <c r="AD56" i="15"/>
  <c r="AA57" i="15"/>
  <c r="AC57" i="15"/>
  <c r="AA58" i="15"/>
  <c r="AC58" i="15"/>
  <c r="AA59" i="15"/>
  <c r="AC59" i="15"/>
  <c r="AD59" i="15" s="1"/>
  <c r="AA60" i="15"/>
  <c r="AC60" i="15"/>
  <c r="AA61" i="15"/>
  <c r="AB61" i="15" s="1"/>
  <c r="AB62" i="15" s="1"/>
  <c r="AC61" i="15"/>
  <c r="AA62" i="15"/>
  <c r="AC62" i="15"/>
  <c r="AA63" i="15"/>
  <c r="AB63" i="15"/>
  <c r="AC63" i="15"/>
  <c r="AF63" i="15"/>
  <c r="AA64" i="15"/>
  <c r="AC64" i="15"/>
  <c r="AA65" i="15"/>
  <c r="AC65" i="15"/>
  <c r="AA66" i="15"/>
  <c r="AC66" i="15"/>
  <c r="P67" i="15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AA67" i="15"/>
  <c r="AC67" i="15"/>
  <c r="AA68" i="15"/>
  <c r="AC68" i="15"/>
  <c r="AA69" i="15"/>
  <c r="AC69" i="15"/>
  <c r="AA70" i="15"/>
  <c r="AB70" i="15" s="1"/>
  <c r="AC70" i="15"/>
  <c r="AA71" i="15"/>
  <c r="AC71" i="15"/>
  <c r="AA72" i="15"/>
  <c r="AB72" i="15"/>
  <c r="AC72" i="15"/>
  <c r="AA73" i="15"/>
  <c r="AC73" i="15"/>
  <c r="AA74" i="15"/>
  <c r="AB74" i="15" s="1"/>
  <c r="AC74" i="15"/>
  <c r="AA75" i="15"/>
  <c r="AC75" i="15"/>
  <c r="AA76" i="15"/>
  <c r="AC76" i="15"/>
  <c r="AA77" i="15"/>
  <c r="AB78" i="15" s="1"/>
  <c r="AC77" i="15"/>
  <c r="AA78" i="15"/>
  <c r="AC78" i="15"/>
  <c r="AE78" i="15" s="1"/>
  <c r="Q79" i="15"/>
  <c r="Q80" i="15" s="1"/>
  <c r="Q81" i="15" s="1"/>
  <c r="Q82" i="15" s="1"/>
  <c r="Q83" i="15" s="1"/>
  <c r="AA79" i="15"/>
  <c r="AB79" i="15"/>
  <c r="AC79" i="15"/>
  <c r="AA80" i="15"/>
  <c r="AB80" i="15"/>
  <c r="AC80" i="15"/>
  <c r="AA81" i="15"/>
  <c r="AB81" i="15" s="1"/>
  <c r="AC81" i="15"/>
  <c r="AD81" i="15" s="1"/>
  <c r="AA82" i="15"/>
  <c r="AC82" i="15"/>
  <c r="AD82" i="15" s="1"/>
  <c r="Y83" i="15"/>
  <c r="AA83" i="15"/>
  <c r="AC83" i="15"/>
  <c r="C84" i="15"/>
  <c r="C85" i="15"/>
  <c r="E85" i="15"/>
  <c r="F85" i="15"/>
  <c r="P6" i="4" s="1"/>
  <c r="Q6" i="4" s="1"/>
  <c r="C86" i="15"/>
  <c r="B6" i="4" s="1"/>
  <c r="I2" i="14"/>
  <c r="I3" i="14" s="1"/>
  <c r="J2" i="14"/>
  <c r="J3" i="14" s="1"/>
  <c r="J4" i="14" s="1"/>
  <c r="K2" i="14"/>
  <c r="L2" i="14"/>
  <c r="M2" i="14"/>
  <c r="N2" i="14"/>
  <c r="O2" i="14"/>
  <c r="P2" i="14"/>
  <c r="Q2" i="14"/>
  <c r="R2" i="14"/>
  <c r="S2" i="14"/>
  <c r="T2" i="14"/>
  <c r="U2" i="14"/>
  <c r="U3" i="14" s="1"/>
  <c r="V2" i="14"/>
  <c r="W2" i="14"/>
  <c r="W3" i="14" s="1"/>
  <c r="X2" i="14"/>
  <c r="X3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Z2" i="14"/>
  <c r="Z3" i="14" s="1"/>
  <c r="Z4" i="14" s="1"/>
  <c r="Z5" i="14" s="1"/>
  <c r="Z6" i="14" s="1"/>
  <c r="Z7" i="14" s="1"/>
  <c r="Z8" i="14" s="1"/>
  <c r="AA2" i="14"/>
  <c r="AB2" i="14" s="1"/>
  <c r="AC2" i="14"/>
  <c r="AD2" i="14" s="1"/>
  <c r="AE2" i="14"/>
  <c r="AF2" i="14"/>
  <c r="K3" i="14"/>
  <c r="L3" i="14"/>
  <c r="M3" i="14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N3" i="14"/>
  <c r="O3" i="14"/>
  <c r="O4" i="14" s="1"/>
  <c r="O5" i="14" s="1"/>
  <c r="P3" i="14"/>
  <c r="Q3" i="14"/>
  <c r="Q4" i="14" s="1"/>
  <c r="Q5" i="14" s="1"/>
  <c r="R3" i="14"/>
  <c r="T3" i="14"/>
  <c r="AA3" i="14"/>
  <c r="AB3" i="14" s="1"/>
  <c r="AC3" i="14"/>
  <c r="AF3" i="14" s="1"/>
  <c r="I4" i="14"/>
  <c r="N4" i="14"/>
  <c r="N5" i="14" s="1"/>
  <c r="N6" i="14" s="1"/>
  <c r="N7" i="14" s="1"/>
  <c r="N8" i="14" s="1"/>
  <c r="N9" i="14" s="1"/>
  <c r="N10" i="14" s="1"/>
  <c r="N11" i="14" s="1"/>
  <c r="R4" i="14"/>
  <c r="R5" i="14" s="1"/>
  <c r="T4" i="14"/>
  <c r="T5" i="14" s="1"/>
  <c r="U4" i="14"/>
  <c r="U5" i="14" s="1"/>
  <c r="W4" i="14"/>
  <c r="W5" i="14" s="1"/>
  <c r="W6" i="14" s="1"/>
  <c r="X4" i="14"/>
  <c r="AA4" i="14"/>
  <c r="AB4" i="14" s="1"/>
  <c r="AC4" i="14"/>
  <c r="AF4" i="14" s="1"/>
  <c r="AF5" i="14" s="1"/>
  <c r="AF6" i="14" s="1"/>
  <c r="I5" i="14"/>
  <c r="I6" i="14" s="1"/>
  <c r="I7" i="14" s="1"/>
  <c r="I8" i="14" s="1"/>
  <c r="I9" i="14" s="1"/>
  <c r="J5" i="14"/>
  <c r="J6" i="14" s="1"/>
  <c r="J7" i="14" s="1"/>
  <c r="AA5" i="14"/>
  <c r="AC5" i="14"/>
  <c r="O6" i="14"/>
  <c r="O7" i="14" s="1"/>
  <c r="Q6" i="14"/>
  <c r="Q7" i="14" s="1"/>
  <c r="R6" i="14"/>
  <c r="T6" i="14"/>
  <c r="U6" i="14"/>
  <c r="U7" i="14" s="1"/>
  <c r="AA6" i="14"/>
  <c r="AC6" i="14"/>
  <c r="R7" i="14"/>
  <c r="R8" i="14" s="1"/>
  <c r="W7" i="14"/>
  <c r="W8" i="14" s="1"/>
  <c r="AA7" i="14"/>
  <c r="AB7" i="14"/>
  <c r="AC7" i="14"/>
  <c r="J8" i="14"/>
  <c r="O8" i="14"/>
  <c r="O9" i="14" s="1"/>
  <c r="O10" i="14" s="1"/>
  <c r="O11" i="14" s="1"/>
  <c r="Q8" i="14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AA8" i="14"/>
  <c r="AB8" i="14" s="1"/>
  <c r="AC8" i="14"/>
  <c r="R9" i="14"/>
  <c r="R10" i="14" s="1"/>
  <c r="R11" i="14" s="1"/>
  <c r="R12" i="14" s="1"/>
  <c r="R13" i="14" s="1"/>
  <c r="W9" i="14"/>
  <c r="W10" i="14" s="1"/>
  <c r="W11" i="14" s="1"/>
  <c r="Z9" i="14"/>
  <c r="Z10" i="14" s="1"/>
  <c r="Z11" i="14" s="1"/>
  <c r="Z12" i="14" s="1"/>
  <c r="Z13" i="14" s="1"/>
  <c r="Z14" i="14" s="1"/>
  <c r="Z15" i="14" s="1"/>
  <c r="Z16" i="14" s="1"/>
  <c r="AA9" i="14"/>
  <c r="AB9" i="14" s="1"/>
  <c r="AC9" i="14"/>
  <c r="I10" i="14"/>
  <c r="AA10" i="14"/>
  <c r="AB10" i="14"/>
  <c r="AC10" i="14"/>
  <c r="AA11" i="14"/>
  <c r="AB11" i="14" s="1"/>
  <c r="AC11" i="14"/>
  <c r="N12" i="14"/>
  <c r="N13" i="14" s="1"/>
  <c r="N14" i="14" s="1"/>
  <c r="N15" i="14" s="1"/>
  <c r="N16" i="14" s="1"/>
  <c r="N17" i="14" s="1"/>
  <c r="N18" i="14" s="1"/>
  <c r="N19" i="14" s="1"/>
  <c r="O12" i="14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W12" i="14"/>
  <c r="AA12" i="14"/>
  <c r="AB12" i="14"/>
  <c r="AC12" i="14"/>
  <c r="AA13" i="14"/>
  <c r="AC13" i="14"/>
  <c r="AD13" i="14" s="1"/>
  <c r="R14" i="14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Y14" i="14"/>
  <c r="Y15" i="14" s="1"/>
  <c r="Y16" i="14" s="1"/>
  <c r="AA14" i="14"/>
  <c r="AC14" i="14"/>
  <c r="AA15" i="14"/>
  <c r="AC15" i="14"/>
  <c r="AD15" i="14"/>
  <c r="AA16" i="14"/>
  <c r="AC16" i="14"/>
  <c r="Y17" i="14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Z17" i="14"/>
  <c r="Z18" i="14" s="1"/>
  <c r="Z19" i="14" s="1"/>
  <c r="Z20" i="14" s="1"/>
  <c r="Z21" i="14" s="1"/>
  <c r="Z22" i="14" s="1"/>
  <c r="Z23" i="14" s="1"/>
  <c r="Z24" i="14" s="1"/>
  <c r="Z25" i="14" s="1"/>
  <c r="Z26" i="14" s="1"/>
  <c r="AA17" i="14"/>
  <c r="AB17" i="14" s="1"/>
  <c r="AC17" i="14"/>
  <c r="AD17" i="14" s="1"/>
  <c r="AA18" i="14"/>
  <c r="AC18" i="14"/>
  <c r="AA19" i="14"/>
  <c r="AB19" i="14" s="1"/>
  <c r="AC19" i="14"/>
  <c r="N20" i="14"/>
  <c r="N21" i="14" s="1"/>
  <c r="N22" i="14" s="1"/>
  <c r="AA20" i="14"/>
  <c r="AB20" i="14"/>
  <c r="AC20" i="14"/>
  <c r="AD20" i="14" s="1"/>
  <c r="AA21" i="14"/>
  <c r="AB21" i="14" s="1"/>
  <c r="AC21" i="14"/>
  <c r="Q22" i="14"/>
  <c r="Q23" i="14" s="1"/>
  <c r="Q24" i="14" s="1"/>
  <c r="AA22" i="14"/>
  <c r="AB22" i="14" s="1"/>
  <c r="AC22" i="14"/>
  <c r="N23" i="14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3" i="14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AA23" i="14"/>
  <c r="AB23" i="14" s="1"/>
  <c r="AC23" i="14"/>
  <c r="AD23" i="14" s="1"/>
  <c r="AA24" i="14"/>
  <c r="AB24" i="14"/>
  <c r="AC24" i="14"/>
  <c r="AD24" i="14" s="1"/>
  <c r="Q25" i="14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AA25" i="14"/>
  <c r="AC25" i="14"/>
  <c r="AA26" i="14"/>
  <c r="AB26" i="14" s="1"/>
  <c r="AC26" i="14"/>
  <c r="AF26" i="14" s="1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7" i="14"/>
  <c r="AB27" i="14" s="1"/>
  <c r="AC27" i="14"/>
  <c r="AA28" i="14"/>
  <c r="AC28" i="14"/>
  <c r="AA29" i="14"/>
  <c r="AC29" i="14"/>
  <c r="AD29" i="14" s="1"/>
  <c r="M30" i="14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AA30" i="14"/>
  <c r="AC30" i="14"/>
  <c r="AA31" i="14"/>
  <c r="AB31" i="14" s="1"/>
  <c r="AC31" i="14"/>
  <c r="AD31" i="14"/>
  <c r="AA32" i="14"/>
  <c r="AC32" i="14"/>
  <c r="AA33" i="14"/>
  <c r="AC33" i="14"/>
  <c r="AA34" i="14"/>
  <c r="AB34" i="14" s="1"/>
  <c r="AC34" i="14"/>
  <c r="AF34" i="14" s="1"/>
  <c r="AA35" i="14"/>
  <c r="AB35" i="14" s="1"/>
  <c r="AC35" i="14"/>
  <c r="AA36" i="14"/>
  <c r="AC36" i="14"/>
  <c r="AA37" i="14"/>
  <c r="AC37" i="14"/>
  <c r="AD44" i="14" s="1"/>
  <c r="AA38" i="14"/>
  <c r="AC38" i="14"/>
  <c r="Q39" i="14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AA39" i="14"/>
  <c r="AC39" i="14"/>
  <c r="AA40" i="14"/>
  <c r="AC40" i="14"/>
  <c r="AA41" i="14"/>
  <c r="AC41" i="14"/>
  <c r="Y42" i="14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AA42" i="14"/>
  <c r="AC42" i="14"/>
  <c r="AA43" i="14"/>
  <c r="AC43" i="14"/>
  <c r="AA44" i="14"/>
  <c r="AC44" i="14"/>
  <c r="AA45" i="14"/>
  <c r="AB45" i="14" s="1"/>
  <c r="AC45" i="14"/>
  <c r="AA46" i="14"/>
  <c r="AB46" i="14" s="1"/>
  <c r="AC46" i="14"/>
  <c r="AA47" i="14"/>
  <c r="AC47" i="14"/>
  <c r="AA48" i="14"/>
  <c r="AC48" i="14"/>
  <c r="AA49" i="14"/>
  <c r="AC49" i="14"/>
  <c r="AA50" i="14"/>
  <c r="AC50" i="14"/>
  <c r="AD50" i="14" s="1"/>
  <c r="AA51" i="14"/>
  <c r="AC51" i="14"/>
  <c r="AA52" i="14"/>
  <c r="AB52" i="14" s="1"/>
  <c r="AC52" i="14"/>
  <c r="AA53" i="14"/>
  <c r="AC53" i="14"/>
  <c r="AE53" i="14"/>
  <c r="AA54" i="14"/>
  <c r="AC54" i="14"/>
  <c r="AA55" i="14"/>
  <c r="AC55" i="14"/>
  <c r="AD55" i="14"/>
  <c r="AA56" i="14"/>
  <c r="AC56" i="14"/>
  <c r="AA57" i="14"/>
  <c r="AC57" i="14"/>
  <c r="AA58" i="14"/>
  <c r="AC58" i="14"/>
  <c r="AA59" i="14"/>
  <c r="AC59" i="14"/>
  <c r="AE59" i="14" s="1"/>
  <c r="AA60" i="14"/>
  <c r="AC60" i="14"/>
  <c r="AF60" i="14"/>
  <c r="AA61" i="14"/>
  <c r="AC61" i="14"/>
  <c r="AE61" i="14"/>
  <c r="AA62" i="14"/>
  <c r="AC62" i="14"/>
  <c r="AA63" i="14"/>
  <c r="AB63" i="14" s="1"/>
  <c r="AC63" i="14"/>
  <c r="AA64" i="14"/>
  <c r="AC64" i="14"/>
  <c r="AA65" i="14"/>
  <c r="AC65" i="14"/>
  <c r="AF65" i="14" s="1"/>
  <c r="AA66" i="14"/>
  <c r="AC66" i="14"/>
  <c r="AA67" i="14"/>
  <c r="AC67" i="14"/>
  <c r="AA68" i="14"/>
  <c r="AB68" i="14" s="1"/>
  <c r="AC68" i="14"/>
  <c r="AA69" i="14"/>
  <c r="AC69" i="14"/>
  <c r="AE69" i="14" s="1"/>
  <c r="AA70" i="14"/>
  <c r="AB70" i="14"/>
  <c r="AC70" i="14"/>
  <c r="AA71" i="14"/>
  <c r="AC71" i="14"/>
  <c r="AA72" i="14"/>
  <c r="AC72" i="14"/>
  <c r="AA73" i="14"/>
  <c r="AC73" i="14"/>
  <c r="AA74" i="14"/>
  <c r="AC74" i="14"/>
  <c r="AD74" i="14" s="1"/>
  <c r="AA75" i="14"/>
  <c r="AC75" i="14"/>
  <c r="AA76" i="14"/>
  <c r="AC76" i="14"/>
  <c r="AF76" i="14" s="1"/>
  <c r="AD76" i="14"/>
  <c r="AE76" i="14"/>
  <c r="AA77" i="14"/>
  <c r="AC77" i="14"/>
  <c r="AA78" i="14"/>
  <c r="AB78" i="14" s="1"/>
  <c r="AC78" i="14"/>
  <c r="AA79" i="14"/>
  <c r="AB79" i="14" s="1"/>
  <c r="AC79" i="14"/>
  <c r="AA80" i="14"/>
  <c r="AC80" i="14"/>
  <c r="AD80" i="14" s="1"/>
  <c r="AE80" i="14"/>
  <c r="AA81" i="14"/>
  <c r="AC81" i="14"/>
  <c r="AA82" i="14"/>
  <c r="AB82" i="14"/>
  <c r="AC82" i="14"/>
  <c r="AA83" i="14"/>
  <c r="AC83" i="14"/>
  <c r="AF83" i="14" s="1"/>
  <c r="C84" i="14"/>
  <c r="C86" i="14" s="1"/>
  <c r="B28" i="4" s="1"/>
  <c r="C85" i="14"/>
  <c r="E85" i="14"/>
  <c r="F85" i="14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 s="1"/>
  <c r="AC2" i="13"/>
  <c r="AE2" i="13" s="1"/>
  <c r="AF2" i="13"/>
  <c r="AF3" i="13" s="1"/>
  <c r="I3" i="13"/>
  <c r="J3" i="13"/>
  <c r="K3" i="13"/>
  <c r="K4" i="13" s="1"/>
  <c r="K5" i="13" s="1"/>
  <c r="K6" i="13" s="1"/>
  <c r="L3" i="13"/>
  <c r="M3" i="13"/>
  <c r="N3" i="13"/>
  <c r="N4" i="13" s="1"/>
  <c r="N5" i="13" s="1"/>
  <c r="N6" i="13" s="1"/>
  <c r="N7" i="13" s="1"/>
  <c r="N8" i="13" s="1"/>
  <c r="N9" i="13" s="1"/>
  <c r="N10" i="13" s="1"/>
  <c r="O3" i="13"/>
  <c r="U3" i="13"/>
  <c r="U4" i="13" s="1"/>
  <c r="X3" i="13"/>
  <c r="Y3" i="13"/>
  <c r="Y4" i="13" s="1"/>
  <c r="Z3" i="13"/>
  <c r="Z4" i="13" s="1"/>
  <c r="AA3" i="13"/>
  <c r="AB3" i="13" s="1"/>
  <c r="AC3" i="13"/>
  <c r="AE3" i="13" s="1"/>
  <c r="J4" i="13"/>
  <c r="J5" i="13" s="1"/>
  <c r="J6" i="13" s="1"/>
  <c r="J7" i="13" s="1"/>
  <c r="J8" i="13" s="1"/>
  <c r="J9" i="13" s="1"/>
  <c r="J10" i="13" s="1"/>
  <c r="O4" i="13"/>
  <c r="AA4" i="13"/>
  <c r="AB4" i="13" s="1"/>
  <c r="AC4" i="13"/>
  <c r="U5" i="13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Y5" i="13"/>
  <c r="Z5" i="13"/>
  <c r="AA5" i="13"/>
  <c r="AB5" i="13" s="1"/>
  <c r="AC5" i="13"/>
  <c r="Y6" i="13"/>
  <c r="Y7" i="13" s="1"/>
  <c r="Z6" i="13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6" i="13"/>
  <c r="AB6" i="13"/>
  <c r="AC6" i="13"/>
  <c r="K7" i="13"/>
  <c r="K8" i="13" s="1"/>
  <c r="K9" i="13" s="1"/>
  <c r="K10" i="13" s="1"/>
  <c r="AA7" i="13"/>
  <c r="AB7" i="13" s="1"/>
  <c r="AB8" i="13" s="1"/>
  <c r="AB9" i="13" s="1"/>
  <c r="AC7" i="13"/>
  <c r="Y8" i="13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AA8" i="13"/>
  <c r="AC8" i="13"/>
  <c r="AA9" i="13"/>
  <c r="AC9" i="13"/>
  <c r="AA10" i="13"/>
  <c r="AC10" i="13"/>
  <c r="J11" i="13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N11" i="13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AA11" i="13"/>
  <c r="AC11" i="13"/>
  <c r="AA12" i="13"/>
  <c r="AB12" i="13"/>
  <c r="AC12" i="13"/>
  <c r="AD12" i="13" s="1"/>
  <c r="AA13" i="13"/>
  <c r="AC13" i="13"/>
  <c r="AD13" i="13" s="1"/>
  <c r="AA14" i="13"/>
  <c r="AC14" i="13"/>
  <c r="AF14" i="13"/>
  <c r="AA15" i="13"/>
  <c r="AC15" i="13"/>
  <c r="U16" i="13"/>
  <c r="U17" i="13" s="1"/>
  <c r="U18" i="13" s="1"/>
  <c r="U19" i="13" s="1"/>
  <c r="U20" i="13" s="1"/>
  <c r="U21" i="13" s="1"/>
  <c r="U22" i="13" s="1"/>
  <c r="U23" i="13" s="1"/>
  <c r="U24" i="13" s="1"/>
  <c r="U25" i="13" s="1"/>
  <c r="AA16" i="13"/>
  <c r="AC16" i="13"/>
  <c r="AD16" i="13" s="1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B23" i="13"/>
  <c r="AC23" i="13"/>
  <c r="AA24" i="13"/>
  <c r="AB24" i="13" s="1"/>
  <c r="AC24" i="13"/>
  <c r="AA25" i="13"/>
  <c r="AB25" i="13" s="1"/>
  <c r="AC25" i="13"/>
  <c r="U26" i="13"/>
  <c r="AA26" i="13"/>
  <c r="AB26" i="13" s="1"/>
  <c r="AC26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AA27" i="13"/>
  <c r="AB27" i="13" s="1"/>
  <c r="AB28" i="13" s="1"/>
  <c r="AC27" i="13"/>
  <c r="AA28" i="13"/>
  <c r="AC28" i="13"/>
  <c r="AA29" i="13"/>
  <c r="AC29" i="13"/>
  <c r="AA30" i="13"/>
  <c r="AB30" i="13" s="1"/>
  <c r="AC30" i="13"/>
  <c r="AA31" i="13"/>
  <c r="AB31" i="13" s="1"/>
  <c r="AC31" i="13"/>
  <c r="AA32" i="13"/>
  <c r="AB32" i="13" s="1"/>
  <c r="AC32" i="13"/>
  <c r="AA33" i="13"/>
  <c r="AC33" i="13"/>
  <c r="Y34" i="13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AA34" i="13"/>
  <c r="AC34" i="13"/>
  <c r="AD34" i="13" s="1"/>
  <c r="AA35" i="13"/>
  <c r="AB35" i="13"/>
  <c r="AC35" i="13"/>
  <c r="AD35" i="13" s="1"/>
  <c r="AA36" i="13"/>
  <c r="AC36" i="13"/>
  <c r="N37" i="13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AA37" i="13"/>
  <c r="AC37" i="13"/>
  <c r="AF37" i="13"/>
  <c r="AA38" i="13"/>
  <c r="AB38" i="13" s="1"/>
  <c r="AC38" i="13"/>
  <c r="AA39" i="13"/>
  <c r="AB39" i="13"/>
  <c r="AC39" i="13"/>
  <c r="AD39" i="13"/>
  <c r="AE39" i="13"/>
  <c r="AA40" i="13"/>
  <c r="AC40" i="13"/>
  <c r="AA41" i="13"/>
  <c r="AB41" i="13" s="1"/>
  <c r="AC41" i="13"/>
  <c r="AA42" i="13"/>
  <c r="AC42" i="13"/>
  <c r="AA43" i="13"/>
  <c r="AC43" i="13"/>
  <c r="AA44" i="13"/>
  <c r="AC44" i="13"/>
  <c r="AF44" i="13"/>
  <c r="AA45" i="13"/>
  <c r="AB45" i="13" s="1"/>
  <c r="AC45" i="13"/>
  <c r="AA46" i="13"/>
  <c r="AB46" i="13"/>
  <c r="AC46" i="13"/>
  <c r="AA47" i="13"/>
  <c r="AC47" i="13"/>
  <c r="AA48" i="13"/>
  <c r="AB48" i="13" s="1"/>
  <c r="AC48" i="13"/>
  <c r="AA49" i="13"/>
  <c r="AB49" i="13" s="1"/>
  <c r="AC49" i="13"/>
  <c r="AA50" i="13"/>
  <c r="AC50" i="13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AA51" i="13"/>
  <c r="AB51" i="13"/>
  <c r="AC51" i="13"/>
  <c r="AA52" i="13"/>
  <c r="AB52" i="13" s="1"/>
  <c r="AC52" i="13"/>
  <c r="AA53" i="13"/>
  <c r="AB53" i="13" s="1"/>
  <c r="AC53" i="13"/>
  <c r="AE53" i="13" s="1"/>
  <c r="AA54" i="13"/>
  <c r="AC54" i="13"/>
  <c r="Y55" i="13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AA55" i="13"/>
  <c r="AC55" i="13"/>
  <c r="AD55" i="13"/>
  <c r="AA56" i="13"/>
  <c r="AC56" i="13"/>
  <c r="AA57" i="13"/>
  <c r="AC57" i="13"/>
  <c r="AD57" i="13" s="1"/>
  <c r="AA58" i="13"/>
  <c r="AB58" i="13"/>
  <c r="AC58" i="13"/>
  <c r="AA59" i="13"/>
  <c r="AC59" i="13"/>
  <c r="AA60" i="13"/>
  <c r="AB61" i="13" s="1"/>
  <c r="AC60" i="13"/>
  <c r="AE60" i="13" s="1"/>
  <c r="AA61" i="13"/>
  <c r="AC61" i="13"/>
  <c r="AA62" i="13"/>
  <c r="AB63" i="13" s="1"/>
  <c r="AB62" i="13"/>
  <c r="AC62" i="13"/>
  <c r="AD62" i="13" s="1"/>
  <c r="AA63" i="13"/>
  <c r="AB64" i="13" s="1"/>
  <c r="AC63" i="13"/>
  <c r="N64" i="13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AA64" i="13"/>
  <c r="AC64" i="13"/>
  <c r="AA65" i="13"/>
  <c r="AB65" i="13" s="1"/>
  <c r="AC65" i="13"/>
  <c r="AA66" i="13"/>
  <c r="AB66" i="13"/>
  <c r="AC66" i="13"/>
  <c r="AA67" i="13"/>
  <c r="AB67" i="13"/>
  <c r="AC67" i="13"/>
  <c r="AE67" i="13"/>
  <c r="AA68" i="13"/>
  <c r="AB69" i="13" s="1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B75" i="13"/>
  <c r="AC75" i="13"/>
  <c r="AE75" i="13" s="1"/>
  <c r="AA76" i="13"/>
  <c r="AC76" i="13"/>
  <c r="AA77" i="13"/>
  <c r="AB77" i="13" s="1"/>
  <c r="AC77" i="13"/>
  <c r="AA78" i="13"/>
  <c r="AB78" i="13"/>
  <c r="AC78" i="13"/>
  <c r="AD78" i="13" s="1"/>
  <c r="AA79" i="13"/>
  <c r="AB79" i="13"/>
  <c r="AC79" i="13"/>
  <c r="AA80" i="13"/>
  <c r="AB80" i="13"/>
  <c r="AC80" i="13"/>
  <c r="AE80" i="13" s="1"/>
  <c r="AA81" i="13"/>
  <c r="AC81" i="13"/>
  <c r="AA82" i="13"/>
  <c r="AC82" i="13"/>
  <c r="AA83" i="13"/>
  <c r="AB83" i="13"/>
  <c r="AC83" i="13"/>
  <c r="C84" i="13"/>
  <c r="C85" i="13"/>
  <c r="C86" i="13" s="1"/>
  <c r="B15" i="4" s="1"/>
  <c r="E85" i="13"/>
  <c r="F85" i="13"/>
  <c r="I2" i="12"/>
  <c r="I3" i="12" s="1"/>
  <c r="J2" i="12"/>
  <c r="J3" i="12" s="1"/>
  <c r="J4" i="12" s="1"/>
  <c r="K2" i="12"/>
  <c r="L2" i="12"/>
  <c r="M2" i="12"/>
  <c r="N2" i="12"/>
  <c r="O2" i="12"/>
  <c r="O3" i="12" s="1"/>
  <c r="P2" i="12"/>
  <c r="P3" i="12" s="1"/>
  <c r="Q2" i="12"/>
  <c r="Q3" i="12" s="1"/>
  <c r="R2" i="12"/>
  <c r="S2" i="12"/>
  <c r="T2" i="12"/>
  <c r="U2" i="12"/>
  <c r="U3" i="12" s="1"/>
  <c r="U4" i="12" s="1"/>
  <c r="V2" i="12"/>
  <c r="V3" i="12" s="1"/>
  <c r="V4" i="12" s="1"/>
  <c r="W2" i="12"/>
  <c r="W3" i="12" s="1"/>
  <c r="W4" i="12" s="1"/>
  <c r="W5" i="12" s="1"/>
  <c r="W6" i="12" s="1"/>
  <c r="W7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AA2" i="12"/>
  <c r="AB2" i="12" s="1"/>
  <c r="AC2" i="12"/>
  <c r="AD2" i="12"/>
  <c r="AE2" i="12"/>
  <c r="AF2" i="12"/>
  <c r="K3" i="12"/>
  <c r="L3" i="12"/>
  <c r="M3" i="12"/>
  <c r="M4" i="12" s="1"/>
  <c r="N3" i="12"/>
  <c r="N4" i="12" s="1"/>
  <c r="R3" i="12"/>
  <c r="R4" i="12" s="1"/>
  <c r="S3" i="12"/>
  <c r="S4" i="12" s="1"/>
  <c r="S5" i="12" s="1"/>
  <c r="S6" i="12" s="1"/>
  <c r="S7" i="12" s="1"/>
  <c r="S8" i="12" s="1"/>
  <c r="T3" i="12"/>
  <c r="T4" i="12" s="1"/>
  <c r="T5" i="12" s="1"/>
  <c r="T6" i="12" s="1"/>
  <c r="T7" i="12" s="1"/>
  <c r="AA3" i="12"/>
  <c r="AB3" i="12" s="1"/>
  <c r="AC3" i="12"/>
  <c r="AE3" i="12" s="1"/>
  <c r="AF3" i="12"/>
  <c r="I4" i="12"/>
  <c r="K4" i="12"/>
  <c r="K5" i="12" s="1"/>
  <c r="K6" i="12" s="1"/>
  <c r="K7" i="12" s="1"/>
  <c r="K8" i="12" s="1"/>
  <c r="K9" i="12" s="1"/>
  <c r="K10" i="12" s="1"/>
  <c r="K11" i="12" s="1"/>
  <c r="O4" i="12"/>
  <c r="P4" i="12"/>
  <c r="P5" i="12" s="1"/>
  <c r="P6" i="12" s="1"/>
  <c r="P7" i="12" s="1"/>
  <c r="P8" i="12" s="1"/>
  <c r="Q4" i="12"/>
  <c r="AA4" i="12"/>
  <c r="AC4" i="12"/>
  <c r="M5" i="12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5" i="12"/>
  <c r="N6" i="12" s="1"/>
  <c r="O5" i="12"/>
  <c r="O6" i="12" s="1"/>
  <c r="Q5" i="12"/>
  <c r="R5" i="12"/>
  <c r="R6" i="12" s="1"/>
  <c r="R7" i="12" s="1"/>
  <c r="R8" i="12" s="1"/>
  <c r="R9" i="12" s="1"/>
  <c r="R10" i="12" s="1"/>
  <c r="R11" i="12" s="1"/>
  <c r="R12" i="12" s="1"/>
  <c r="R13" i="12" s="1"/>
  <c r="R14" i="12" s="1"/>
  <c r="U5" i="12"/>
  <c r="U6" i="12" s="1"/>
  <c r="U7" i="12" s="1"/>
  <c r="V5" i="12"/>
  <c r="V6" i="12" s="1"/>
  <c r="V7" i="12" s="1"/>
  <c r="Z5" i="12"/>
  <c r="Z6" i="12" s="1"/>
  <c r="AA5" i="12"/>
  <c r="AC5" i="12"/>
  <c r="AA6" i="12"/>
  <c r="AC6" i="12"/>
  <c r="N7" i="12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7" i="12"/>
  <c r="O8" i="12" s="1"/>
  <c r="O9" i="12" s="1"/>
  <c r="O10" i="12" s="1"/>
  <c r="O11" i="12" s="1"/>
  <c r="O12" i="12" s="1"/>
  <c r="O13" i="12" s="1"/>
  <c r="O14" i="12" s="1"/>
  <c r="AA7" i="12"/>
  <c r="AC7" i="12"/>
  <c r="T8" i="12"/>
  <c r="T9" i="12" s="1"/>
  <c r="T10" i="12" s="1"/>
  <c r="T11" i="12" s="1"/>
  <c r="T12" i="12" s="1"/>
  <c r="T13" i="12" s="1"/>
  <c r="T14" i="12" s="1"/>
  <c r="T15" i="12" s="1"/>
  <c r="U8" i="12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V8" i="12"/>
  <c r="V9" i="12" s="1"/>
  <c r="V10" i="12" s="1"/>
  <c r="V11" i="12" s="1"/>
  <c r="V12" i="12" s="1"/>
  <c r="V13" i="12" s="1"/>
  <c r="V14" i="12" s="1"/>
  <c r="V15" i="12" s="1"/>
  <c r="V16" i="12" s="1"/>
  <c r="W8" i="12"/>
  <c r="W9" i="12" s="1"/>
  <c r="W10" i="12" s="1"/>
  <c r="W11" i="12" s="1"/>
  <c r="W12" i="12" s="1"/>
  <c r="W13" i="12" s="1"/>
  <c r="W14" i="12" s="1"/>
  <c r="W15" i="12" s="1"/>
  <c r="W16" i="12" s="1"/>
  <c r="AA8" i="12"/>
  <c r="AC8" i="12"/>
  <c r="P9" i="12"/>
  <c r="P10" i="12" s="1"/>
  <c r="P11" i="12" s="1"/>
  <c r="AA9" i="12"/>
  <c r="AC9" i="12"/>
  <c r="AA10" i="12"/>
  <c r="AB10" i="12" s="1"/>
  <c r="AC10" i="12"/>
  <c r="AA11" i="12"/>
  <c r="AC11" i="12"/>
  <c r="K12" i="12"/>
  <c r="P12" i="12"/>
  <c r="P13" i="12" s="1"/>
  <c r="P14" i="12" s="1"/>
  <c r="AA12" i="12"/>
  <c r="AB13" i="12" s="1"/>
  <c r="AC12" i="12"/>
  <c r="AA13" i="12"/>
  <c r="AC13" i="12"/>
  <c r="AF13" i="12"/>
  <c r="AA14" i="12"/>
  <c r="AB14" i="12"/>
  <c r="AC14" i="12"/>
  <c r="O15" i="12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P15" i="12"/>
  <c r="R15" i="12"/>
  <c r="R16" i="12" s="1"/>
  <c r="R17" i="12" s="1"/>
  <c r="R18" i="12" s="1"/>
  <c r="R19" i="12" s="1"/>
  <c r="R20" i="12" s="1"/>
  <c r="R21" i="12" s="1"/>
  <c r="R22" i="12" s="1"/>
  <c r="AA15" i="12"/>
  <c r="AB15" i="12"/>
  <c r="AC15" i="12"/>
  <c r="AE15" i="12" s="1"/>
  <c r="T16" i="12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AA16" i="12"/>
  <c r="AB16" i="12" s="1"/>
  <c r="AC16" i="12"/>
  <c r="AE16" i="12" s="1"/>
  <c r="V17" i="12"/>
  <c r="V18" i="12" s="1"/>
  <c r="V19" i="12" s="1"/>
  <c r="V20" i="12" s="1"/>
  <c r="V21" i="12" s="1"/>
  <c r="V22" i="12" s="1"/>
  <c r="V23" i="12" s="1"/>
  <c r="V24" i="12" s="1"/>
  <c r="V25" i="12" s="1"/>
  <c r="W17" i="12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AA17" i="12"/>
  <c r="AC17" i="12"/>
  <c r="AA18" i="12"/>
  <c r="AB18" i="12"/>
  <c r="AC18" i="12"/>
  <c r="AE18" i="12" s="1"/>
  <c r="AA19" i="12"/>
  <c r="AC19" i="12"/>
  <c r="AE19" i="12" s="1"/>
  <c r="U20" i="12"/>
  <c r="U21" i="12" s="1"/>
  <c r="U22" i="12" s="1"/>
  <c r="U23" i="12" s="1"/>
  <c r="U24" i="12" s="1"/>
  <c r="U25" i="12" s="1"/>
  <c r="U26" i="12" s="1"/>
  <c r="U27" i="12" s="1"/>
  <c r="AA20" i="12"/>
  <c r="AC20" i="12"/>
  <c r="AA21" i="12"/>
  <c r="AC21" i="12"/>
  <c r="AA22" i="12"/>
  <c r="AC22" i="12"/>
  <c r="R23" i="12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AA23" i="12"/>
  <c r="AB23" i="12" s="1"/>
  <c r="AC23" i="12"/>
  <c r="AA24" i="12"/>
  <c r="AC24" i="12"/>
  <c r="AA25" i="12"/>
  <c r="AC25" i="12"/>
  <c r="V26" i="12"/>
  <c r="V27" i="12" s="1"/>
  <c r="AA26" i="12"/>
  <c r="AB27" i="12" s="1"/>
  <c r="AB26" i="12"/>
  <c r="AC26" i="12"/>
  <c r="AA27" i="12"/>
  <c r="AC27" i="12"/>
  <c r="U28" i="12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V28" i="12"/>
  <c r="V29" i="12" s="1"/>
  <c r="V30" i="12" s="1"/>
  <c r="V31" i="12" s="1"/>
  <c r="V32" i="12" s="1"/>
  <c r="AA28" i="12"/>
  <c r="AC28" i="12"/>
  <c r="T29" i="12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AA29" i="12"/>
  <c r="AB29" i="12"/>
  <c r="AC29" i="12"/>
  <c r="AA30" i="12"/>
  <c r="AC30" i="12"/>
  <c r="AA31" i="12"/>
  <c r="AB31" i="12" s="1"/>
  <c r="AC31" i="12"/>
  <c r="AA32" i="12"/>
  <c r="AC32" i="12"/>
  <c r="V33" i="12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AA33" i="12"/>
  <c r="AB34" i="12" s="1"/>
  <c r="AC33" i="12"/>
  <c r="AA34" i="12"/>
  <c r="AC34" i="12"/>
  <c r="AA35" i="12"/>
  <c r="AB35" i="12" s="1"/>
  <c r="AC35" i="12"/>
  <c r="AA36" i="12"/>
  <c r="AB36" i="12" s="1"/>
  <c r="AC36" i="12"/>
  <c r="AA37" i="12"/>
  <c r="AC37" i="12"/>
  <c r="AA38" i="12"/>
  <c r="AC38" i="12"/>
  <c r="AE38" i="12"/>
  <c r="O39" i="12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AA39" i="12"/>
  <c r="AC39" i="12"/>
  <c r="AE39" i="12"/>
  <c r="AF39" i="12"/>
  <c r="AA40" i="12"/>
  <c r="AC40" i="12"/>
  <c r="AF40" i="12" s="1"/>
  <c r="AA41" i="12"/>
  <c r="AB41" i="12"/>
  <c r="AC41" i="12"/>
  <c r="AE41" i="12" s="1"/>
  <c r="AA42" i="12"/>
  <c r="AB42" i="12"/>
  <c r="AC42" i="12"/>
  <c r="AA43" i="12"/>
  <c r="AB43" i="12" s="1"/>
  <c r="AC43" i="12"/>
  <c r="AF43" i="12" s="1"/>
  <c r="V44" i="12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AA44" i="12"/>
  <c r="AB44" i="12" s="1"/>
  <c r="AC44" i="12"/>
  <c r="AD44" i="12"/>
  <c r="AA45" i="12"/>
  <c r="AB46" i="12" s="1"/>
  <c r="AC45" i="12"/>
  <c r="AA46" i="12"/>
  <c r="AC46" i="12"/>
  <c r="AA47" i="12"/>
  <c r="AB47" i="12" s="1"/>
  <c r="AC47" i="12"/>
  <c r="AE47" i="12"/>
  <c r="AA48" i="12"/>
  <c r="AB48" i="12" s="1"/>
  <c r="AC48" i="12"/>
  <c r="AA49" i="12"/>
  <c r="AC49" i="12"/>
  <c r="AA50" i="12"/>
  <c r="AC50" i="12"/>
  <c r="AD50" i="12" s="1"/>
  <c r="AA51" i="12"/>
  <c r="AB51" i="12" s="1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F70" i="12" s="1"/>
  <c r="AD61" i="12"/>
  <c r="AE61" i="12"/>
  <c r="AA62" i="12"/>
  <c r="AC62" i="12"/>
  <c r="AA63" i="12"/>
  <c r="AC63" i="12"/>
  <c r="AD63" i="12"/>
  <c r="AA64" i="12"/>
  <c r="AC64" i="12"/>
  <c r="AE64" i="12" s="1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D70" i="12" s="1"/>
  <c r="AA71" i="12"/>
  <c r="AC71" i="12"/>
  <c r="AA72" i="12"/>
  <c r="AC72" i="12"/>
  <c r="AD72" i="12" s="1"/>
  <c r="AA73" i="12"/>
  <c r="AB73" i="12" s="1"/>
  <c r="AC73" i="12"/>
  <c r="AA74" i="12"/>
  <c r="AC74" i="12"/>
  <c r="AA75" i="12"/>
  <c r="AC75" i="12"/>
  <c r="AF75" i="12" s="1"/>
  <c r="AA76" i="12"/>
  <c r="AC76" i="12"/>
  <c r="U77" i="12"/>
  <c r="U78" i="12" s="1"/>
  <c r="U79" i="12" s="1"/>
  <c r="U80" i="12" s="1"/>
  <c r="U81" i="12" s="1"/>
  <c r="U82" i="12" s="1"/>
  <c r="U83" i="12" s="1"/>
  <c r="AA77" i="12"/>
  <c r="AC77" i="12"/>
  <c r="AA78" i="12"/>
  <c r="AB78" i="12"/>
  <c r="AC78" i="12"/>
  <c r="AE78" i="12" s="1"/>
  <c r="AA79" i="12"/>
  <c r="AB79" i="12" s="1"/>
  <c r="AC79" i="12"/>
  <c r="AD79" i="12" s="1"/>
  <c r="AE79" i="12"/>
  <c r="W80" i="12"/>
  <c r="W81" i="12" s="1"/>
  <c r="W82" i="12" s="1"/>
  <c r="W83" i="12" s="1"/>
  <c r="AA80" i="12"/>
  <c r="AC80" i="12"/>
  <c r="AA81" i="12"/>
  <c r="AB81" i="12" s="1"/>
  <c r="AC81" i="12"/>
  <c r="AA82" i="12"/>
  <c r="AC82" i="12"/>
  <c r="AA83" i="12"/>
  <c r="AB83" i="12" s="1"/>
  <c r="AC83" i="12"/>
  <c r="C84" i="12"/>
  <c r="C86" i="12" s="1"/>
  <c r="B27" i="4" s="1"/>
  <c r="C85" i="12"/>
  <c r="E85" i="12"/>
  <c r="F85" i="12"/>
  <c r="P27" i="4" s="1"/>
  <c r="I2" i="11"/>
  <c r="J2" i="11"/>
  <c r="K2" i="11"/>
  <c r="L2" i="11"/>
  <c r="M2" i="11"/>
  <c r="N2" i="11"/>
  <c r="O2" i="11"/>
  <c r="P2" i="11"/>
  <c r="P3" i="11" s="1"/>
  <c r="Q2" i="11"/>
  <c r="R2" i="11"/>
  <c r="S2" i="11"/>
  <c r="T2" i="11"/>
  <c r="U2" i="11"/>
  <c r="V2" i="11"/>
  <c r="W2" i="11"/>
  <c r="X2" i="11"/>
  <c r="Y2" i="11"/>
  <c r="Z2" i="11"/>
  <c r="AA2" i="11"/>
  <c r="AB2" i="11" s="1"/>
  <c r="AC2" i="11"/>
  <c r="AE2" i="11" s="1"/>
  <c r="AD2" i="11"/>
  <c r="AF2" i="11"/>
  <c r="K3" i="11"/>
  <c r="K4" i="11" s="1"/>
  <c r="K5" i="11" s="1"/>
  <c r="K6" i="11" s="1"/>
  <c r="K7" i="11" s="1"/>
  <c r="K8" i="11" s="1"/>
  <c r="L3" i="1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N3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3" i="11"/>
  <c r="V3" i="1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3" i="11"/>
  <c r="W4" i="11" s="1"/>
  <c r="W5" i="11" s="1"/>
  <c r="X3" i="1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3" i="1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3" i="11"/>
  <c r="Z4" i="11" s="1"/>
  <c r="Z5" i="11" s="1"/>
  <c r="AA3" i="11"/>
  <c r="AB3" i="11" s="1"/>
  <c r="AC3" i="11"/>
  <c r="AA4" i="11"/>
  <c r="AC4" i="11"/>
  <c r="AA5" i="11"/>
  <c r="AB5" i="11"/>
  <c r="AC5" i="11"/>
  <c r="W6" i="1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Z6" i="1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6" i="11"/>
  <c r="AB6" i="11" s="1"/>
  <c r="AC6" i="11"/>
  <c r="AA7" i="11"/>
  <c r="AB7" i="11" s="1"/>
  <c r="AC7" i="11"/>
  <c r="AA8" i="11"/>
  <c r="AC8" i="11"/>
  <c r="K9" i="1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AA9" i="11"/>
  <c r="AB9" i="11" s="1"/>
  <c r="AC9" i="11"/>
  <c r="AA10" i="11"/>
  <c r="AB10" i="11" s="1"/>
  <c r="AC10" i="11"/>
  <c r="AA11" i="11"/>
  <c r="AB12" i="11" s="1"/>
  <c r="AC11" i="11"/>
  <c r="AA12" i="11"/>
  <c r="AC12" i="11"/>
  <c r="AA13" i="11"/>
  <c r="AB13" i="11"/>
  <c r="AC13" i="11"/>
  <c r="AA14" i="11"/>
  <c r="AB14" i="11" s="1"/>
  <c r="AC14" i="11"/>
  <c r="AD14" i="11" s="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L16" i="1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AA16" i="11"/>
  <c r="AC16" i="11"/>
  <c r="AA17" i="11"/>
  <c r="AC17" i="11"/>
  <c r="AA18" i="11"/>
  <c r="AB19" i="11" s="1"/>
  <c r="AC18" i="11"/>
  <c r="AE26" i="11" s="1"/>
  <c r="AF18" i="11"/>
  <c r="AA19" i="11"/>
  <c r="AC19" i="11"/>
  <c r="K20" i="11"/>
  <c r="K21" i="11" s="1"/>
  <c r="K22" i="11" s="1"/>
  <c r="K23" i="11" s="1"/>
  <c r="K24" i="11" s="1"/>
  <c r="K25" i="11" s="1"/>
  <c r="K26" i="11" s="1"/>
  <c r="AA20" i="11"/>
  <c r="AB20" i="11"/>
  <c r="AC20" i="11"/>
  <c r="AE21" i="11" s="1"/>
  <c r="AA21" i="11"/>
  <c r="AB22" i="11" s="1"/>
  <c r="AB23" i="11" s="1"/>
  <c r="AB21" i="11"/>
  <c r="AC21" i="11"/>
  <c r="AA22" i="11"/>
  <c r="AC22" i="11"/>
  <c r="AD22" i="11" s="1"/>
  <c r="AE22" i="11"/>
  <c r="AF22" i="11"/>
  <c r="AA23" i="11"/>
  <c r="AC23" i="11"/>
  <c r="AA24" i="11"/>
  <c r="AB24" i="11" s="1"/>
  <c r="AC24" i="11"/>
  <c r="AA25" i="11"/>
  <c r="AC25" i="11"/>
  <c r="AA26" i="11"/>
  <c r="AC26" i="11"/>
  <c r="AF26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/>
  <c r="AF27" i="11"/>
  <c r="AA28" i="11"/>
  <c r="AB28" i="11" s="1"/>
  <c r="AC28" i="11"/>
  <c r="AA29" i="11"/>
  <c r="AC29" i="11"/>
  <c r="AE29" i="1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/>
  <c r="AA36" i="11"/>
  <c r="AB36" i="11" s="1"/>
  <c r="AB37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/>
  <c r="AA40" i="11"/>
  <c r="AC40" i="11"/>
  <c r="AD40" i="11" s="1"/>
  <c r="AA41" i="11"/>
  <c r="AB41" i="11" s="1"/>
  <c r="AC41" i="11"/>
  <c r="AA42" i="11"/>
  <c r="AB42" i="11" s="1"/>
  <c r="AC42" i="11"/>
  <c r="AE42" i="11" s="1"/>
  <c r="AD42" i="11"/>
  <c r="AF42" i="11"/>
  <c r="AA43" i="11"/>
  <c r="AB43" i="11"/>
  <c r="AB44" i="11" s="1"/>
  <c r="AC43" i="11"/>
  <c r="AD43" i="11" s="1"/>
  <c r="AA44" i="11"/>
  <c r="AC44" i="11"/>
  <c r="AA45" i="11"/>
  <c r="AB45" i="11"/>
  <c r="AC45" i="11"/>
  <c r="AA46" i="11"/>
  <c r="AB46" i="11" s="1"/>
  <c r="AC46" i="11"/>
  <c r="AF46" i="11" s="1"/>
  <c r="AD46" i="11"/>
  <c r="AE46" i="11"/>
  <c r="AA47" i="11"/>
  <c r="AB47" i="11" s="1"/>
  <c r="AC47" i="11"/>
  <c r="AF47" i="11" s="1"/>
  <c r="AA48" i="11"/>
  <c r="AB48" i="11" s="1"/>
  <c r="AC48" i="11"/>
  <c r="AF48" i="11" s="1"/>
  <c r="AD48" i="11"/>
  <c r="AE48" i="1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/>
  <c r="AC69" i="11"/>
  <c r="AE69" i="11"/>
  <c r="AF69" i="11"/>
  <c r="AA70" i="11"/>
  <c r="AB70" i="11" s="1"/>
  <c r="AC70" i="11"/>
  <c r="AA71" i="11"/>
  <c r="AC71" i="11"/>
  <c r="AA72" i="11"/>
  <c r="AB72" i="11"/>
  <c r="AC72" i="11"/>
  <c r="AD72" i="11"/>
  <c r="AA73" i="11"/>
  <c r="AB73" i="1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/>
  <c r="AF83" i="11"/>
  <c r="C84" i="11"/>
  <c r="C86" i="11" s="1"/>
  <c r="B26" i="4" s="1"/>
  <c r="C85" i="11"/>
  <c r="E85" i="11"/>
  <c r="F85" i="11"/>
  <c r="P26" i="4" s="1"/>
  <c r="I2" i="10"/>
  <c r="I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M2" i="10"/>
  <c r="N2" i="10"/>
  <c r="O2" i="10"/>
  <c r="P2" i="10"/>
  <c r="Q2" i="10"/>
  <c r="Q3" i="10" s="1"/>
  <c r="R2" i="10"/>
  <c r="S2" i="10"/>
  <c r="S3" i="10" s="1"/>
  <c r="T2" i="10"/>
  <c r="U2" i="10"/>
  <c r="V2" i="10"/>
  <c r="V3" i="10" s="1"/>
  <c r="W2" i="10"/>
  <c r="W3" i="10" s="1"/>
  <c r="W4" i="10" s="1"/>
  <c r="X2" i="10"/>
  <c r="Y2" i="10"/>
  <c r="Z2" i="10"/>
  <c r="Z3" i="10" s="1"/>
  <c r="AA2" i="10"/>
  <c r="AB2" i="10" s="1"/>
  <c r="AC2" i="10"/>
  <c r="M3" i="10"/>
  <c r="N3" i="10"/>
  <c r="N4" i="10" s="1"/>
  <c r="O3" i="10"/>
  <c r="O4" i="10" s="1"/>
  <c r="O5" i="10" s="1"/>
  <c r="P3" i="10"/>
  <c r="R3" i="10"/>
  <c r="T3" i="10"/>
  <c r="AA3" i="10"/>
  <c r="AB3" i="10" s="1"/>
  <c r="AC3" i="10"/>
  <c r="I4" i="10"/>
  <c r="I5" i="10" s="1"/>
  <c r="I6" i="10" s="1"/>
  <c r="P4" i="10"/>
  <c r="Q4" i="10"/>
  <c r="Q5" i="10" s="1"/>
  <c r="Q6" i="10" s="1"/>
  <c r="Q7" i="10" s="1"/>
  <c r="Q8" i="10" s="1"/>
  <c r="Q9" i="10" s="1"/>
  <c r="Q10" i="10" s="1"/>
  <c r="Q11" i="10" s="1"/>
  <c r="R4" i="10"/>
  <c r="R5" i="10" s="1"/>
  <c r="S4" i="10"/>
  <c r="T4" i="10"/>
  <c r="V4" i="10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Z4" i="10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4" i="10"/>
  <c r="AB4" i="10" s="1"/>
  <c r="AC4" i="10"/>
  <c r="S5" i="10"/>
  <c r="T5" i="10"/>
  <c r="W5" i="10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AA5" i="10"/>
  <c r="AB5" i="10"/>
  <c r="AC5" i="10"/>
  <c r="O6" i="10"/>
  <c r="R6" i="10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S6" i="10"/>
  <c r="S7" i="10" s="1"/>
  <c r="S8" i="10" s="1"/>
  <c r="T6" i="10"/>
  <c r="AA6" i="10"/>
  <c r="AB6" i="10"/>
  <c r="AC6" i="10"/>
  <c r="I7" i="10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T7" i="10"/>
  <c r="T8" i="10" s="1"/>
  <c r="T9" i="10" s="1"/>
  <c r="T10" i="10" s="1"/>
  <c r="AA7" i="10"/>
  <c r="AB7" i="10" s="1"/>
  <c r="AC7" i="10"/>
  <c r="AA8" i="10"/>
  <c r="AC8" i="10"/>
  <c r="S9" i="10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AA9" i="10"/>
  <c r="AC9" i="10"/>
  <c r="AA10" i="10"/>
  <c r="AC10" i="10"/>
  <c r="T11" i="10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AA11" i="10"/>
  <c r="AC11" i="10"/>
  <c r="Q12" i="10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AA12" i="10"/>
  <c r="AC12" i="10"/>
  <c r="AA13" i="10"/>
  <c r="AB13" i="10"/>
  <c r="AC13" i="10"/>
  <c r="AD13" i="10" s="1"/>
  <c r="AA14" i="10"/>
  <c r="AC14" i="10"/>
  <c r="AA15" i="10"/>
  <c r="AC15" i="10"/>
  <c r="W16" i="10"/>
  <c r="AA16" i="10"/>
  <c r="AB16" i="10" s="1"/>
  <c r="AC16" i="10"/>
  <c r="V17" i="10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17" i="10"/>
  <c r="AA17" i="10"/>
  <c r="AB17" i="10" s="1"/>
  <c r="AC17" i="10"/>
  <c r="AA18" i="10"/>
  <c r="AB18" i="10"/>
  <c r="AC18" i="10"/>
  <c r="I19" i="10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AA19" i="10"/>
  <c r="AB19" i="10" s="1"/>
  <c r="AC19" i="10"/>
  <c r="AA20" i="10"/>
  <c r="AB20" i="10" s="1"/>
  <c r="AC20" i="10"/>
  <c r="AD20" i="10" s="1"/>
  <c r="AA21" i="10"/>
  <c r="AB21" i="10"/>
  <c r="AC21" i="10"/>
  <c r="AD21" i="10" s="1"/>
  <c r="AA22" i="10"/>
  <c r="AC22" i="10"/>
  <c r="Q23" i="10"/>
  <c r="Q24" i="10" s="1"/>
  <c r="Q25" i="10" s="1"/>
  <c r="Q26" i="10" s="1"/>
  <c r="Q27" i="10" s="1"/>
  <c r="Q28" i="10" s="1"/>
  <c r="Q29" i="10" s="1"/>
  <c r="Q30" i="10" s="1"/>
  <c r="Q31" i="10" s="1"/>
  <c r="AA23" i="10"/>
  <c r="AB23" i="10" s="1"/>
  <c r="AC23" i="10"/>
  <c r="AA24" i="10"/>
  <c r="AB24" i="10"/>
  <c r="AC24" i="10"/>
  <c r="S25" i="10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T25" i="10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AA25" i="10"/>
  <c r="AB25" i="10" s="1"/>
  <c r="AC25" i="10"/>
  <c r="AD25" i="10" s="1"/>
  <c r="AA26" i="10"/>
  <c r="AC26" i="10"/>
  <c r="AD26" i="10" s="1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AA27" i="10"/>
  <c r="AC27" i="10"/>
  <c r="AF27" i="10" s="1"/>
  <c r="AA28" i="10"/>
  <c r="AC28" i="10"/>
  <c r="AA29" i="10"/>
  <c r="AC29" i="10"/>
  <c r="AA30" i="10"/>
  <c r="AB30" i="10" s="1"/>
  <c r="AC30" i="10"/>
  <c r="AA31" i="10"/>
  <c r="AB31" i="10" s="1"/>
  <c r="AB32" i="10" s="1"/>
  <c r="AC31" i="10"/>
  <c r="AD31" i="10" s="1"/>
  <c r="Q32" i="10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AA32" i="10"/>
  <c r="AC32" i="10"/>
  <c r="AA33" i="10"/>
  <c r="AB33" i="10" s="1"/>
  <c r="AC33" i="10"/>
  <c r="AA34" i="10"/>
  <c r="AB34" i="10"/>
  <c r="AC34" i="10"/>
  <c r="AA35" i="10"/>
  <c r="AC35" i="10"/>
  <c r="T36" i="10"/>
  <c r="T37" i="10" s="1"/>
  <c r="T38" i="10" s="1"/>
  <c r="T39" i="10" s="1"/>
  <c r="T40" i="10" s="1"/>
  <c r="T41" i="10" s="1"/>
  <c r="T42" i="10" s="1"/>
  <c r="T43" i="10" s="1"/>
  <c r="T44" i="10" s="1"/>
  <c r="AA36" i="10"/>
  <c r="AC36" i="10"/>
  <c r="AA37" i="10"/>
  <c r="AC37" i="10"/>
  <c r="AA38" i="10"/>
  <c r="AC38" i="10"/>
  <c r="AA39" i="10"/>
  <c r="AC39" i="10"/>
  <c r="AE39" i="10" s="1"/>
  <c r="AA40" i="10"/>
  <c r="AB41" i="10" s="1"/>
  <c r="AC40" i="10"/>
  <c r="AA41" i="10"/>
  <c r="AC41" i="10"/>
  <c r="AD41" i="10"/>
  <c r="AA42" i="10"/>
  <c r="AC42" i="10"/>
  <c r="AA43" i="10"/>
  <c r="AC43" i="10"/>
  <c r="AA44" i="10"/>
  <c r="AC44" i="10"/>
  <c r="T45" i="10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AA45" i="10"/>
  <c r="AB45" i="10" s="1"/>
  <c r="AC45" i="10"/>
  <c r="AA46" i="10"/>
  <c r="AB46" i="10"/>
  <c r="AC46" i="10"/>
  <c r="AD46" i="10" s="1"/>
  <c r="AA47" i="10"/>
  <c r="AB47" i="10"/>
  <c r="AC47" i="10"/>
  <c r="AA48" i="10"/>
  <c r="AC48" i="10"/>
  <c r="AA49" i="10"/>
  <c r="AC49" i="10"/>
  <c r="AD49" i="10" s="1"/>
  <c r="AA50" i="10"/>
  <c r="AB50" i="10"/>
  <c r="AC50" i="10"/>
  <c r="AA51" i="10"/>
  <c r="AB51" i="10" s="1"/>
  <c r="AC51" i="10"/>
  <c r="AA52" i="10"/>
  <c r="AC52" i="10"/>
  <c r="AA53" i="10"/>
  <c r="AC53" i="10"/>
  <c r="AE53" i="10"/>
  <c r="AA54" i="10"/>
  <c r="AB54" i="10" s="1"/>
  <c r="AC54" i="10"/>
  <c r="AE60" i="10" s="1"/>
  <c r="AD54" i="10"/>
  <c r="AA55" i="10"/>
  <c r="AB55" i="10" s="1"/>
  <c r="AC55" i="10"/>
  <c r="AA56" i="10"/>
  <c r="AC56" i="10"/>
  <c r="AE56" i="10" s="1"/>
  <c r="AD56" i="10"/>
  <c r="AF56" i="10"/>
  <c r="R57" i="10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AA57" i="10"/>
  <c r="AC57" i="10"/>
  <c r="AD57" i="10" s="1"/>
  <c r="AA58" i="10"/>
  <c r="AC58" i="10"/>
  <c r="AA59" i="10"/>
  <c r="AC59" i="10"/>
  <c r="AD59" i="10" s="1"/>
  <c r="AA60" i="10"/>
  <c r="AC60" i="10"/>
  <c r="AA61" i="10"/>
  <c r="AC61" i="10"/>
  <c r="AD61" i="10" s="1"/>
  <c r="AA62" i="10"/>
  <c r="AB62" i="10" s="1"/>
  <c r="AC62" i="10"/>
  <c r="AE62" i="10" s="1"/>
  <c r="AD62" i="10"/>
  <c r="AA63" i="10"/>
  <c r="AB63" i="10"/>
  <c r="AC63" i="10"/>
  <c r="AF63" i="10"/>
  <c r="I64" i="10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AA64" i="10"/>
  <c r="AC64" i="10"/>
  <c r="S65" i="10"/>
  <c r="S66" i="10" s="1"/>
  <c r="AA65" i="10"/>
  <c r="AC65" i="10"/>
  <c r="AA66" i="10"/>
  <c r="AC66" i="10"/>
  <c r="S67" i="10"/>
  <c r="S68" i="10" s="1"/>
  <c r="S69" i="10" s="1"/>
  <c r="S70" i="10" s="1"/>
  <c r="S71" i="10" s="1"/>
  <c r="AA67" i="10"/>
  <c r="AC67" i="10"/>
  <c r="AF67" i="10" s="1"/>
  <c r="AA68" i="10"/>
  <c r="AC68" i="10"/>
  <c r="AA69" i="10"/>
  <c r="AC69" i="10"/>
  <c r="AA70" i="10"/>
  <c r="AC70" i="10"/>
  <c r="AA71" i="10"/>
  <c r="AC71" i="10"/>
  <c r="R72" i="10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72" i="10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AA72" i="10"/>
  <c r="AB72" i="10" s="1"/>
  <c r="AC72" i="10"/>
  <c r="L73" i="10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T73" i="10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AA73" i="10"/>
  <c r="AB73" i="10" s="1"/>
  <c r="AC73" i="10"/>
  <c r="AA74" i="10"/>
  <c r="AB74" i="10" s="1"/>
  <c r="AC74" i="10"/>
  <c r="AA75" i="10"/>
  <c r="AB75" i="10"/>
  <c r="AC75" i="10"/>
  <c r="AD75" i="10" s="1"/>
  <c r="AA76" i="10"/>
  <c r="AC76" i="10"/>
  <c r="AA77" i="10"/>
  <c r="AB77" i="10" s="1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F85" i="10"/>
  <c r="C86" i="10"/>
  <c r="B14" i="4" s="1"/>
  <c r="I2" i="9"/>
  <c r="J2" i="9"/>
  <c r="K2" i="9"/>
  <c r="L2" i="9"/>
  <c r="M2" i="9"/>
  <c r="N2" i="9"/>
  <c r="O2" i="9"/>
  <c r="P2" i="9"/>
  <c r="Q2" i="9"/>
  <c r="Q3" i="9" s="1"/>
  <c r="R2" i="9"/>
  <c r="S2" i="9"/>
  <c r="S3" i="9" s="1"/>
  <c r="T2" i="9"/>
  <c r="T3" i="9" s="1"/>
  <c r="U2" i="9"/>
  <c r="V2" i="9"/>
  <c r="W2" i="9"/>
  <c r="X2" i="9"/>
  <c r="Y2" i="9"/>
  <c r="Y3" i="9" s="1"/>
  <c r="Y4" i="9" s="1"/>
  <c r="Y5" i="9" s="1"/>
  <c r="Y6" i="9" s="1"/>
  <c r="Y7" i="9" s="1"/>
  <c r="Y8" i="9" s="1"/>
  <c r="Z2" i="9"/>
  <c r="AA2" i="9"/>
  <c r="AB2" i="9"/>
  <c r="AC2" i="9"/>
  <c r="AD2" i="9" s="1"/>
  <c r="J3" i="9"/>
  <c r="J4" i="9" s="1"/>
  <c r="K3" i="9"/>
  <c r="K4" i="9" s="1"/>
  <c r="K5" i="9" s="1"/>
  <c r="L3" i="9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3" i="9"/>
  <c r="N3" i="9"/>
  <c r="O3" i="9"/>
  <c r="P3" i="9"/>
  <c r="U3" i="9"/>
  <c r="V3" i="9"/>
  <c r="W3" i="9"/>
  <c r="X3" i="9"/>
  <c r="Z3" i="9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AA3" i="9"/>
  <c r="AC3" i="9"/>
  <c r="AD3" i="9" s="1"/>
  <c r="M4" i="9"/>
  <c r="N4" i="9"/>
  <c r="N5" i="9" s="1"/>
  <c r="N6" i="9" s="1"/>
  <c r="Q4" i="9"/>
  <c r="S4" i="9"/>
  <c r="T4" i="9"/>
  <c r="AA4" i="9"/>
  <c r="AC4" i="9"/>
  <c r="AD4" i="9" s="1"/>
  <c r="AD5" i="9" s="1"/>
  <c r="J5" i="9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Q5" i="9"/>
  <c r="S5" i="9"/>
  <c r="S6" i="9" s="1"/>
  <c r="S7" i="9" s="1"/>
  <c r="T5" i="9"/>
  <c r="T6" i="9" s="1"/>
  <c r="AA5" i="9"/>
  <c r="AC5" i="9"/>
  <c r="K6" i="9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AA6" i="9"/>
  <c r="AB6" i="9" s="1"/>
  <c r="AC6" i="9"/>
  <c r="N7" i="9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T7" i="9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AA7" i="9"/>
  <c r="AB7" i="9" s="1"/>
  <c r="AB8" i="9" s="1"/>
  <c r="AC7" i="9"/>
  <c r="S8" i="9"/>
  <c r="S9" i="9" s="1"/>
  <c r="S10" i="9" s="1"/>
  <c r="S11" i="9" s="1"/>
  <c r="S12" i="9" s="1"/>
  <c r="AA8" i="9"/>
  <c r="AC8" i="9"/>
  <c r="AA9" i="9"/>
  <c r="AC9" i="9"/>
  <c r="AA10" i="9"/>
  <c r="AC10" i="9"/>
  <c r="AA11" i="9"/>
  <c r="AB12" i="9" s="1"/>
  <c r="AC11" i="9"/>
  <c r="AA12" i="9"/>
  <c r="AC12" i="9"/>
  <c r="AD12" i="9" s="1"/>
  <c r="S13" i="9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AA13" i="9"/>
  <c r="AB13" i="9" s="1"/>
  <c r="AC13" i="9"/>
  <c r="AA14" i="9"/>
  <c r="AB14" i="9" s="1"/>
  <c r="AC14" i="9"/>
  <c r="AD14" i="9" s="1"/>
  <c r="AA15" i="9"/>
  <c r="AC15" i="9"/>
  <c r="Z16" i="9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16" i="9"/>
  <c r="AB16" i="9" s="1"/>
  <c r="AC16" i="9"/>
  <c r="AA17" i="9"/>
  <c r="AB17" i="9" s="1"/>
  <c r="AC17" i="9"/>
  <c r="AA18" i="9"/>
  <c r="AB19" i="9" s="1"/>
  <c r="AB18" i="9"/>
  <c r="AC18" i="9"/>
  <c r="AA19" i="9"/>
  <c r="AC19" i="9"/>
  <c r="AA20" i="9"/>
  <c r="AB20" i="9" s="1"/>
  <c r="AC20" i="9"/>
  <c r="AA21" i="9"/>
  <c r="AB21" i="9" s="1"/>
  <c r="AC21" i="9"/>
  <c r="AA22" i="9"/>
  <c r="AB22" i="9" s="1"/>
  <c r="AC22" i="9"/>
  <c r="AA23" i="9"/>
  <c r="AC23" i="9"/>
  <c r="AA24" i="9"/>
  <c r="AC24" i="9"/>
  <c r="AA25" i="9"/>
  <c r="AC25" i="9"/>
  <c r="AA26" i="9"/>
  <c r="AC26" i="9"/>
  <c r="AA27" i="9"/>
  <c r="AB27" i="9" s="1"/>
  <c r="AC27" i="9"/>
  <c r="AA28" i="9"/>
  <c r="AC28" i="9"/>
  <c r="AF37" i="9" s="1"/>
  <c r="AA29" i="9"/>
  <c r="AC29" i="9"/>
  <c r="AA30" i="9"/>
  <c r="AC30" i="9"/>
  <c r="AD30" i="9"/>
  <c r="AA31" i="9"/>
  <c r="AC31" i="9"/>
  <c r="AF31" i="9" s="1"/>
  <c r="AA32" i="9"/>
  <c r="AB32" i="9" s="1"/>
  <c r="AC32" i="9"/>
  <c r="AA33" i="9"/>
  <c r="AB33" i="9"/>
  <c r="AC33" i="9"/>
  <c r="AA34" i="9"/>
  <c r="AC34" i="9"/>
  <c r="AE34" i="9" s="1"/>
  <c r="AA35" i="9"/>
  <c r="AB35" i="9" s="1"/>
  <c r="AC35" i="9"/>
  <c r="AA36" i="9"/>
  <c r="AC36" i="9"/>
  <c r="AA37" i="9"/>
  <c r="AC37" i="9"/>
  <c r="AD37" i="9" s="1"/>
  <c r="AA38" i="9"/>
  <c r="AC38" i="9"/>
  <c r="N39" i="9"/>
  <c r="N40" i="9" s="1"/>
  <c r="N41" i="9" s="1"/>
  <c r="N42" i="9" s="1"/>
  <c r="AA39" i="9"/>
  <c r="AC39" i="9"/>
  <c r="AD39" i="9"/>
  <c r="AE39" i="9"/>
  <c r="AF39" i="9"/>
  <c r="AA40" i="9"/>
  <c r="AC40" i="9"/>
  <c r="AA41" i="9"/>
  <c r="AC41" i="9"/>
  <c r="AD41" i="9" s="1"/>
  <c r="AA42" i="9"/>
  <c r="AC42" i="9"/>
  <c r="AD42" i="9" s="1"/>
  <c r="K43" i="9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N43" i="9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AA43" i="9"/>
  <c r="AC43" i="9"/>
  <c r="AE43" i="9"/>
  <c r="AF43" i="9"/>
  <c r="AA44" i="9"/>
  <c r="AC44" i="9"/>
  <c r="AA45" i="9"/>
  <c r="AC45" i="9"/>
  <c r="AA46" i="9"/>
  <c r="AB46" i="9" s="1"/>
  <c r="AC46" i="9"/>
  <c r="AA47" i="9"/>
  <c r="AC47" i="9"/>
  <c r="AA48" i="9"/>
  <c r="AC48" i="9"/>
  <c r="AF48" i="9" s="1"/>
  <c r="AA49" i="9"/>
  <c r="AC49" i="9"/>
  <c r="AA50" i="9"/>
  <c r="AC50" i="9"/>
  <c r="AF50" i="9" s="1"/>
  <c r="AA51" i="9"/>
  <c r="AB51" i="9" s="1"/>
  <c r="AC51" i="9"/>
  <c r="AA52" i="9"/>
  <c r="AB52" i="9" s="1"/>
  <c r="AC52" i="9"/>
  <c r="AA53" i="9"/>
  <c r="AC53" i="9"/>
  <c r="AA54" i="9"/>
  <c r="AC54" i="9"/>
  <c r="AA55" i="9"/>
  <c r="AC55" i="9"/>
  <c r="AA56" i="9"/>
  <c r="AC56" i="9"/>
  <c r="AA57" i="9"/>
  <c r="AC57" i="9"/>
  <c r="AD57" i="9" s="1"/>
  <c r="AA58" i="9"/>
  <c r="AB58" i="9" s="1"/>
  <c r="AC58" i="9"/>
  <c r="AA59" i="9"/>
  <c r="AC59" i="9"/>
  <c r="AA60" i="9"/>
  <c r="AC60" i="9"/>
  <c r="AE60" i="9"/>
  <c r="AA61" i="9"/>
  <c r="AC61" i="9"/>
  <c r="AF61" i="9"/>
  <c r="AA62" i="9"/>
  <c r="AB62" i="9"/>
  <c r="AC62" i="9"/>
  <c r="AA63" i="9"/>
  <c r="AC63" i="9"/>
  <c r="AA64" i="9"/>
  <c r="AC64" i="9"/>
  <c r="AE64" i="9" s="1"/>
  <c r="AD64" i="9"/>
  <c r="AA65" i="9"/>
  <c r="AC65" i="9"/>
  <c r="AA66" i="9"/>
  <c r="AC66" i="9"/>
  <c r="AD66" i="9" s="1"/>
  <c r="AA67" i="9"/>
  <c r="AC67" i="9"/>
  <c r="AD67" i="9" s="1"/>
  <c r="AA68" i="9"/>
  <c r="AC68" i="9"/>
  <c r="AA69" i="9"/>
  <c r="AB69" i="9" s="1"/>
  <c r="AC69" i="9"/>
  <c r="AE69" i="9" s="1"/>
  <c r="AA70" i="9"/>
  <c r="AC70" i="9"/>
  <c r="AD70" i="9"/>
  <c r="AA71" i="9"/>
  <c r="AC71" i="9"/>
  <c r="AE71" i="9"/>
  <c r="AF71" i="9"/>
  <c r="AA72" i="9"/>
  <c r="AC72" i="9"/>
  <c r="AA73" i="9"/>
  <c r="AC73" i="9"/>
  <c r="AA74" i="9"/>
  <c r="AB75" i="9" s="1"/>
  <c r="AB74" i="9"/>
  <c r="AC74" i="9"/>
  <c r="AF74" i="9" s="1"/>
  <c r="AA75" i="9"/>
  <c r="AC75" i="9"/>
  <c r="AF75" i="9" s="1"/>
  <c r="AA76" i="9"/>
  <c r="AC76" i="9"/>
  <c r="AA77" i="9"/>
  <c r="AC77" i="9"/>
  <c r="AA78" i="9"/>
  <c r="AC78" i="9"/>
  <c r="AF78" i="9"/>
  <c r="AA79" i="9"/>
  <c r="AC79" i="9"/>
  <c r="AA80" i="9"/>
  <c r="AC80" i="9"/>
  <c r="AA81" i="9"/>
  <c r="AC81" i="9"/>
  <c r="AA82" i="9"/>
  <c r="AC82" i="9"/>
  <c r="AF82" i="9"/>
  <c r="AA83" i="9"/>
  <c r="AB83" i="9" s="1"/>
  <c r="AC83" i="9"/>
  <c r="AE83" i="9" s="1"/>
  <c r="C84" i="9"/>
  <c r="C85" i="9"/>
  <c r="C86" i="9" s="1"/>
  <c r="E85" i="9"/>
  <c r="F85" i="9"/>
  <c r="I2" i="8"/>
  <c r="J2" i="8"/>
  <c r="K2" i="8"/>
  <c r="L2" i="8"/>
  <c r="M2" i="8"/>
  <c r="M3" i="8" s="1"/>
  <c r="N2" i="8"/>
  <c r="O2" i="8"/>
  <c r="P2" i="8"/>
  <c r="Q2" i="8"/>
  <c r="R2" i="8"/>
  <c r="S2" i="8"/>
  <c r="S3" i="8" s="1"/>
  <c r="T2" i="8"/>
  <c r="U2" i="8"/>
  <c r="V2" i="8"/>
  <c r="V3" i="8" s="1"/>
  <c r="V4" i="8" s="1"/>
  <c r="V5" i="8" s="1"/>
  <c r="W2" i="8"/>
  <c r="W3" i="8" s="1"/>
  <c r="W4" i="8" s="1"/>
  <c r="W5" i="8" s="1"/>
  <c r="X2" i="8"/>
  <c r="Y2" i="8"/>
  <c r="Y3" i="8" s="1"/>
  <c r="Z2" i="8"/>
  <c r="AA2" i="8"/>
  <c r="AC2" i="8"/>
  <c r="AD2" i="8" s="1"/>
  <c r="AD3" i="8" s="1"/>
  <c r="AD4" i="8" s="1"/>
  <c r="AD5" i="8" s="1"/>
  <c r="AE2" i="8"/>
  <c r="I3" i="8"/>
  <c r="J3" i="8"/>
  <c r="K3" i="8"/>
  <c r="L3" i="8"/>
  <c r="N3" i="8"/>
  <c r="O3" i="8"/>
  <c r="P3" i="8"/>
  <c r="Q3" i="8"/>
  <c r="R3" i="8"/>
  <c r="X3" i="8"/>
  <c r="X4" i="8" s="1"/>
  <c r="AA3" i="8"/>
  <c r="AB4" i="8" s="1"/>
  <c r="AC3" i="8"/>
  <c r="AF3" i="8"/>
  <c r="AF4" i="8" s="1"/>
  <c r="AF5" i="8" s="1"/>
  <c r="I4" i="8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4" i="8"/>
  <c r="K4" i="8"/>
  <c r="L4" i="8"/>
  <c r="L5" i="8" s="1"/>
  <c r="L6" i="8" s="1"/>
  <c r="L7" i="8" s="1"/>
  <c r="L8" i="8" s="1"/>
  <c r="L9" i="8" s="1"/>
  <c r="L10" i="8" s="1"/>
  <c r="L11" i="8" s="1"/>
  <c r="L12" i="8" s="1"/>
  <c r="N4" i="8"/>
  <c r="N5" i="8" s="1"/>
  <c r="N6" i="8" s="1"/>
  <c r="O4" i="8"/>
  <c r="O5" i="8" s="1"/>
  <c r="P4" i="8"/>
  <c r="P5" i="8" s="1"/>
  <c r="P6" i="8" s="1"/>
  <c r="P7" i="8" s="1"/>
  <c r="Q4" i="8"/>
  <c r="R4" i="8"/>
  <c r="R5" i="8" s="1"/>
  <c r="R6" i="8" s="1"/>
  <c r="S4" i="8"/>
  <c r="S5" i="8" s="1"/>
  <c r="AA4" i="8"/>
  <c r="AC4" i="8"/>
  <c r="J5" i="8"/>
  <c r="J6" i="8" s="1"/>
  <c r="J7" i="8" s="1"/>
  <c r="J8" i="8" s="1"/>
  <c r="K5" i="8"/>
  <c r="X5" i="8"/>
  <c r="X6" i="8" s="1"/>
  <c r="X7" i="8" s="1"/>
  <c r="X8" i="8" s="1"/>
  <c r="X9" i="8" s="1"/>
  <c r="X10" i="8" s="1"/>
  <c r="X11" i="8" s="1"/>
  <c r="X12" i="8" s="1"/>
  <c r="X13" i="8" s="1"/>
  <c r="X14" i="8" s="1"/>
  <c r="X15" i="8" s="1"/>
  <c r="AA5" i="8"/>
  <c r="AB5" i="8"/>
  <c r="AC5" i="8"/>
  <c r="AE5" i="8" s="1"/>
  <c r="O6" i="8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S6" i="8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V6" i="8"/>
  <c r="W6" i="8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AA6" i="8"/>
  <c r="AB6" i="8"/>
  <c r="AC6" i="8"/>
  <c r="N7" i="8"/>
  <c r="N8" i="8" s="1"/>
  <c r="N9" i="8" s="1"/>
  <c r="N10" i="8" s="1"/>
  <c r="R7" i="8"/>
  <c r="R8" i="8" s="1"/>
  <c r="R9" i="8" s="1"/>
  <c r="R10" i="8" s="1"/>
  <c r="R11" i="8" s="1"/>
  <c r="R12" i="8" s="1"/>
  <c r="AA7" i="8"/>
  <c r="AB7" i="8"/>
  <c r="AC7" i="8"/>
  <c r="P8" i="8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AA8" i="8"/>
  <c r="AB8" i="8" s="1"/>
  <c r="AC8" i="8"/>
  <c r="J9" i="8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AA9" i="8"/>
  <c r="AB9" i="8" s="1"/>
  <c r="AC9" i="8"/>
  <c r="AA10" i="8"/>
  <c r="AB10" i="8" s="1"/>
  <c r="AC10" i="8"/>
  <c r="N11" i="8"/>
  <c r="N12" i="8" s="1"/>
  <c r="N13" i="8" s="1"/>
  <c r="N14" i="8" s="1"/>
  <c r="N15" i="8" s="1"/>
  <c r="AA11" i="8"/>
  <c r="AB11" i="8"/>
  <c r="AC11" i="8"/>
  <c r="AA12" i="8"/>
  <c r="AB12" i="8"/>
  <c r="AC12" i="8"/>
  <c r="L13" i="8"/>
  <c r="L14" i="8" s="1"/>
  <c r="L15" i="8" s="1"/>
  <c r="L16" i="8" s="1"/>
  <c r="L17" i="8" s="1"/>
  <c r="R13" i="8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AA13" i="8"/>
  <c r="AB13" i="8" s="1"/>
  <c r="AC13" i="8"/>
  <c r="AA14" i="8"/>
  <c r="AB14" i="8"/>
  <c r="AC14" i="8"/>
  <c r="AA15" i="8"/>
  <c r="AB15" i="8" s="1"/>
  <c r="AC15" i="8"/>
  <c r="AE15" i="8"/>
  <c r="AF15" i="8"/>
  <c r="N16" i="8"/>
  <c r="N17" i="8" s="1"/>
  <c r="X16" i="8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AA16" i="8"/>
  <c r="AC16" i="8"/>
  <c r="AA17" i="8"/>
  <c r="AC17" i="8"/>
  <c r="AF17" i="8" s="1"/>
  <c r="L18" i="8"/>
  <c r="N18" i="8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AA18" i="8"/>
  <c r="AC18" i="8"/>
  <c r="AA19" i="8"/>
  <c r="AB19" i="8" s="1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B32" i="8" s="1"/>
  <c r="AC31" i="8"/>
  <c r="AF31" i="8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/>
  <c r="AC33" i="8"/>
  <c r="AA34" i="8"/>
  <c r="AB34" i="8" s="1"/>
  <c r="AC34" i="8"/>
  <c r="AA35" i="8"/>
  <c r="AB35" i="8"/>
  <c r="AC35" i="8"/>
  <c r="AA36" i="8"/>
  <c r="AC36" i="8"/>
  <c r="AA37" i="8"/>
  <c r="AC37" i="8"/>
  <c r="AA38" i="8"/>
  <c r="AB38" i="8"/>
  <c r="AC38" i="8"/>
  <c r="AA39" i="8"/>
  <c r="AC39" i="8"/>
  <c r="AA40" i="8"/>
  <c r="AB40" i="8" s="1"/>
  <c r="AC40" i="8"/>
  <c r="AA41" i="8"/>
  <c r="AB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/>
  <c r="AC47" i="8"/>
  <c r="AA48" i="8"/>
  <c r="AB48" i="8" s="1"/>
  <c r="AC48" i="8"/>
  <c r="AA49" i="8"/>
  <c r="AB49" i="8" s="1"/>
  <c r="AC49" i="8"/>
  <c r="AA50" i="8"/>
  <c r="AB50" i="8"/>
  <c r="AC50" i="8"/>
  <c r="AA51" i="8"/>
  <c r="AB51" i="8" s="1"/>
  <c r="AC51" i="8"/>
  <c r="AA52" i="8"/>
  <c r="AB52" i="8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/>
  <c r="AC54" i="8"/>
  <c r="AA55" i="8"/>
  <c r="AB55" i="8" s="1"/>
  <c r="AC55" i="8"/>
  <c r="AA56" i="8"/>
  <c r="AB56" i="8" s="1"/>
  <c r="AC56" i="8"/>
  <c r="AE60" i="8" s="1"/>
  <c r="AA57" i="8"/>
  <c r="AC57" i="8"/>
  <c r="AA58" i="8"/>
  <c r="AC58" i="8"/>
  <c r="AA59" i="8"/>
  <c r="AC59" i="8"/>
  <c r="AA60" i="8"/>
  <c r="AB60" i="8" s="1"/>
  <c r="AC60" i="8"/>
  <c r="AA61" i="8"/>
  <c r="AB61" i="8"/>
  <c r="AC61" i="8"/>
  <c r="AA62" i="8"/>
  <c r="AB62" i="8"/>
  <c r="AC62" i="8"/>
  <c r="AA63" i="8"/>
  <c r="AB63" i="8"/>
  <c r="AC63" i="8"/>
  <c r="AA64" i="8"/>
  <c r="AC64" i="8"/>
  <c r="AA65" i="8"/>
  <c r="AC65" i="8"/>
  <c r="AA66" i="8"/>
  <c r="AB66" i="8" s="1"/>
  <c r="AC66" i="8"/>
  <c r="AA67" i="8"/>
  <c r="AB67" i="8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C86" i="8"/>
  <c r="B5" i="4" s="1"/>
  <c r="I2" i="7"/>
  <c r="J2" i="7"/>
  <c r="K2" i="7"/>
  <c r="L2" i="7"/>
  <c r="M2" i="7"/>
  <c r="N2" i="7"/>
  <c r="O2" i="7"/>
  <c r="P2" i="7"/>
  <c r="P3" i="7" s="1"/>
  <c r="P4" i="7" s="1"/>
  <c r="P5" i="7" s="1"/>
  <c r="P6" i="7" s="1"/>
  <c r="P7" i="7" s="1"/>
  <c r="Q2" i="7"/>
  <c r="R2" i="7"/>
  <c r="S2" i="7"/>
  <c r="T2" i="7"/>
  <c r="T3" i="7" s="1"/>
  <c r="T4" i="7" s="1"/>
  <c r="T5" i="7" s="1"/>
  <c r="T6" i="7" s="1"/>
  <c r="T7" i="7" s="1"/>
  <c r="T8" i="7" s="1"/>
  <c r="T9" i="7" s="1"/>
  <c r="U2" i="7"/>
  <c r="V2" i="7"/>
  <c r="V3" i="7" s="1"/>
  <c r="V4" i="7" s="1"/>
  <c r="V5" i="7" s="1"/>
  <c r="V6" i="7" s="1"/>
  <c r="V7" i="7" s="1"/>
  <c r="V8" i="7" s="1"/>
  <c r="V9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Y2" i="7"/>
  <c r="Z2" i="7"/>
  <c r="AA2" i="7"/>
  <c r="AB2" i="7" s="1"/>
  <c r="AC2" i="7"/>
  <c r="AD2" i="7" s="1"/>
  <c r="AE2" i="7"/>
  <c r="AF2" i="7"/>
  <c r="J3" i="7"/>
  <c r="J4" i="7" s="1"/>
  <c r="J5" i="7" s="1"/>
  <c r="K3" i="7"/>
  <c r="K4" i="7" s="1"/>
  <c r="L3" i="7"/>
  <c r="L4" i="7" s="1"/>
  <c r="M3" i="7"/>
  <c r="M4" i="7" s="1"/>
  <c r="M5" i="7" s="1"/>
  <c r="M6" i="7" s="1"/>
  <c r="M7" i="7" s="1"/>
  <c r="M8" i="7" s="1"/>
  <c r="M9" i="7" s="1"/>
  <c r="M10" i="7" s="1"/>
  <c r="M11" i="7" s="1"/>
  <c r="M12" i="7" s="1"/>
  <c r="O3" i="7"/>
  <c r="O4" i="7" s="1"/>
  <c r="O5" i="7" s="1"/>
  <c r="O6" i="7" s="1"/>
  <c r="O7" i="7" s="1"/>
  <c r="Q3" i="7"/>
  <c r="Q4" i="7" s="1"/>
  <c r="Q5" i="7" s="1"/>
  <c r="Q6" i="7" s="1"/>
  <c r="R3" i="7"/>
  <c r="R4" i="7" s="1"/>
  <c r="R5" i="7" s="1"/>
  <c r="S3" i="7"/>
  <c r="U3" i="7"/>
  <c r="Y3" i="7"/>
  <c r="Z3" i="7"/>
  <c r="Z4" i="7" s="1"/>
  <c r="Z5" i="7" s="1"/>
  <c r="AA3" i="7"/>
  <c r="AB3" i="7" s="1"/>
  <c r="AC3" i="7"/>
  <c r="AE3" i="7"/>
  <c r="S4" i="7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U4" i="7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X4" i="7"/>
  <c r="X5" i="7" s="1"/>
  <c r="X6" i="7" s="1"/>
  <c r="X7" i="7" s="1"/>
  <c r="X8" i="7" s="1"/>
  <c r="Y4" i="7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AA4" i="7"/>
  <c r="AB4" i="7"/>
  <c r="AC4" i="7"/>
  <c r="K5" i="7"/>
  <c r="K6" i="7" s="1"/>
  <c r="K7" i="7" s="1"/>
  <c r="K8" i="7" s="1"/>
  <c r="K9" i="7" s="1"/>
  <c r="K10" i="7" s="1"/>
  <c r="K11" i="7" s="1"/>
  <c r="L5" i="7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AA5" i="7"/>
  <c r="AC5" i="7"/>
  <c r="J6" i="7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Z6" i="7"/>
  <c r="Z7" i="7" s="1"/>
  <c r="Z8" i="7" s="1"/>
  <c r="Z9" i="7" s="1"/>
  <c r="Z10" i="7" s="1"/>
  <c r="Z11" i="7" s="1"/>
  <c r="Z12" i="7" s="1"/>
  <c r="AA6" i="7"/>
  <c r="AC6" i="7"/>
  <c r="Q7" i="7"/>
  <c r="AA7" i="7"/>
  <c r="AC7" i="7"/>
  <c r="O8" i="7"/>
  <c r="P8" i="7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8" i="7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AA8" i="7"/>
  <c r="AB8" i="7"/>
  <c r="AC8" i="7"/>
  <c r="O9" i="7"/>
  <c r="O10" i="7" s="1"/>
  <c r="O11" i="7" s="1"/>
  <c r="O12" i="7" s="1"/>
  <c r="X9" i="7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AA9" i="7"/>
  <c r="AB9" i="7" s="1"/>
  <c r="AC9" i="7"/>
  <c r="T10" i="7"/>
  <c r="T11" i="7" s="1"/>
  <c r="T12" i="7" s="1"/>
  <c r="T13" i="7" s="1"/>
  <c r="V10" i="7"/>
  <c r="V11" i="7" s="1"/>
  <c r="V12" i="7" s="1"/>
  <c r="V13" i="7" s="1"/>
  <c r="AA10" i="7"/>
  <c r="AC10" i="7"/>
  <c r="AA11" i="7"/>
  <c r="AC11" i="7"/>
  <c r="K12" i="7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AA12" i="7"/>
  <c r="AC12" i="7"/>
  <c r="M13" i="7"/>
  <c r="M14" i="7" s="1"/>
  <c r="O13" i="7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Z13" i="7"/>
  <c r="AA13" i="7"/>
  <c r="AB13" i="7"/>
  <c r="AC13" i="7"/>
  <c r="AE13" i="7" s="1"/>
  <c r="T14" i="7"/>
  <c r="T15" i="7" s="1"/>
  <c r="T16" i="7" s="1"/>
  <c r="T17" i="7" s="1"/>
  <c r="T18" i="7" s="1"/>
  <c r="T19" i="7" s="1"/>
  <c r="V14" i="7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Z14" i="7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14" i="7"/>
  <c r="AB14" i="7"/>
  <c r="AC14" i="7"/>
  <c r="M15" i="7"/>
  <c r="M16" i="7" s="1"/>
  <c r="M17" i="7" s="1"/>
  <c r="M18" i="7" s="1"/>
  <c r="M19" i="7" s="1"/>
  <c r="M20" i="7" s="1"/>
  <c r="M21" i="7" s="1"/>
  <c r="AA15" i="7"/>
  <c r="AC15" i="7"/>
  <c r="AA16" i="7"/>
  <c r="AB16" i="7" s="1"/>
  <c r="AC16" i="7"/>
  <c r="AA17" i="7"/>
  <c r="AB17" i="7" s="1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Y20" i="7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AA20" i="7"/>
  <c r="AB20" i="7"/>
  <c r="AC20" i="7"/>
  <c r="AA21" i="7"/>
  <c r="AC21" i="7"/>
  <c r="M22" i="7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AA22" i="7"/>
  <c r="AC22" i="7"/>
  <c r="AA23" i="7"/>
  <c r="AB23" i="7"/>
  <c r="AC23" i="7"/>
  <c r="AA24" i="7"/>
  <c r="AB24" i="7"/>
  <c r="AC24" i="7"/>
  <c r="AD30" i="7" s="1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/>
  <c r="AC30" i="7"/>
  <c r="AF30" i="7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/>
  <c r="AC32" i="7"/>
  <c r="AD32" i="7" s="1"/>
  <c r="AF32" i="7"/>
  <c r="AA33" i="7"/>
  <c r="AC33" i="7"/>
  <c r="AA34" i="7"/>
  <c r="AC34" i="7"/>
  <c r="AA35" i="7"/>
  <c r="AC35" i="7"/>
  <c r="AF35" i="7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B38" i="7" s="1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D46" i="7" s="1"/>
  <c r="AA46" i="7"/>
  <c r="AC46" i="7"/>
  <c r="AA47" i="7"/>
  <c r="AC47" i="7"/>
  <c r="AA48" i="7"/>
  <c r="AC48" i="7"/>
  <c r="AA49" i="7"/>
  <c r="AB49" i="7"/>
  <c r="AC49" i="7"/>
  <c r="AA50" i="7"/>
  <c r="AB51" i="7" s="1"/>
  <c r="AC50" i="7"/>
  <c r="AA51" i="7"/>
  <c r="AC51" i="7"/>
  <c r="AD51" i="7"/>
  <c r="AF51" i="7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B63" i="7" s="1"/>
  <c r="AC62" i="7"/>
  <c r="AA63" i="7"/>
  <c r="AC63" i="7"/>
  <c r="AA64" i="7"/>
  <c r="AB64" i="7" s="1"/>
  <c r="AC64" i="7"/>
  <c r="AA65" i="7"/>
  <c r="AB65" i="7"/>
  <c r="AC65" i="7"/>
  <c r="AA66" i="7"/>
  <c r="AB66" i="7" s="1"/>
  <c r="AC66" i="7"/>
  <c r="AA67" i="7"/>
  <c r="AC67" i="7"/>
  <c r="AA68" i="7"/>
  <c r="AC68" i="7"/>
  <c r="AD68" i="7" s="1"/>
  <c r="AF68" i="7"/>
  <c r="AA69" i="7"/>
  <c r="AC69" i="7"/>
  <c r="AA70" i="7"/>
  <c r="AC70" i="7"/>
  <c r="AA71" i="7"/>
  <c r="AC71" i="7"/>
  <c r="AA72" i="7"/>
  <c r="AB72" i="7"/>
  <c r="AC72" i="7"/>
  <c r="AA73" i="7"/>
  <c r="AB73" i="7" s="1"/>
  <c r="AC73" i="7"/>
  <c r="AD73" i="7"/>
  <c r="AA74" i="7"/>
  <c r="AC74" i="7"/>
  <c r="AF74" i="7" s="1"/>
  <c r="AA75" i="7"/>
  <c r="AC75" i="7"/>
  <c r="AA76" i="7"/>
  <c r="AB76" i="7"/>
  <c r="AC76" i="7"/>
  <c r="AA77" i="7"/>
  <c r="AB77" i="7"/>
  <c r="AC77" i="7"/>
  <c r="AE77" i="7"/>
  <c r="AA78" i="7"/>
  <c r="AC78" i="7"/>
  <c r="AF78" i="7" s="1"/>
  <c r="AA79" i="7"/>
  <c r="AC79" i="7"/>
  <c r="AE79" i="7" s="1"/>
  <c r="AA80" i="7"/>
  <c r="AB81" i="7" s="1"/>
  <c r="AC80" i="7"/>
  <c r="AA81" i="7"/>
  <c r="AC81" i="7"/>
  <c r="AA82" i="7"/>
  <c r="AB82" i="7"/>
  <c r="AC82" i="7"/>
  <c r="AA83" i="7"/>
  <c r="AB83" i="7" s="1"/>
  <c r="AC83" i="7"/>
  <c r="C84" i="7"/>
  <c r="C86" i="7" s="1"/>
  <c r="B4" i="4" s="1"/>
  <c r="C85" i="7"/>
  <c r="E85" i="7"/>
  <c r="F85" i="7"/>
  <c r="I2" i="6"/>
  <c r="I3" i="6" s="1"/>
  <c r="J2" i="6"/>
  <c r="J3" i="6" s="1"/>
  <c r="K2" i="6"/>
  <c r="K3" i="6" s="1"/>
  <c r="K4" i="6" s="1"/>
  <c r="K5" i="6" s="1"/>
  <c r="K6" i="6" s="1"/>
  <c r="K7" i="6" s="1"/>
  <c r="L2" i="6"/>
  <c r="L3" i="6" s="1"/>
  <c r="M2" i="6"/>
  <c r="M3" i="6" s="1"/>
  <c r="N2" i="6"/>
  <c r="N3" i="6" s="1"/>
  <c r="N4" i="6" s="1"/>
  <c r="O2" i="6"/>
  <c r="O3" i="6" s="1"/>
  <c r="O4" i="6" s="1"/>
  <c r="P2" i="6"/>
  <c r="P3" i="6" s="1"/>
  <c r="P4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S2" i="6"/>
  <c r="T2" i="6"/>
  <c r="U2" i="6"/>
  <c r="V2" i="6"/>
  <c r="W2" i="6"/>
  <c r="X2" i="6"/>
  <c r="Y2" i="6"/>
  <c r="Y3" i="6" s="1"/>
  <c r="Y4" i="6" s="1"/>
  <c r="Y5" i="6" s="1"/>
  <c r="Y6" i="6" s="1"/>
  <c r="Y7" i="6" s="1"/>
  <c r="Z2" i="6"/>
  <c r="Z3" i="6" s="1"/>
  <c r="Z4" i="6" s="1"/>
  <c r="AA2" i="6"/>
  <c r="AB2" i="6" s="1"/>
  <c r="AC2" i="6"/>
  <c r="S3" i="6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3" i="6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3" i="6"/>
  <c r="X3" i="6"/>
  <c r="X4" i="6" s="1"/>
  <c r="X5" i="6" s="1"/>
  <c r="X6" i="6" s="1"/>
  <c r="X7" i="6" s="1"/>
  <c r="AA3" i="6"/>
  <c r="AC3" i="6"/>
  <c r="I4" i="6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4" i="6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L4" i="6"/>
  <c r="L5" i="6" s="1"/>
  <c r="L6" i="6" s="1"/>
  <c r="L7" i="6" s="1"/>
  <c r="M4" i="6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U4" i="6"/>
  <c r="U5" i="6" s="1"/>
  <c r="AA4" i="6"/>
  <c r="AC4" i="6"/>
  <c r="N5" i="6"/>
  <c r="N6" i="6" s="1"/>
  <c r="N7" i="6" s="1"/>
  <c r="O5" i="6"/>
  <c r="O6" i="6" s="1"/>
  <c r="O7" i="6" s="1"/>
  <c r="O8" i="6" s="1"/>
  <c r="O9" i="6" s="1"/>
  <c r="O10" i="6" s="1"/>
  <c r="O11" i="6" s="1"/>
  <c r="P5" i="6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Z5" i="6"/>
  <c r="Z6" i="6" s="1"/>
  <c r="Z7" i="6" s="1"/>
  <c r="AA5" i="6"/>
  <c r="AB5" i="6"/>
  <c r="AC5" i="6"/>
  <c r="U6" i="6"/>
  <c r="AA6" i="6"/>
  <c r="AC6" i="6"/>
  <c r="R7" i="6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U7" i="6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AA7" i="6"/>
  <c r="AB7" i="6" s="1"/>
  <c r="AC7" i="6"/>
  <c r="K8" i="6"/>
  <c r="K9" i="6" s="1"/>
  <c r="K10" i="6" s="1"/>
  <c r="L8" i="6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X8" i="6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8" i="6"/>
  <c r="Z8" i="6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8" i="6"/>
  <c r="AB8" i="6" s="1"/>
  <c r="AC8" i="6"/>
  <c r="Y9" i="6"/>
  <c r="Y10" i="6" s="1"/>
  <c r="Y11" i="6" s="1"/>
  <c r="Y12" i="6" s="1"/>
  <c r="AA9" i="6"/>
  <c r="AC9" i="6"/>
  <c r="AA10" i="6"/>
  <c r="AB11" i="6" s="1"/>
  <c r="AB10" i="6"/>
  <c r="AC10" i="6"/>
  <c r="K11" i="6"/>
  <c r="AA11" i="6"/>
  <c r="AC11" i="6"/>
  <c r="K12" i="6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O12" i="6"/>
  <c r="O13" i="6" s="1"/>
  <c r="AA12" i="6"/>
  <c r="AC12" i="6"/>
  <c r="Y13" i="6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AA13" i="6"/>
  <c r="AB13" i="6" s="1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B14" i="6" s="1"/>
  <c r="AC14" i="6"/>
  <c r="AE14" i="6" s="1"/>
  <c r="AA15" i="6"/>
  <c r="AB15" i="6"/>
  <c r="AC15" i="6"/>
  <c r="AE15" i="6" s="1"/>
  <c r="AA16" i="6"/>
  <c r="AB16" i="6" s="1"/>
  <c r="AC16" i="6"/>
  <c r="AF16" i="6" s="1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D20" i="6"/>
  <c r="AF20" i="6"/>
  <c r="AA21" i="6"/>
  <c r="AC21" i="6"/>
  <c r="AD21" i="6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B35" i="6" s="1"/>
  <c r="AC34" i="6"/>
  <c r="AE34" i="6" s="1"/>
  <c r="AA35" i="6"/>
  <c r="AC35" i="6"/>
  <c r="AD35" i="6"/>
  <c r="AF35" i="6"/>
  <c r="AA36" i="6"/>
  <c r="AC36" i="6"/>
  <c r="AA37" i="6"/>
  <c r="AB37" i="6" s="1"/>
  <c r="AC37" i="6"/>
  <c r="AA38" i="6"/>
  <c r="AC38" i="6"/>
  <c r="AA39" i="6"/>
  <c r="AC39" i="6"/>
  <c r="AE39" i="6"/>
  <c r="AA40" i="6"/>
  <c r="AB40" i="6" s="1"/>
  <c r="AC40" i="6"/>
  <c r="AD40" i="6" s="1"/>
  <c r="AA41" i="6"/>
  <c r="AB41" i="6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/>
  <c r="AC47" i="6"/>
  <c r="AA48" i="6"/>
  <c r="AB48" i="6" s="1"/>
  <c r="AC48" i="6"/>
  <c r="AE52" i="6" s="1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B67" i="6" s="1"/>
  <c r="AC66" i="6"/>
  <c r="AA67" i="6"/>
  <c r="AB68" i="6" s="1"/>
  <c r="AC67" i="6"/>
  <c r="AA68" i="6"/>
  <c r="AC68" i="6"/>
  <c r="AA69" i="6"/>
  <c r="AB69" i="6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6" i="6" s="1"/>
  <c r="B25" i="4" s="1"/>
  <c r="C85" i="6"/>
  <c r="E85" i="6"/>
  <c r="O25" i="4" s="1"/>
  <c r="Q25" i="4" s="1"/>
  <c r="F85" i="6"/>
  <c r="P25" i="4" s="1"/>
  <c r="I2" i="5"/>
  <c r="J2" i="5"/>
  <c r="K2" i="5"/>
  <c r="L2" i="5"/>
  <c r="M2" i="5"/>
  <c r="N2" i="5"/>
  <c r="O2" i="5"/>
  <c r="P2" i="5"/>
  <c r="Q2" i="5"/>
  <c r="R2" i="5"/>
  <c r="R3" i="5" s="1"/>
  <c r="R4" i="5" s="1"/>
  <c r="R5" i="5" s="1"/>
  <c r="S2" i="5"/>
  <c r="S3" i="5" s="1"/>
  <c r="T2" i="5"/>
  <c r="T3" i="5" s="1"/>
  <c r="U2" i="5"/>
  <c r="U3" i="5" s="1"/>
  <c r="V2" i="5"/>
  <c r="V3" i="5" s="1"/>
  <c r="V4" i="5" s="1"/>
  <c r="W2" i="5"/>
  <c r="W3" i="5" s="1"/>
  <c r="W4" i="5" s="1"/>
  <c r="X2" i="5"/>
  <c r="Y2" i="5"/>
  <c r="Z2" i="5"/>
  <c r="AA2" i="5"/>
  <c r="AB2" i="5"/>
  <c r="AC2" i="5"/>
  <c r="I3" i="5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3" i="5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L3" i="5"/>
  <c r="L4" i="5" s="1"/>
  <c r="M3" i="5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3" i="5"/>
  <c r="O3" i="5"/>
  <c r="O4" i="5" s="1"/>
  <c r="O5" i="5" s="1"/>
  <c r="O6" i="5" s="1"/>
  <c r="O7" i="5" s="1"/>
  <c r="P3" i="5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3" i="5"/>
  <c r="Q4" i="5" s="1"/>
  <c r="Q5" i="5" s="1"/>
  <c r="X3" i="5"/>
  <c r="X4" i="5" s="1"/>
  <c r="Y3" i="5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3" i="5"/>
  <c r="AA3" i="5"/>
  <c r="AB4" i="5" s="1"/>
  <c r="AC3" i="5"/>
  <c r="T4" i="5"/>
  <c r="T5" i="5" s="1"/>
  <c r="T6" i="5" s="1"/>
  <c r="T7" i="5" s="1"/>
  <c r="T8" i="5" s="1"/>
  <c r="T9" i="5" s="1"/>
  <c r="T10" i="5" s="1"/>
  <c r="U4" i="5"/>
  <c r="AA4" i="5"/>
  <c r="AC4" i="5"/>
  <c r="U5" i="5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5" i="5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5" i="5"/>
  <c r="X5" i="5"/>
  <c r="X6" i="5" s="1"/>
  <c r="X7" i="5" s="1"/>
  <c r="X8" i="5" s="1"/>
  <c r="AA5" i="5"/>
  <c r="AC5" i="5"/>
  <c r="Q6" i="5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6" i="5"/>
  <c r="R7" i="5" s="1"/>
  <c r="W6" i="5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AA6" i="5"/>
  <c r="AC6" i="5"/>
  <c r="AA7" i="5"/>
  <c r="AB7" i="5"/>
  <c r="AC7" i="5"/>
  <c r="AA8" i="5"/>
  <c r="AB8" i="5" s="1"/>
  <c r="AC8" i="5"/>
  <c r="AE14" i="5" s="1"/>
  <c r="X9" i="5"/>
  <c r="AA9" i="5"/>
  <c r="AC9" i="5"/>
  <c r="X10" i="5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AA10" i="5"/>
  <c r="AC10" i="5"/>
  <c r="T11" i="5"/>
  <c r="T12" i="5" s="1"/>
  <c r="T13" i="5" s="1"/>
  <c r="AA11" i="5"/>
  <c r="AC11" i="5"/>
  <c r="AA12" i="5"/>
  <c r="AC12" i="5"/>
  <c r="AA13" i="5"/>
  <c r="AB13" i="5"/>
  <c r="AC13" i="5"/>
  <c r="AA14" i="5"/>
  <c r="AB15" i="5" s="1"/>
  <c r="AC14" i="5"/>
  <c r="AD14" i="5"/>
  <c r="AA15" i="5"/>
  <c r="AC15" i="5"/>
  <c r="AA16" i="5"/>
  <c r="AC16" i="5"/>
  <c r="AA17" i="5"/>
  <c r="AB17" i="5" s="1"/>
  <c r="AC17" i="5"/>
  <c r="AA18" i="5"/>
  <c r="AB18" i="5" s="1"/>
  <c r="AC18" i="5"/>
  <c r="AF18" i="5" s="1"/>
  <c r="AE18" i="5"/>
  <c r="AA19" i="5"/>
  <c r="AC19" i="5"/>
  <c r="AA20" i="5"/>
  <c r="AC20" i="5"/>
  <c r="AA21" i="5"/>
  <c r="AC21" i="5"/>
  <c r="AD21" i="5"/>
  <c r="AA22" i="5"/>
  <c r="AC22" i="5"/>
  <c r="AD22" i="5" s="1"/>
  <c r="AA23" i="5"/>
  <c r="AC23" i="5"/>
  <c r="AD23" i="5" s="1"/>
  <c r="AA24" i="5"/>
  <c r="AC24" i="5"/>
  <c r="AA25" i="5"/>
  <c r="AC25" i="5"/>
  <c r="AD25" i="5" s="1"/>
  <c r="AA26" i="5"/>
  <c r="AC26" i="5"/>
  <c r="AA27" i="5"/>
  <c r="AC27" i="5"/>
  <c r="AA28" i="5"/>
  <c r="AC28" i="5"/>
  <c r="AA29" i="5"/>
  <c r="AC29" i="5"/>
  <c r="AA30" i="5"/>
  <c r="AC30" i="5"/>
  <c r="AD30" i="5" s="1"/>
  <c r="AE30" i="5"/>
  <c r="AA31" i="5"/>
  <c r="AB31" i="5" s="1"/>
  <c r="AC31" i="5"/>
  <c r="AA32" i="5"/>
  <c r="AB33" i="5" s="1"/>
  <c r="AB32" i="5"/>
  <c r="AC32" i="5"/>
  <c r="AA33" i="5"/>
  <c r="AC33" i="5"/>
  <c r="AA34" i="5"/>
  <c r="AC34" i="5"/>
  <c r="AA35" i="5"/>
  <c r="AB35" i="5"/>
  <c r="AC35" i="5"/>
  <c r="AA36" i="5"/>
  <c r="AB36" i="5"/>
  <c r="AC36" i="5"/>
  <c r="AA37" i="5"/>
  <c r="AB37" i="5"/>
  <c r="AC37" i="5"/>
  <c r="AD37" i="5" s="1"/>
  <c r="AA38" i="5"/>
  <c r="AC38" i="5"/>
  <c r="AE38" i="5"/>
  <c r="AA39" i="5"/>
  <c r="AC39" i="5"/>
  <c r="AA40" i="5"/>
  <c r="AC40" i="5"/>
  <c r="AA41" i="5"/>
  <c r="AB41" i="5"/>
  <c r="AC41" i="5"/>
  <c r="AA42" i="5"/>
  <c r="AC42" i="5"/>
  <c r="AA43" i="5"/>
  <c r="AC43" i="5"/>
  <c r="AA44" i="5"/>
  <c r="AB44" i="5"/>
  <c r="AC44" i="5"/>
  <c r="AA45" i="5"/>
  <c r="AB45" i="5" s="1"/>
  <c r="AB46" i="5" s="1"/>
  <c r="AC45" i="5"/>
  <c r="AE54" i="5" s="1"/>
  <c r="AA46" i="5"/>
  <c r="AC46" i="5"/>
  <c r="AF46" i="5"/>
  <c r="AA47" i="5"/>
  <c r="AC47" i="5"/>
  <c r="AA48" i="5"/>
  <c r="AB48" i="5" s="1"/>
  <c r="AC48" i="5"/>
  <c r="AA49" i="5"/>
  <c r="AC49" i="5"/>
  <c r="AF49" i="5" s="1"/>
  <c r="AA50" i="5"/>
  <c r="AB50" i="5" s="1"/>
  <c r="AC50" i="5"/>
  <c r="AA51" i="5"/>
  <c r="AC51" i="5"/>
  <c r="AA52" i="5"/>
  <c r="AB52" i="5"/>
  <c r="AC52" i="5"/>
  <c r="AD61" i="5" s="1"/>
  <c r="AE52" i="5"/>
  <c r="AA53" i="5"/>
  <c r="AB54" i="5" s="1"/>
  <c r="AC53" i="5"/>
  <c r="AF53" i="5" s="1"/>
  <c r="AD53" i="5"/>
  <c r="AA54" i="5"/>
  <c r="AC54" i="5"/>
  <c r="AA55" i="5"/>
  <c r="AB55" i="5" s="1"/>
  <c r="AC55" i="5"/>
  <c r="AA56" i="5"/>
  <c r="AB56" i="5" s="1"/>
  <c r="AC56" i="5"/>
  <c r="AA57" i="5"/>
  <c r="AB57" i="5" s="1"/>
  <c r="AC57" i="5"/>
  <c r="AA58" i="5"/>
  <c r="AC58" i="5"/>
  <c r="AA59" i="5"/>
  <c r="AC59" i="5"/>
  <c r="AA60" i="5"/>
  <c r="AB60" i="5"/>
  <c r="AC60" i="5"/>
  <c r="AD60" i="5" s="1"/>
  <c r="AA61" i="5"/>
  <c r="AC61" i="5"/>
  <c r="AA62" i="5"/>
  <c r="AB62" i="5" s="1"/>
  <c r="AC62" i="5"/>
  <c r="AA63" i="5"/>
  <c r="AC63" i="5"/>
  <c r="AF63" i="5" s="1"/>
  <c r="AA64" i="5"/>
  <c r="AB64" i="5" s="1"/>
  <c r="AC64" i="5"/>
  <c r="AA65" i="5"/>
  <c r="AC65" i="5"/>
  <c r="AA66" i="5"/>
  <c r="AC66" i="5"/>
  <c r="AD66" i="5" s="1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B73" i="5" s="1"/>
  <c r="AC73" i="5"/>
  <c r="AD73" i="5"/>
  <c r="AF73" i="5"/>
  <c r="AA74" i="5"/>
  <c r="AC74" i="5"/>
  <c r="AE74" i="5"/>
  <c r="AA75" i="5"/>
  <c r="AC75" i="5"/>
  <c r="AA76" i="5"/>
  <c r="AC76" i="5"/>
  <c r="AA77" i="5"/>
  <c r="AB78" i="5" s="1"/>
  <c r="AC77" i="5"/>
  <c r="AD77" i="5" s="1"/>
  <c r="AA78" i="5"/>
  <c r="AC78" i="5"/>
  <c r="AA79" i="5"/>
  <c r="AC79" i="5"/>
  <c r="AE79" i="5"/>
  <c r="AA80" i="5"/>
  <c r="AB80" i="5"/>
  <c r="AC80" i="5"/>
  <c r="AF80" i="5" s="1"/>
  <c r="AA81" i="5"/>
  <c r="AC81" i="5"/>
  <c r="AA82" i="5"/>
  <c r="AC82" i="5"/>
  <c r="AA83" i="5"/>
  <c r="AB83" i="5"/>
  <c r="AC83" i="5"/>
  <c r="C84" i="5"/>
  <c r="C85" i="5"/>
  <c r="C86" i="5" s="1"/>
  <c r="B35" i="4" s="1"/>
  <c r="E85" i="5"/>
  <c r="O35" i="4" s="1"/>
  <c r="F85" i="5"/>
  <c r="P35" i="4" s="1"/>
  <c r="Q35" i="4" s="1"/>
  <c r="O4" i="4"/>
  <c r="P4" i="4"/>
  <c r="P5" i="4"/>
  <c r="O6" i="4"/>
  <c r="O7" i="4"/>
  <c r="P7" i="4"/>
  <c r="O8" i="4"/>
  <c r="P8" i="4"/>
  <c r="O9" i="4"/>
  <c r="Q9" i="4" s="1"/>
  <c r="P9" i="4"/>
  <c r="O10" i="4"/>
  <c r="P10" i="4"/>
  <c r="B11" i="4"/>
  <c r="O11" i="4"/>
  <c r="P11" i="4"/>
  <c r="O14" i="4"/>
  <c r="P14" i="4"/>
  <c r="O15" i="4"/>
  <c r="P15" i="4"/>
  <c r="B16" i="4"/>
  <c r="O16" i="4"/>
  <c r="D17" i="4"/>
  <c r="O17" i="4"/>
  <c r="P17" i="4"/>
  <c r="B19" i="4"/>
  <c r="O19" i="4"/>
  <c r="P19" i="4"/>
  <c r="B20" i="4"/>
  <c r="O20" i="4"/>
  <c r="P20" i="4"/>
  <c r="O21" i="4"/>
  <c r="P21" i="4"/>
  <c r="O26" i="4"/>
  <c r="O27" i="4"/>
  <c r="O28" i="4"/>
  <c r="P28" i="4"/>
  <c r="B29" i="4"/>
  <c r="O29" i="4"/>
  <c r="P29" i="4"/>
  <c r="O31" i="4"/>
  <c r="P31" i="4"/>
  <c r="B32" i="4"/>
  <c r="O32" i="4"/>
  <c r="P32" i="4"/>
  <c r="Q32" i="4" s="1"/>
  <c r="B36" i="4"/>
  <c r="O36" i="4"/>
  <c r="P36" i="4"/>
  <c r="B37" i="4"/>
  <c r="O37" i="4"/>
  <c r="Q37" i="4" s="1"/>
  <c r="P37" i="4"/>
  <c r="O38" i="4"/>
  <c r="P38" i="4"/>
  <c r="O40" i="4"/>
  <c r="P40" i="4"/>
  <c r="O41" i="4"/>
  <c r="P41" i="4"/>
  <c r="B42" i="4"/>
  <c r="O42" i="4"/>
  <c r="Q42" i="4" s="1"/>
  <c r="P42" i="4"/>
  <c r="Q18" i="4" l="1"/>
  <c r="AF40" i="35"/>
  <c r="AB60" i="19"/>
  <c r="AB78" i="20"/>
  <c r="I84" i="21"/>
  <c r="C30" i="4" s="1"/>
  <c r="AA84" i="28"/>
  <c r="AB61" i="29"/>
  <c r="AB69" i="35"/>
  <c r="AE57" i="35"/>
  <c r="Q7" i="4"/>
  <c r="AB42" i="27"/>
  <c r="AB28" i="28"/>
  <c r="AB37" i="20"/>
  <c r="AB52" i="22"/>
  <c r="AB53" i="30"/>
  <c r="C86" i="24"/>
  <c r="B18" i="4" s="1"/>
  <c r="AB30" i="30"/>
  <c r="AB50" i="27"/>
  <c r="AA84" i="17"/>
  <c r="AF37" i="17"/>
  <c r="AD47" i="19"/>
  <c r="AA84" i="22"/>
  <c r="AA85" i="22" s="1"/>
  <c r="R16" i="4" s="1"/>
  <c r="AF62" i="23"/>
  <c r="AF39" i="27"/>
  <c r="AE62" i="32"/>
  <c r="AF47" i="35"/>
  <c r="AE78" i="36"/>
  <c r="AF66" i="36"/>
  <c r="AB50" i="18"/>
  <c r="C86" i="17"/>
  <c r="B7" i="4" s="1"/>
  <c r="AB72" i="17"/>
  <c r="AB7" i="17"/>
  <c r="AB73" i="22"/>
  <c r="AB74" i="22" s="1"/>
  <c r="AA84" i="25"/>
  <c r="AB54" i="25"/>
  <c r="AE39" i="27"/>
  <c r="AD22" i="27"/>
  <c r="AB25" i="28"/>
  <c r="AB50" i="29"/>
  <c r="AB66" i="31"/>
  <c r="AB26" i="23"/>
  <c r="AF64" i="18"/>
  <c r="AD72" i="20"/>
  <c r="AE2" i="21"/>
  <c r="AF49" i="22"/>
  <c r="AB32" i="23"/>
  <c r="AF81" i="24"/>
  <c r="AB43" i="25"/>
  <c r="AE30" i="31"/>
  <c r="AF3" i="32"/>
  <c r="AD3" i="27"/>
  <c r="AD4" i="27" s="1"/>
  <c r="AD5" i="27" s="1"/>
  <c r="AD6" i="27" s="1"/>
  <c r="AD3" i="21"/>
  <c r="AF61" i="23"/>
  <c r="AF51" i="25"/>
  <c r="AF31" i="26"/>
  <c r="AF70" i="21"/>
  <c r="AB2" i="21"/>
  <c r="AB8" i="26"/>
  <c r="C86" i="30"/>
  <c r="B31" i="4" s="1"/>
  <c r="AE3" i="24"/>
  <c r="AB4" i="32"/>
  <c r="AB24" i="33"/>
  <c r="AE62" i="17"/>
  <c r="AD26" i="17"/>
  <c r="AE80" i="18"/>
  <c r="AE71" i="19"/>
  <c r="AF54" i="20"/>
  <c r="AF38" i="23"/>
  <c r="AD81" i="24"/>
  <c r="AF62" i="26"/>
  <c r="AE6" i="30"/>
  <c r="AF2" i="30"/>
  <c r="AB82" i="35"/>
  <c r="AE58" i="35"/>
  <c r="Q29" i="4"/>
  <c r="AB40" i="21"/>
  <c r="AB46" i="24"/>
  <c r="AF34" i="24"/>
  <c r="AD45" i="27"/>
  <c r="AE27" i="27"/>
  <c r="AB73" i="30"/>
  <c r="AE2" i="30"/>
  <c r="AF2" i="31"/>
  <c r="AF3" i="31" s="1"/>
  <c r="AE23" i="35"/>
  <c r="C86" i="23"/>
  <c r="B17" i="4" s="1"/>
  <c r="AE34" i="24"/>
  <c r="AF14" i="24"/>
  <c r="AB15" i="28"/>
  <c r="AF82" i="30"/>
  <c r="AB6" i="30"/>
  <c r="AE2" i="31"/>
  <c r="AF41" i="17"/>
  <c r="AD76" i="21"/>
  <c r="AB39" i="23"/>
  <c r="AD3" i="22"/>
  <c r="AD3" i="29"/>
  <c r="AD4" i="29" s="1"/>
  <c r="AD5" i="29" s="1"/>
  <c r="AA84" i="30"/>
  <c r="AD69" i="32"/>
  <c r="C86" i="33"/>
  <c r="B41" i="4" s="1"/>
  <c r="AB16" i="22"/>
  <c r="AF79" i="26"/>
  <c r="AB56" i="29"/>
  <c r="AB59" i="30"/>
  <c r="AB60" i="30" s="1"/>
  <c r="AB79" i="17"/>
  <c r="AE3" i="19"/>
  <c r="AE58" i="20"/>
  <c r="AB70" i="25"/>
  <c r="AF30" i="26"/>
  <c r="AB11" i="27"/>
  <c r="AB79" i="28"/>
  <c r="AB71" i="30"/>
  <c r="AB40" i="34"/>
  <c r="AB76" i="22"/>
  <c r="AB77" i="22" s="1"/>
  <c r="AB42" i="30"/>
  <c r="AB43" i="30" s="1"/>
  <c r="AB60" i="18"/>
  <c r="AB61" i="18" s="1"/>
  <c r="Q10" i="4"/>
  <c r="AF20" i="18"/>
  <c r="AF66" i="21"/>
  <c r="AB15" i="22"/>
  <c r="AB38" i="23"/>
  <c r="AD18" i="23"/>
  <c r="AE78" i="24"/>
  <c r="AD77" i="26"/>
  <c r="AE54" i="29"/>
  <c r="AE33" i="29"/>
  <c r="AE12" i="30"/>
  <c r="AE71" i="34"/>
  <c r="C86" i="35"/>
  <c r="B21" i="4" s="1"/>
  <c r="AF19" i="36"/>
  <c r="AB66" i="32"/>
  <c r="AB62" i="29"/>
  <c r="AB78" i="17"/>
  <c r="AB22" i="20"/>
  <c r="AE66" i="21"/>
  <c r="AF57" i="25"/>
  <c r="AE3" i="28"/>
  <c r="AB79" i="29"/>
  <c r="AB19" i="34"/>
  <c r="AB9" i="36"/>
  <c r="AF17" i="23"/>
  <c r="AB10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E68" i="18"/>
  <c r="AE42" i="19"/>
  <c r="AE4" i="21"/>
  <c r="AD17" i="23"/>
  <c r="AF28" i="28"/>
  <c r="AE2" i="34"/>
  <c r="AD35" i="36"/>
  <c r="AB8" i="18"/>
  <c r="Q38" i="4"/>
  <c r="Q20" i="4"/>
  <c r="AB65" i="17"/>
  <c r="AD28" i="20"/>
  <c r="AB11" i="20"/>
  <c r="AB67" i="21"/>
  <c r="AB78" i="22"/>
  <c r="AF44" i="22"/>
  <c r="AB56" i="25"/>
  <c r="AB61" i="26"/>
  <c r="AB2" i="26"/>
  <c r="AB11" i="30"/>
  <c r="AB13" i="32"/>
  <c r="AB26" i="34"/>
  <c r="AF2" i="35"/>
  <c r="AF58" i="16"/>
  <c r="AE17" i="16"/>
  <c r="AB63" i="16"/>
  <c r="AB65" i="16"/>
  <c r="AD36" i="15"/>
  <c r="AF56" i="15"/>
  <c r="AE35" i="15"/>
  <c r="AF33" i="15"/>
  <c r="AB55" i="15"/>
  <c r="AB73" i="15"/>
  <c r="AF17" i="15"/>
  <c r="AE81" i="15"/>
  <c r="AB30" i="15"/>
  <c r="AF28" i="15"/>
  <c r="AF36" i="15"/>
  <c r="AF59" i="14"/>
  <c r="AF24" i="14"/>
  <c r="AF23" i="14"/>
  <c r="AE23" i="14"/>
  <c r="AE3" i="14"/>
  <c r="AE4" i="14" s="1"/>
  <c r="AE5" i="14" s="1"/>
  <c r="AE6" i="14" s="1"/>
  <c r="AD71" i="14"/>
  <c r="AF29" i="14"/>
  <c r="AB30" i="14"/>
  <c r="Q28" i="4"/>
  <c r="AE29" i="14"/>
  <c r="AD3" i="14"/>
  <c r="AF47" i="13"/>
  <c r="Q15" i="4"/>
  <c r="AA84" i="13"/>
  <c r="AB56" i="13"/>
  <c r="AB68" i="13"/>
  <c r="AB57" i="13"/>
  <c r="AE62" i="13"/>
  <c r="AB64" i="12"/>
  <c r="AB32" i="12"/>
  <c r="AB12" i="12"/>
  <c r="AB75" i="12"/>
  <c r="AB59" i="12"/>
  <c r="AB28" i="12"/>
  <c r="Q27" i="4"/>
  <c r="AB55" i="12"/>
  <c r="AD58" i="12"/>
  <c r="AB33" i="12"/>
  <c r="Q26" i="4"/>
  <c r="AE40" i="11"/>
  <c r="AF62" i="11"/>
  <c r="AE62" i="11"/>
  <c r="AD58" i="11"/>
  <c r="AB33" i="11"/>
  <c r="AB34" i="11" s="1"/>
  <c r="AB71" i="11"/>
  <c r="AE34" i="11"/>
  <c r="AB26" i="11"/>
  <c r="AB26" i="10"/>
  <c r="AB35" i="10"/>
  <c r="AB36" i="10"/>
  <c r="AF54" i="10"/>
  <c r="AE54" i="10"/>
  <c r="AF62" i="10"/>
  <c r="AF21" i="10"/>
  <c r="AB12" i="10"/>
  <c r="AF20" i="10"/>
  <c r="AB52" i="10"/>
  <c r="AF39" i="10"/>
  <c r="AB29" i="10"/>
  <c r="AB60" i="10"/>
  <c r="AD34" i="10"/>
  <c r="AB78" i="9"/>
  <c r="AB57" i="9"/>
  <c r="AE42" i="9"/>
  <c r="AF64" i="9"/>
  <c r="AB42" i="9"/>
  <c r="AF2" i="9"/>
  <c r="AB50" i="9"/>
  <c r="AB40" i="9"/>
  <c r="AB41" i="9" s="1"/>
  <c r="Q36" i="4"/>
  <c r="AD71" i="9"/>
  <c r="AD69" i="9"/>
  <c r="AB5" i="9"/>
  <c r="AB68" i="8"/>
  <c r="AB53" i="8"/>
  <c r="AF2" i="8"/>
  <c r="AE3" i="8"/>
  <c r="AE4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21" i="7"/>
  <c r="AB22" i="7" s="1"/>
  <c r="AB33" i="7"/>
  <c r="AB50" i="7"/>
  <c r="AD15" i="6"/>
  <c r="AF34" i="6"/>
  <c r="AF22" i="6"/>
  <c r="AB34" i="6"/>
  <c r="AB43" i="6"/>
  <c r="AB12" i="6"/>
  <c r="AB77" i="6"/>
  <c r="AE32" i="6"/>
  <c r="AB79" i="5"/>
  <c r="AB34" i="5"/>
  <c r="AF52" i="5"/>
  <c r="AE66" i="5"/>
  <c r="AF60" i="5"/>
  <c r="AE60" i="5"/>
  <c r="AB16" i="5"/>
  <c r="AB72" i="5"/>
  <c r="AF45" i="5"/>
  <c r="AF74" i="5"/>
  <c r="AE64" i="5"/>
  <c r="AE45" i="5"/>
  <c r="AB38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/>
  <c r="O85" i="5" s="1"/>
  <c r="K35" i="4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AB27" i="5"/>
  <c r="AB28" i="5" s="1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B53" i="5"/>
  <c r="AD46" i="5"/>
  <c r="AE46" i="5"/>
  <c r="AE51" i="5"/>
  <c r="AE42" i="5"/>
  <c r="AF42" i="5"/>
  <c r="AF51" i="5"/>
  <c r="AD42" i="5"/>
  <c r="AF38" i="5"/>
  <c r="I84" i="5"/>
  <c r="C35" i="4" s="1"/>
  <c r="AB58" i="5"/>
  <c r="AB59" i="5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B79" i="9"/>
  <c r="AB80" i="9"/>
  <c r="AA84" i="5"/>
  <c r="AB43" i="5"/>
  <c r="AB42" i="5"/>
  <c r="AE63" i="6"/>
  <c r="AD54" i="6"/>
  <c r="AF54" i="6"/>
  <c r="AB81" i="5"/>
  <c r="AB82" i="5" s="1"/>
  <c r="AD58" i="5"/>
  <c r="AE58" i="5"/>
  <c r="AD49" i="5"/>
  <c r="AE49" i="5"/>
  <c r="AE39" i="5"/>
  <c r="AF30" i="5"/>
  <c r="AB14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84" i="9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B61" i="5"/>
  <c r="AB49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R84" i="7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D2" i="5"/>
  <c r="AD3" i="5" s="1"/>
  <c r="AD4" i="5" s="1"/>
  <c r="AD5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B26" i="5"/>
  <c r="AB25" i="5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B19" i="5"/>
  <c r="AB20" i="5" s="1"/>
  <c r="AB21" i="5" s="1"/>
  <c r="AB22" i="5" s="1"/>
  <c r="AB23" i="5" s="1"/>
  <c r="AB24" i="5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S84" i="5"/>
  <c r="AE33" i="6"/>
  <c r="AD17" i="7"/>
  <c r="AD19" i="7"/>
  <c r="AE17" i="7"/>
  <c r="AF19" i="7"/>
  <c r="AE18" i="7"/>
  <c r="AF18" i="7"/>
  <c r="AE19" i="7"/>
  <c r="AE10" i="7"/>
  <c r="AE11" i="7" s="1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84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B65" i="5"/>
  <c r="AB66" i="5" s="1"/>
  <c r="AF82" i="5"/>
  <c r="AD75" i="5"/>
  <c r="AD54" i="5"/>
  <c r="AB29" i="5"/>
  <c r="AB30" i="5" s="1"/>
  <c r="AF60" i="6"/>
  <c r="AE81" i="7"/>
  <c r="AD76" i="7"/>
  <c r="AF29" i="7"/>
  <c r="AE4" i="7"/>
  <c r="AE5" i="7" s="1"/>
  <c r="AE6" i="7" s="1"/>
  <c r="AE7" i="7" s="1"/>
  <c r="AE8" i="7" s="1"/>
  <c r="AE9" i="7" s="1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B74" i="5"/>
  <c r="AD82" i="5"/>
  <c r="AE43" i="5"/>
  <c r="AD39" i="5"/>
  <c r="AE35" i="5"/>
  <c r="AE15" i="5"/>
  <c r="AD59" i="8"/>
  <c r="AD50" i="5"/>
  <c r="AD43" i="5"/>
  <c r="AB39" i="5"/>
  <c r="AB40" i="5" s="1"/>
  <c r="AD35" i="5"/>
  <c r="AF15" i="5"/>
  <c r="AF24" i="5"/>
  <c r="AD24" i="5"/>
  <c r="AE24" i="5"/>
  <c r="AF23" i="5"/>
  <c r="AD15" i="5"/>
  <c r="AB3" i="5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AF3" i="5"/>
  <c r="AF4" i="5" s="1"/>
  <c r="AF5" i="5" s="1"/>
  <c r="AF6" i="5" s="1"/>
  <c r="AF7" i="5" s="1"/>
  <c r="AF8" i="5" s="1"/>
  <c r="AF9" i="5" s="1"/>
  <c r="AF10" i="5" s="1"/>
  <c r="AF11" i="5" s="1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B9" i="5"/>
  <c r="AB10" i="5" s="1"/>
  <c r="AB11" i="5" s="1"/>
  <c r="AB12" i="5" s="1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6" i="5"/>
  <c r="AD7" i="5" s="1"/>
  <c r="AD8" i="5" s="1"/>
  <c r="AD9" i="5" s="1"/>
  <c r="AD10" i="5" s="1"/>
  <c r="AD11" i="5" s="1"/>
  <c r="AD38" i="6"/>
  <c r="AB36" i="6"/>
  <c r="AD31" i="6"/>
  <c r="AE31" i="6"/>
  <c r="AF31" i="6"/>
  <c r="AD25" i="6"/>
  <c r="AE25" i="6"/>
  <c r="AF25" i="6"/>
  <c r="AB65" i="8"/>
  <c r="AB64" i="8"/>
  <c r="AE42" i="8"/>
  <c r="AB82" i="9"/>
  <c r="AB81" i="9"/>
  <c r="AA84" i="9"/>
  <c r="AB66" i="10"/>
  <c r="AB67" i="10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B71" i="5"/>
  <c r="AD57" i="5"/>
  <c r="AF54" i="5"/>
  <c r="AB51" i="5"/>
  <c r="K8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A85" i="8" s="1"/>
  <c r="R5" i="4" s="1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O84" i="10"/>
  <c r="AB77" i="5"/>
  <c r="AD63" i="5"/>
  <c r="AB81" i="6"/>
  <c r="AE55" i="6"/>
  <c r="AE27" i="6"/>
  <c r="AF12" i="6"/>
  <c r="AE3" i="6"/>
  <c r="AE4" i="6" s="1"/>
  <c r="AE5" i="6" s="1"/>
  <c r="AE6" i="6" s="1"/>
  <c r="AE7" i="6" s="1"/>
  <c r="AE8" i="6" s="1"/>
  <c r="AE9" i="6" s="1"/>
  <c r="AE10" i="6" s="1"/>
  <c r="AE11" i="6" s="1"/>
  <c r="AF59" i="7"/>
  <c r="AD67" i="7"/>
  <c r="AE59" i="7"/>
  <c r="AB45" i="7"/>
  <c r="AB46" i="7" s="1"/>
  <c r="AB47" i="7" s="1"/>
  <c r="AB10" i="7"/>
  <c r="AB11" i="7" s="1"/>
  <c r="AF3" i="7"/>
  <c r="AF4" i="7" s="1"/>
  <c r="AF5" i="7" s="1"/>
  <c r="AF6" i="7" s="1"/>
  <c r="AF7" i="7" s="1"/>
  <c r="AF8" i="7" s="1"/>
  <c r="AF9" i="7" s="1"/>
  <c r="AF10" i="7" s="1"/>
  <c r="AF11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B63" i="5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D47" i="7"/>
  <c r="AF38" i="7"/>
  <c r="AD15" i="8"/>
  <c r="AD19" i="8"/>
  <c r="AF19" i="8"/>
  <c r="AF12" i="8"/>
  <c r="AB67" i="9"/>
  <c r="AB68" i="9" s="1"/>
  <c r="AE72" i="5"/>
  <c r="AF75" i="5"/>
  <c r="AB5" i="5"/>
  <c r="AB6" i="5" s="1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B65" i="9"/>
  <c r="AB66" i="9" s="1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B59" i="9"/>
  <c r="AB60" i="9" s="1"/>
  <c r="AB61" i="9" s="1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AB47" i="5"/>
  <c r="X84" i="5"/>
  <c r="AD67" i="5"/>
  <c r="AB67" i="5"/>
  <c r="AB68" i="5" s="1"/>
  <c r="AB69" i="5" s="1"/>
  <c r="AB70" i="5" s="1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X85" i="6" s="1"/>
  <c r="N25" i="4" s="1"/>
  <c r="V84" i="7"/>
  <c r="AF73" i="7"/>
  <c r="AD65" i="7"/>
  <c r="AE65" i="7"/>
  <c r="AF56" i="7"/>
  <c r="AD18" i="8"/>
  <c r="AD46" i="9"/>
  <c r="AB78" i="10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S84" i="12"/>
  <c r="AB56" i="10"/>
  <c r="AB57" i="10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P84" i="1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T84" i="15"/>
  <c r="AE23" i="7"/>
  <c r="AD23" i="7"/>
  <c r="AD14" i="7"/>
  <c r="AB7" i="7"/>
  <c r="X84" i="8"/>
  <c r="AE64" i="8"/>
  <c r="AB54" i="9"/>
  <c r="AB55" i="9" s="1"/>
  <c r="AB53" i="9"/>
  <c r="AE21" i="12"/>
  <c r="AF21" i="12"/>
  <c r="AD30" i="12"/>
  <c r="AE30" i="12"/>
  <c r="AF30" i="12"/>
  <c r="AD28" i="12"/>
  <c r="AF28" i="12"/>
  <c r="AD21" i="12"/>
  <c r="AF27" i="12"/>
  <c r="AB33" i="13"/>
  <c r="AB34" i="13"/>
  <c r="S84" i="6"/>
  <c r="AE50" i="7"/>
  <c r="AE32" i="7"/>
  <c r="AF23" i="7"/>
  <c r="AB29" i="8"/>
  <c r="AB28" i="8"/>
  <c r="AF21" i="8"/>
  <c r="AE18" i="8"/>
  <c r="AF18" i="8"/>
  <c r="AD8" i="8"/>
  <c r="AD9" i="8" s="1"/>
  <c r="AD10" i="8" s="1"/>
  <c r="AD11" i="8" s="1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B76" i="12"/>
  <c r="AB77" i="12"/>
  <c r="AF45" i="6"/>
  <c r="AD81" i="8"/>
  <c r="AD79" i="8"/>
  <c r="AE55" i="8"/>
  <c r="AF55" i="8"/>
  <c r="AD69" i="10"/>
  <c r="AA84" i="10"/>
  <c r="AB42" i="10"/>
  <c r="AB38" i="14"/>
  <c r="AB37" i="14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B9" i="10"/>
  <c r="AB8" i="10"/>
  <c r="AB59" i="13"/>
  <c r="AB60" i="13"/>
  <c r="AE83" i="8"/>
  <c r="AF83" i="8"/>
  <c r="AF72" i="8"/>
  <c r="AB3" i="8"/>
  <c r="AB2" i="8"/>
  <c r="AB70" i="9"/>
  <c r="AB71" i="9" s="1"/>
  <c r="AB72" i="9" s="1"/>
  <c r="AB73" i="9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B56" i="9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B53" i="12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B36" i="9"/>
  <c r="AB9" i="9"/>
  <c r="AB10" i="9" s="1"/>
  <c r="AB11" i="9" s="1"/>
  <c r="AD78" i="10"/>
  <c r="AD16" i="11"/>
  <c r="AE16" i="11"/>
  <c r="AF16" i="11"/>
  <c r="AF13" i="11"/>
  <c r="AF12" i="11"/>
  <c r="AB75" i="5"/>
  <c r="AB76" i="5" s="1"/>
  <c r="AE30" i="6"/>
  <c r="AD58" i="7"/>
  <c r="AE58" i="7"/>
  <c r="AF58" i="7"/>
  <c r="AF49" i="7"/>
  <c r="AF22" i="7"/>
  <c r="J84" i="7"/>
  <c r="D4" i="4" s="1"/>
  <c r="AE74" i="8"/>
  <c r="AD57" i="8"/>
  <c r="AB16" i="8"/>
  <c r="AB17" i="8" s="1"/>
  <c r="AB18" i="8" s="1"/>
  <c r="AE83" i="10"/>
  <c r="AF83" i="10"/>
  <c r="AB15" i="10"/>
  <c r="AB14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B27" i="10"/>
  <c r="AE27" i="8"/>
  <c r="AF27" i="8"/>
  <c r="AD36" i="8"/>
  <c r="AE36" i="8"/>
  <c r="AE19" i="8"/>
  <c r="AF59" i="9"/>
  <c r="AB34" i="9"/>
  <c r="AE36" i="10"/>
  <c r="AF36" i="10"/>
  <c r="AD36" i="10"/>
  <c r="R84" i="12"/>
  <c r="AD73" i="13"/>
  <c r="AF73" i="13"/>
  <c r="AE64" i="13"/>
  <c r="AF64" i="13"/>
  <c r="AF72" i="13"/>
  <c r="AE30" i="9"/>
  <c r="AB28" i="9"/>
  <c r="AB29" i="9" s="1"/>
  <c r="AB30" i="9" s="1"/>
  <c r="AB31" i="9" s="1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B76" i="9"/>
  <c r="AB77" i="9" s="1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P84" i="10"/>
  <c r="AB52" i="12"/>
  <c r="AB14" i="15"/>
  <c r="AB15" i="15" s="1"/>
  <c r="AB13" i="15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W84" i="9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K84" i="10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U84" i="9"/>
  <c r="J84" i="9"/>
  <c r="D36" i="4" s="1"/>
  <c r="AD3" i="10"/>
  <c r="AD4" i="10" s="1"/>
  <c r="AD5" i="10" s="1"/>
  <c r="AD6" i="10" s="1"/>
  <c r="AD7" i="10" s="1"/>
  <c r="AD8" i="10" s="1"/>
  <c r="AD9" i="10" s="1"/>
  <c r="AD10" i="10" s="1"/>
  <c r="AD11" i="10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U84" i="14"/>
  <c r="AB36" i="8"/>
  <c r="AB37" i="8" s="1"/>
  <c r="AD53" i="9"/>
  <c r="AB37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B47" i="9"/>
  <c r="AB48" i="9" s="1"/>
  <c r="AB49" i="9" s="1"/>
  <c r="AD29" i="9"/>
  <c r="AE29" i="9"/>
  <c r="AF29" i="9"/>
  <c r="AA84" i="11"/>
  <c r="AD57" i="12"/>
  <c r="AD37" i="12"/>
  <c r="AB81" i="14"/>
  <c r="AB80" i="14"/>
  <c r="AD32" i="8"/>
  <c r="AE32" i="8"/>
  <c r="AD31" i="9"/>
  <c r="AB15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B23" i="9"/>
  <c r="AB24" i="9" s="1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/>
  <c r="U85" i="8" s="1"/>
  <c r="M5" i="4" s="1"/>
  <c r="Z84" i="9"/>
  <c r="AE82" i="9"/>
  <c r="AE75" i="9"/>
  <c r="AF68" i="9"/>
  <c r="AE61" i="9"/>
  <c r="AE49" i="9"/>
  <c r="AD51" i="9"/>
  <c r="AE51" i="9"/>
  <c r="AF51" i="9"/>
  <c r="AB38" i="9"/>
  <c r="AB39" i="9" s="1"/>
  <c r="AB25" i="9"/>
  <c r="AB26" i="9" s="1"/>
  <c r="Q84" i="10"/>
  <c r="AE63" i="10"/>
  <c r="AB76" i="13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B64" i="9"/>
  <c r="AB63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X84" i="14"/>
  <c r="AF78" i="8"/>
  <c r="AD6" i="8"/>
  <c r="AD7" i="8" s="1"/>
  <c r="AE6" i="8"/>
  <c r="AE7" i="8" s="1"/>
  <c r="AE8" i="8" s="1"/>
  <c r="AE9" i="8" s="1"/>
  <c r="AE10" i="8" s="1"/>
  <c r="AE11" i="8" s="1"/>
  <c r="AF6" i="8"/>
  <c r="AF7" i="8" s="1"/>
  <c r="AF8" i="8" s="1"/>
  <c r="AF9" i="8" s="1"/>
  <c r="AF10" i="8" s="1"/>
  <c r="AF11" i="8" s="1"/>
  <c r="AD12" i="8"/>
  <c r="S84" i="8"/>
  <c r="AD68" i="9"/>
  <c r="AE56" i="9"/>
  <c r="AD58" i="9"/>
  <c r="AE58" i="9"/>
  <c r="AF58" i="9"/>
  <c r="AE47" i="9"/>
  <c r="AD45" i="9"/>
  <c r="AB43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O84" i="1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B44" i="10"/>
  <c r="AB37" i="10"/>
  <c r="AB38" i="10" s="1"/>
  <c r="AB39" i="10" s="1"/>
  <c r="AB40" i="10" s="1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B48" i="10"/>
  <c r="AB49" i="10" s="1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B12" i="7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B68" i="10"/>
  <c r="AB69" i="10" s="1"/>
  <c r="AB70" i="10" s="1"/>
  <c r="AB71" i="10" s="1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/>
  <c r="I15" i="4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B70" i="13"/>
  <c r="AB71" i="13" s="1"/>
  <c r="AB72" i="13" s="1"/>
  <c r="AB73" i="13" s="1"/>
  <c r="AB74" i="13" s="1"/>
  <c r="AF40" i="14"/>
  <c r="AD40" i="14"/>
  <c r="AF47" i="14"/>
  <c r="AE40" i="14"/>
  <c r="M84" i="11"/>
  <c r="I26" i="4" s="1"/>
  <c r="AD12" i="12"/>
  <c r="AE12" i="12"/>
  <c r="AF12" i="12"/>
  <c r="AD3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B41" i="14"/>
  <c r="AB40" i="14"/>
  <c r="AB61" i="10"/>
  <c r="AD65" i="10"/>
  <c r="AE65" i="10"/>
  <c r="AF65" i="10"/>
  <c r="AE71" i="11"/>
  <c r="AD64" i="11"/>
  <c r="AE64" i="11"/>
  <c r="AF64" i="11"/>
  <c r="AE67" i="11"/>
  <c r="AF67" i="11"/>
  <c r="AD35" i="11"/>
  <c r="AB25" i="12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B76" i="10"/>
  <c r="AB64" i="10"/>
  <c r="AB10" i="10"/>
  <c r="AB11" i="10" s="1"/>
  <c r="AF59" i="11"/>
  <c r="AD74" i="12"/>
  <c r="AB56" i="12"/>
  <c r="AB57" i="12"/>
  <c r="AB58" i="12" s="1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Q84" i="12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B74" i="12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X84" i="16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T84" i="14"/>
  <c r="AD60" i="10"/>
  <c r="AB53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B75" i="15"/>
  <c r="AB76" i="15"/>
  <c r="AE69" i="8"/>
  <c r="AE65" i="8"/>
  <c r="AE25" i="8"/>
  <c r="AB44" i="9"/>
  <c r="AB45" i="9" s="1"/>
  <c r="AD38" i="9"/>
  <c r="AE38" i="9"/>
  <c r="AF38" i="9"/>
  <c r="AD32" i="9"/>
  <c r="AD20" i="9"/>
  <c r="AE20" i="9"/>
  <c r="T84" i="9"/>
  <c r="AE2" i="9"/>
  <c r="AD42" i="10"/>
  <c r="AE40" i="10"/>
  <c r="AF34" i="10"/>
  <c r="AD12" i="10"/>
  <c r="Z84" i="11"/>
  <c r="AE43" i="11"/>
  <c r="AB4" i="11"/>
  <c r="S8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B79" i="10"/>
  <c r="AB80" i="10" s="1"/>
  <c r="AB81" i="10" s="1"/>
  <c r="AB82" i="10" s="1"/>
  <c r="AE77" i="10"/>
  <c r="AF77" i="10"/>
  <c r="AB58" i="10"/>
  <c r="AB59" i="10" s="1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AB42" i="13"/>
  <c r="AB13" i="13"/>
  <c r="AB14" i="13" s="1"/>
  <c r="AB15" i="13" s="1"/>
  <c r="AB16" i="13" s="1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84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B36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B81" i="13"/>
  <c r="AB82" i="13" s="1"/>
  <c r="AE37" i="13"/>
  <c r="AF45" i="13"/>
  <c r="AE72" i="14"/>
  <c r="AF9" i="14"/>
  <c r="AF10" i="14" s="1"/>
  <c r="AF11" i="14" s="1"/>
  <c r="AD51" i="17"/>
  <c r="AE51" i="17"/>
  <c r="AF51" i="17"/>
  <c r="AF55" i="17"/>
  <c r="AD58" i="17"/>
  <c r="AE58" i="17"/>
  <c r="AF39" i="11"/>
  <c r="AB63" i="12"/>
  <c r="AB62" i="12"/>
  <c r="AB61" i="12"/>
  <c r="AD77" i="14"/>
  <c r="AE77" i="14"/>
  <c r="AF77" i="14"/>
  <c r="AB69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B51" i="15"/>
  <c r="AB50" i="15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B55" i="13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V84" i="14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82" i="12"/>
  <c r="AD31" i="12"/>
  <c r="AD17" i="12"/>
  <c r="AE17" i="12"/>
  <c r="AF17" i="12"/>
  <c r="AE58" i="13"/>
  <c r="AD58" i="13"/>
  <c r="AF58" i="13"/>
  <c r="AD46" i="13"/>
  <c r="AF80" i="14"/>
  <c r="AB53" i="14"/>
  <c r="AE43" i="14"/>
  <c r="AF23" i="15"/>
  <c r="AD14" i="15"/>
  <c r="AF14" i="15"/>
  <c r="AF21" i="15"/>
  <c r="AE16" i="15"/>
  <c r="AF16" i="15"/>
  <c r="AD21" i="15"/>
  <c r="AE21" i="15"/>
  <c r="AE14" i="15"/>
  <c r="AD57" i="11"/>
  <c r="AB60" i="12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E7" i="14"/>
  <c r="AF7" i="14"/>
  <c r="AF8" i="14" s="1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D4" i="12"/>
  <c r="AD5" i="12" s="1"/>
  <c r="AD6" i="12" s="1"/>
  <c r="AD7" i="12" s="1"/>
  <c r="AE4" i="12"/>
  <c r="AE5" i="12" s="1"/>
  <c r="AE6" i="12" s="1"/>
  <c r="AF4" i="12"/>
  <c r="AF5" i="12" s="1"/>
  <c r="AF6" i="12" s="1"/>
  <c r="N84" i="13"/>
  <c r="J15" i="4" s="1"/>
  <c r="AD21" i="13"/>
  <c r="AD14" i="13"/>
  <c r="T8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B42" i="14"/>
  <c r="AA84" i="14"/>
  <c r="AB43" i="14"/>
  <c r="AB44" i="14" s="1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W84" i="14"/>
  <c r="AF25" i="10"/>
  <c r="AD30" i="10"/>
  <c r="AE30" i="10"/>
  <c r="AF30" i="10"/>
  <c r="AE6" i="10"/>
  <c r="AE7" i="10" s="1"/>
  <c r="AE8" i="10" s="1"/>
  <c r="AE9" i="10" s="1"/>
  <c r="AE10" i="10" s="1"/>
  <c r="AE11" i="10" s="1"/>
  <c r="AF71" i="11"/>
  <c r="AF40" i="11"/>
  <c r="AA84" i="12"/>
  <c r="AF72" i="12"/>
  <c r="AB37" i="12"/>
  <c r="AB38" i="12" s="1"/>
  <c r="AB39" i="12" s="1"/>
  <c r="AB40" i="12" s="1"/>
  <c r="AB21" i="13"/>
  <c r="AB22" i="13" s="1"/>
  <c r="AE31" i="14"/>
  <c r="AF31" i="14"/>
  <c r="AF38" i="14"/>
  <c r="O84" i="14"/>
  <c r="AB69" i="15"/>
  <c r="AB68" i="15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84" i="13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B71" i="14"/>
  <c r="AB72" i="14" s="1"/>
  <c r="AB73" i="14" s="1"/>
  <c r="AB74" i="14" s="1"/>
  <c r="AB75" i="14" s="1"/>
  <c r="AB76" i="14" s="1"/>
  <c r="AB77" i="14" s="1"/>
  <c r="AD61" i="14"/>
  <c r="AF21" i="9"/>
  <c r="AF3" i="9"/>
  <c r="AF4" i="9" s="1"/>
  <c r="AF5" i="9" s="1"/>
  <c r="AF6" i="9" s="1"/>
  <c r="AF7" i="9" s="1"/>
  <c r="AF8" i="9" s="1"/>
  <c r="AF9" i="9" s="1"/>
  <c r="AF10" i="9" s="1"/>
  <c r="AF11" i="9" s="1"/>
  <c r="AF61" i="10"/>
  <c r="AF49" i="10"/>
  <c r="AF28" i="10"/>
  <c r="AB22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B27" i="15"/>
  <c r="AB28" i="15" s="1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W84" i="17"/>
  <c r="AF12" i="17"/>
  <c r="AF3" i="17"/>
  <c r="AF4" i="17" s="1"/>
  <c r="AF5" i="17" s="1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8"/>
  <c r="W84" i="19"/>
  <c r="AE21" i="9"/>
  <c r="AE3" i="9"/>
  <c r="AE4" i="9" s="1"/>
  <c r="AE5" i="9" s="1"/>
  <c r="AE6" i="9" s="1"/>
  <c r="AE7" i="9" s="1"/>
  <c r="AE8" i="9" s="1"/>
  <c r="AE9" i="9" s="1"/>
  <c r="AE10" i="9" s="1"/>
  <c r="AE11" i="9" s="1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B24" i="12"/>
  <c r="AD15" i="12"/>
  <c r="AB11" i="12"/>
  <c r="AE78" i="13"/>
  <c r="AE50" i="13"/>
  <c r="AE43" i="13"/>
  <c r="AD42" i="13"/>
  <c r="AE35" i="13"/>
  <c r="AF35" i="13"/>
  <c r="AB29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R84" i="19"/>
  <c r="AF32" i="9"/>
  <c r="AF81" i="10"/>
  <c r="AF69" i="10"/>
  <c r="AF57" i="10"/>
  <c r="AF63" i="11"/>
  <c r="AD50" i="11"/>
  <c r="Y84" i="11"/>
  <c r="W84" i="12"/>
  <c r="AF82" i="12"/>
  <c r="AF64" i="12"/>
  <c r="AB49" i="12"/>
  <c r="AB50" i="12" s="1"/>
  <c r="AE24" i="12"/>
  <c r="AD8" i="12"/>
  <c r="AD9" i="12" s="1"/>
  <c r="AD10" i="12" s="1"/>
  <c r="AD11" i="12" s="1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X85" i="11" s="1"/>
  <c r="N26" i="4" s="1"/>
  <c r="V84" i="12"/>
  <c r="AE82" i="12"/>
  <c r="AD54" i="12"/>
  <c r="AE54" i="12"/>
  <c r="AF54" i="12"/>
  <c r="AF34" i="12"/>
  <c r="AB8" i="12"/>
  <c r="AB9" i="12" s="1"/>
  <c r="AE51" i="13"/>
  <c r="AF51" i="13"/>
  <c r="AF59" i="13"/>
  <c r="AD51" i="13"/>
  <c r="AB43" i="13"/>
  <c r="AB44" i="13" s="1"/>
  <c r="AF38" i="13"/>
  <c r="AE31" i="13"/>
  <c r="AF55" i="14"/>
  <c r="AD46" i="14"/>
  <c r="AF50" i="14"/>
  <c r="AE46" i="14"/>
  <c r="AE55" i="14"/>
  <c r="AF46" i="14"/>
  <c r="AD16" i="14"/>
  <c r="AD60" i="15"/>
  <c r="AB28" i="10"/>
  <c r="T84" i="10"/>
  <c r="AB61" i="11"/>
  <c r="AB62" i="11" s="1"/>
  <c r="AB63" i="11" s="1"/>
  <c r="AB11" i="11"/>
  <c r="AD3" i="11"/>
  <c r="AD4" i="11" s="1"/>
  <c r="AD5" i="11" s="1"/>
  <c r="AD6" i="11" s="1"/>
  <c r="AD7" i="11" s="1"/>
  <c r="AD8" i="11" s="1"/>
  <c r="AD9" i="11" s="1"/>
  <c r="AD10" i="11" s="1"/>
  <c r="AD11" i="11" s="1"/>
  <c r="AE3" i="11"/>
  <c r="AE4" i="11" s="1"/>
  <c r="AE5" i="11" s="1"/>
  <c r="AE6" i="11" s="1"/>
  <c r="AE7" i="11" s="1"/>
  <c r="AE8" i="11" s="1"/>
  <c r="AE9" i="11" s="1"/>
  <c r="AE10" i="11" s="1"/>
  <c r="AE11" i="11" s="1"/>
  <c r="AF3" i="11"/>
  <c r="AF4" i="11" s="1"/>
  <c r="AF5" i="11" s="1"/>
  <c r="AF6" i="11" s="1"/>
  <c r="AF7" i="11" s="1"/>
  <c r="AF8" i="11" s="1"/>
  <c r="AF9" i="11" s="1"/>
  <c r="AF10" i="11" s="1"/>
  <c r="AF11" i="11" s="1"/>
  <c r="AD12" i="11"/>
  <c r="AE12" i="11"/>
  <c r="W84" i="11"/>
  <c r="U84" i="12"/>
  <c r="U85" i="12" s="1"/>
  <c r="M27" i="4" s="1"/>
  <c r="AB80" i="12"/>
  <c r="AB45" i="12"/>
  <c r="AE34" i="12"/>
  <c r="AE15" i="13"/>
  <c r="AB65" i="10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B30" i="12"/>
  <c r="AB17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B34" i="15"/>
  <c r="AD43" i="13"/>
  <c r="V84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B83" i="14"/>
  <c r="AD70" i="14"/>
  <c r="AE70" i="14"/>
  <c r="AF70" i="14"/>
  <c r="AB25" i="14"/>
  <c r="AB5" i="14"/>
  <c r="AB6" i="14" s="1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B82" i="15"/>
  <c r="AA84" i="15"/>
  <c r="AD15" i="15"/>
  <c r="AE16" i="17"/>
  <c r="AF16" i="17"/>
  <c r="AD16" i="17"/>
  <c r="AF25" i="17"/>
  <c r="AE22" i="17"/>
  <c r="AB62" i="14"/>
  <c r="AB61" i="14"/>
  <c r="AD4" i="14"/>
  <c r="AD5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M84" i="15"/>
  <c r="I6" i="4" s="1"/>
  <c r="AF71" i="16"/>
  <c r="AF58" i="17"/>
  <c r="AF15" i="17"/>
  <c r="AF53" i="13"/>
  <c r="AF61" i="13"/>
  <c r="AB47" i="13"/>
  <c r="AF28" i="13"/>
  <c r="AB10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AB56" i="14"/>
  <c r="AB57" i="14" s="1"/>
  <c r="AB58" i="14" s="1"/>
  <c r="AB59" i="14" s="1"/>
  <c r="Q84" i="15"/>
  <c r="S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B39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O84" i="19"/>
  <c r="AE33" i="13"/>
  <c r="AB17" i="13"/>
  <c r="AB18" i="13" s="1"/>
  <c r="AB19" i="13" s="1"/>
  <c r="AB20" i="13" s="1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B77" i="15"/>
  <c r="AE73" i="15"/>
  <c r="AE18" i="15"/>
  <c r="AB9" i="15"/>
  <c r="AB10" i="15" s="1"/>
  <c r="AB40" i="13"/>
  <c r="AB36" i="13"/>
  <c r="AB37" i="13" s="1"/>
  <c r="AF4" i="13"/>
  <c r="AE4" i="13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V84" i="16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B50" i="13"/>
  <c r="AB60" i="14"/>
  <c r="AB28" i="14"/>
  <c r="AB29" i="14" s="1"/>
  <c r="AF18" i="14"/>
  <c r="AD79" i="15"/>
  <c r="AB7" i="15"/>
  <c r="W84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B11" i="13"/>
  <c r="AD51" i="14"/>
  <c r="AE51" i="14"/>
  <c r="AF51" i="14"/>
  <c r="AE18" i="14"/>
  <c r="AF13" i="14"/>
  <c r="AE72" i="15"/>
  <c r="AF72" i="15"/>
  <c r="AD72" i="15"/>
  <c r="AE47" i="16"/>
  <c r="AD22" i="16"/>
  <c r="AB16" i="16"/>
  <c r="AD19" i="17"/>
  <c r="AE80" i="11"/>
  <c r="AD45" i="11"/>
  <c r="AE45" i="11"/>
  <c r="AF77" i="12"/>
  <c r="AB65" i="12"/>
  <c r="AB66" i="12" s="1"/>
  <c r="AB67" i="12" s="1"/>
  <c r="AB68" i="12" s="1"/>
  <c r="AB69" i="12" s="1"/>
  <c r="AB70" i="12" s="1"/>
  <c r="AB71" i="12" s="1"/>
  <c r="AB72" i="12" s="1"/>
  <c r="AF38" i="12"/>
  <c r="AF47" i="12"/>
  <c r="AD46" i="12"/>
  <c r="AE66" i="13"/>
  <c r="AB54" i="13"/>
  <c r="AE18" i="13"/>
  <c r="AD18" i="14"/>
  <c r="AE8" i="14"/>
  <c r="AE9" i="14" s="1"/>
  <c r="AE10" i="14" s="1"/>
  <c r="AE11" i="14" s="1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B19" i="12"/>
  <c r="AB20" i="12" s="1"/>
  <c r="AB21" i="12" s="1"/>
  <c r="AB22" i="12" s="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AE5" i="13"/>
  <c r="AE6" i="13" s="1"/>
  <c r="AE7" i="13" s="1"/>
  <c r="AE8" i="13" s="1"/>
  <c r="AE9" i="13" s="1"/>
  <c r="AE10" i="13" s="1"/>
  <c r="AE11" i="13" s="1"/>
  <c r="Z84" i="14"/>
  <c r="AF52" i="14"/>
  <c r="AE45" i="14"/>
  <c r="AF45" i="14"/>
  <c r="AD54" i="14"/>
  <c r="AE54" i="14"/>
  <c r="AF54" i="14"/>
  <c r="AE20" i="14"/>
  <c r="AB13" i="14"/>
  <c r="AB14" i="14" s="1"/>
  <c r="AB15" i="14" s="1"/>
  <c r="AB16" i="14" s="1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P84" i="14"/>
  <c r="AF82" i="15"/>
  <c r="AE65" i="15"/>
  <c r="AF65" i="15"/>
  <c r="AE74" i="15"/>
  <c r="AF74" i="15"/>
  <c r="AB36" i="15"/>
  <c r="AB35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B54" i="12"/>
  <c r="AE7" i="12"/>
  <c r="AE8" i="12" s="1"/>
  <c r="AE9" i="12" s="1"/>
  <c r="AE10" i="12" s="1"/>
  <c r="AE11" i="12" s="1"/>
  <c r="AF7" i="12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/>
  <c r="Y84" i="14"/>
  <c r="AF72" i="14"/>
  <c r="AD64" i="14"/>
  <c r="AE52" i="14"/>
  <c r="AB44" i="15"/>
  <c r="AB45" i="15" s="1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AF5" i="13"/>
  <c r="AF6" i="13" s="1"/>
  <c r="AF7" i="13" s="1"/>
  <c r="AF8" i="13" s="1"/>
  <c r="AF9" i="13" s="1"/>
  <c r="AF10" i="13" s="1"/>
  <c r="AF11" i="13" s="1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B64" i="14"/>
  <c r="AB65" i="14" s="1"/>
  <c r="AB66" i="14" s="1"/>
  <c r="AB67" i="14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B68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B54" i="16"/>
  <c r="AB19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R84" i="16"/>
  <c r="Y84" i="16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B69" i="16"/>
  <c r="AB70" i="16" s="1"/>
  <c r="AD53" i="16"/>
  <c r="AE53" i="16"/>
  <c r="AF53" i="16"/>
  <c r="AD62" i="16"/>
  <c r="AE62" i="16"/>
  <c r="AF62" i="16"/>
  <c r="AB50" i="16"/>
  <c r="AB47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M84" i="17"/>
  <c r="I7" i="4" s="1"/>
  <c r="AB53" i="18"/>
  <c r="AB54" i="18" s="1"/>
  <c r="V84" i="19"/>
  <c r="AB32" i="14"/>
  <c r="AB33" i="14" s="1"/>
  <c r="AB18" i="14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B17" i="18"/>
  <c r="AB18" i="18" s="1"/>
  <c r="AB19" i="18" s="1"/>
  <c r="AB20" i="18" s="1"/>
  <c r="AD82" i="23"/>
  <c r="AF82" i="23"/>
  <c r="AD77" i="23"/>
  <c r="AE77" i="23"/>
  <c r="AE73" i="23"/>
  <c r="AF73" i="23"/>
  <c r="AE81" i="23"/>
  <c r="AF81" i="23"/>
  <c r="AD73" i="23"/>
  <c r="AD75" i="23"/>
  <c r="AD27" i="14"/>
  <c r="AB53" i="15"/>
  <c r="AB54" i="15" s="1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AB74" i="18"/>
  <c r="AB75" i="18" s="1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B83" i="15"/>
  <c r="AE44" i="15"/>
  <c r="AF30" i="15"/>
  <c r="AB55" i="16"/>
  <c r="AB56" i="16" s="1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B12" i="15"/>
  <c r="AF67" i="16"/>
  <c r="AE31" i="16"/>
  <c r="AE24" i="16"/>
  <c r="AD19" i="16"/>
  <c r="AF19" i="16"/>
  <c r="AB54" i="17"/>
  <c r="AB55" i="17"/>
  <c r="AB56" i="17" s="1"/>
  <c r="Z84" i="18"/>
  <c r="AB48" i="14"/>
  <c r="AB49" i="14" s="1"/>
  <c r="AB50" i="14" s="1"/>
  <c r="AB51" i="14" s="1"/>
  <c r="AB47" i="14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B63" i="18"/>
  <c r="AB62" i="18"/>
  <c r="AF60" i="12"/>
  <c r="AF51" i="12"/>
  <c r="AE46" i="12"/>
  <c r="AE28" i="12"/>
  <c r="AF8" i="12"/>
  <c r="AF9" i="12" s="1"/>
  <c r="AF10" i="12" s="1"/>
  <c r="AF11" i="12" s="1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B73" i="16"/>
  <c r="AF64" i="16"/>
  <c r="AD38" i="16"/>
  <c r="AE38" i="16"/>
  <c r="AF47" i="16"/>
  <c r="AF33" i="16"/>
  <c r="AB11" i="16"/>
  <c r="AB12" i="16" s="1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B26" i="15"/>
  <c r="AB25" i="15"/>
  <c r="AB20" i="15"/>
  <c r="AB21" i="15" s="1"/>
  <c r="AE64" i="16"/>
  <c r="AD61" i="16"/>
  <c r="AE69" i="16"/>
  <c r="AF61" i="16"/>
  <c r="AF51" i="16"/>
  <c r="AE34" i="16"/>
  <c r="AB20" i="16"/>
  <c r="AB21" i="16" s="1"/>
  <c r="AB22" i="16" s="1"/>
  <c r="AB23" i="16" s="1"/>
  <c r="AB24" i="16" s="1"/>
  <c r="AB25" i="16" s="1"/>
  <c r="AB26" i="16" s="1"/>
  <c r="AB27" i="16" s="1"/>
  <c r="AD16" i="16"/>
  <c r="AE16" i="16"/>
  <c r="AF16" i="16"/>
  <c r="AF50" i="17"/>
  <c r="AD24" i="17"/>
  <c r="AE24" i="17"/>
  <c r="AD15" i="17"/>
  <c r="AE15" i="17"/>
  <c r="AF2" i="17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B79" i="16"/>
  <c r="AD67" i="16"/>
  <c r="AD64" i="16"/>
  <c r="AB61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B64" i="19"/>
  <c r="AB63" i="19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B82" i="16"/>
  <c r="AB83" i="16" s="1"/>
  <c r="AB67" i="16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Z84" i="17"/>
  <c r="AE56" i="12"/>
  <c r="AE33" i="12"/>
  <c r="AD31" i="13"/>
  <c r="AE82" i="14"/>
  <c r="AB54" i="14"/>
  <c r="AB55" i="14" s="1"/>
  <c r="AF50" i="15"/>
  <c r="AD17" i="15"/>
  <c r="AB6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R84" i="18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T84" i="19"/>
  <c r="AD24" i="13"/>
  <c r="AE42" i="14"/>
  <c r="AE17" i="14"/>
  <c r="AF17" i="14"/>
  <c r="AD26" i="14"/>
  <c r="AE26" i="14"/>
  <c r="AD6" i="14"/>
  <c r="AD7" i="14" s="1"/>
  <c r="AD8" i="14" s="1"/>
  <c r="AD9" i="14" s="1"/>
  <c r="AD10" i="14" s="1"/>
  <c r="AD11" i="14" s="1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AB51" i="19"/>
  <c r="AB52" i="19" s="1"/>
  <c r="AB53" i="19" s="1"/>
  <c r="AB54" i="19" s="1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B58" i="16"/>
  <c r="AD28" i="16"/>
  <c r="AE28" i="16"/>
  <c r="AF28" i="16"/>
  <c r="AE82" i="17"/>
  <c r="AE70" i="17"/>
  <c r="AE56" i="17"/>
  <c r="AB9" i="17"/>
  <c r="AB8" i="17"/>
  <c r="AD82" i="18"/>
  <c r="AE49" i="18"/>
  <c r="AB34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B72" i="16"/>
  <c r="AD42" i="16"/>
  <c r="AE42" i="16"/>
  <c r="AF42" i="16"/>
  <c r="AE75" i="17"/>
  <c r="AE54" i="17"/>
  <c r="AD13" i="17"/>
  <c r="AF13" i="17"/>
  <c r="AE13" i="17"/>
  <c r="AE21" i="17"/>
  <c r="AB79" i="18"/>
  <c r="AB80" i="18"/>
  <c r="AB81" i="18" s="1"/>
  <c r="AE77" i="18"/>
  <c r="AE17" i="19"/>
  <c r="AE15" i="20"/>
  <c r="K84" i="21"/>
  <c r="AB64" i="15"/>
  <c r="AB65" i="15" s="1"/>
  <c r="AB66" i="15" s="1"/>
  <c r="AB67" i="15" s="1"/>
  <c r="AD56" i="16"/>
  <c r="AE56" i="16"/>
  <c r="AF56" i="16"/>
  <c r="AA84" i="16"/>
  <c r="AD80" i="17"/>
  <c r="AE68" i="17"/>
  <c r="AB57" i="17"/>
  <c r="AB27" i="17"/>
  <c r="AB28" i="17" s="1"/>
  <c r="AB14" i="17"/>
  <c r="AB15" i="17" s="1"/>
  <c r="AB16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B77" i="18"/>
  <c r="AB78" i="18" s="1"/>
  <c r="AE70" i="18"/>
  <c r="AF59" i="18"/>
  <c r="AE59" i="18"/>
  <c r="AF5" i="18"/>
  <c r="AF6" i="18" s="1"/>
  <c r="AF7" i="18" s="1"/>
  <c r="AF8" i="18" s="1"/>
  <c r="AF9" i="18" s="1"/>
  <c r="AF10" i="18" s="1"/>
  <c r="AF11" i="18" s="1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B80" i="16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B59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B42" i="15"/>
  <c r="AD31" i="15"/>
  <c r="AE23" i="15"/>
  <c r="AE83" i="16"/>
  <c r="AE67" i="16"/>
  <c r="AB60" i="16"/>
  <c r="AF20" i="16"/>
  <c r="AE69" i="17"/>
  <c r="AF64" i="17"/>
  <c r="AF46" i="17"/>
  <c r="AD54" i="17"/>
  <c r="N84" i="18"/>
  <c r="J38" i="4" s="1"/>
  <c r="AD64" i="18"/>
  <c r="AD61" i="18"/>
  <c r="AD13" i="18"/>
  <c r="AF81" i="19"/>
  <c r="AB57" i="15"/>
  <c r="AB58" i="15" s="1"/>
  <c r="AB59" i="15" s="1"/>
  <c r="AB60" i="15" s="1"/>
  <c r="AF53" i="15"/>
  <c r="AB31" i="15"/>
  <c r="AB32" i="15" s="1"/>
  <c r="AB33" i="15" s="1"/>
  <c r="AF15" i="15"/>
  <c r="AD83" i="16"/>
  <c r="AD70" i="16"/>
  <c r="AE70" i="16"/>
  <c r="AF70" i="16"/>
  <c r="AE20" i="16"/>
  <c r="AB6" i="16"/>
  <c r="AB7" i="16" s="1"/>
  <c r="AB8" i="16" s="1"/>
  <c r="AD64" i="17"/>
  <c r="AF62" i="17"/>
  <c r="C86" i="18"/>
  <c r="B38" i="4" s="1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Q84" i="20"/>
  <c r="AD76" i="16"/>
  <c r="AE76" i="16"/>
  <c r="AF76" i="16"/>
  <c r="AE65" i="16"/>
  <c r="AF34" i="16"/>
  <c r="AB13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AB6" i="17"/>
  <c r="S84" i="17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B55" i="18"/>
  <c r="AB56" i="18"/>
  <c r="AE41" i="18"/>
  <c r="AB3" i="18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B34" i="16"/>
  <c r="AB35" i="16" s="1"/>
  <c r="AB36" i="16" s="1"/>
  <c r="AB37" i="16" s="1"/>
  <c r="AB38" i="16" s="1"/>
  <c r="AB39" i="16" s="1"/>
  <c r="AB40" i="16" s="1"/>
  <c r="AB41" i="16" s="1"/>
  <c r="AB42" i="16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R84" i="17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B71" i="15"/>
  <c r="AB48" i="16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B14" i="18"/>
  <c r="AB15" i="18" s="1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AB11" i="18"/>
  <c r="AB12" i="18" s="1"/>
  <c r="AB13" i="18" s="1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J84" i="20"/>
  <c r="D8" i="4" s="1"/>
  <c r="Y84" i="18"/>
  <c r="AD56" i="18"/>
  <c r="AE56" i="18"/>
  <c r="AF56" i="18"/>
  <c r="AD37" i="18"/>
  <c r="AE37" i="18"/>
  <c r="AB35" i="18"/>
  <c r="AB36" i="18" s="1"/>
  <c r="AB37" i="18" s="1"/>
  <c r="AB38" i="18" s="1"/>
  <c r="AB39" i="18" s="1"/>
  <c r="AB40" i="18" s="1"/>
  <c r="AB31" i="18"/>
  <c r="AB32" i="18" s="1"/>
  <c r="AB32" i="19"/>
  <c r="AB33" i="19" s="1"/>
  <c r="AB34" i="19" s="1"/>
  <c r="AB59" i="20"/>
  <c r="AE2" i="20"/>
  <c r="AF2" i="20"/>
  <c r="AD2" i="20"/>
  <c r="AD3" i="20" s="1"/>
  <c r="AD41" i="21"/>
  <c r="AD45" i="17"/>
  <c r="AD20" i="17"/>
  <c r="AF20" i="17"/>
  <c r="AD28" i="17"/>
  <c r="AE28" i="17"/>
  <c r="AF28" i="17"/>
  <c r="AF6" i="17"/>
  <c r="AF7" i="17" s="1"/>
  <c r="AF8" i="17" s="1"/>
  <c r="AF9" i="17" s="1"/>
  <c r="AF10" i="17" s="1"/>
  <c r="AF11" i="17" s="1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AB81" i="23"/>
  <c r="AB82" i="23"/>
  <c r="AB83" i="23" s="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O84" i="2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X84" i="22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Q84" i="22"/>
  <c r="O84" i="17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AB46" i="18"/>
  <c r="AB47" i="18" s="1"/>
  <c r="AB48" i="18" s="1"/>
  <c r="AB21" i="19"/>
  <c r="AB22" i="19" s="1"/>
  <c r="AB23" i="19" s="1"/>
  <c r="AB24" i="19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P84" i="19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R84" i="20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B26" i="18"/>
  <c r="AB27" i="18" s="1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D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B67" i="19"/>
  <c r="AD58" i="19"/>
  <c r="AD30" i="19"/>
  <c r="AD79" i="20"/>
  <c r="AE66" i="20"/>
  <c r="AD41" i="20"/>
  <c r="AE41" i="20"/>
  <c r="AD14" i="20"/>
  <c r="U84" i="17"/>
  <c r="U85" i="17" s="1"/>
  <c r="M7" i="4" s="1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B19" i="19"/>
  <c r="AB20" i="19" s="1"/>
  <c r="AB8" i="19"/>
  <c r="AB9" i="19"/>
  <c r="AB10" i="19" s="1"/>
  <c r="AB11" i="19" s="1"/>
  <c r="AD4" i="19"/>
  <c r="AD5" i="19" s="1"/>
  <c r="AD6" i="19" s="1"/>
  <c r="AD7" i="19" s="1"/>
  <c r="AD8" i="19" s="1"/>
  <c r="AD9" i="19" s="1"/>
  <c r="AD10" i="19" s="1"/>
  <c r="AD11" i="19" s="1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B69" i="18"/>
  <c r="AB70" i="18" s="1"/>
  <c r="AB71" i="18" s="1"/>
  <c r="AF21" i="18"/>
  <c r="AF15" i="18"/>
  <c r="AE17" i="18"/>
  <c r="AD15" i="18"/>
  <c r="AE44" i="19"/>
  <c r="AB30" i="19"/>
  <c r="AD15" i="19"/>
  <c r="AE15" i="19"/>
  <c r="AF15" i="19"/>
  <c r="AD24" i="19"/>
  <c r="AE24" i="19"/>
  <c r="AF24" i="19"/>
  <c r="AB8" i="20"/>
  <c r="AB9" i="20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I84" i="20"/>
  <c r="C8" i="4" s="1"/>
  <c r="AF80" i="17"/>
  <c r="AF73" i="17"/>
  <c r="AF66" i="17"/>
  <c r="AF59" i="17"/>
  <c r="AF52" i="17"/>
  <c r="AE75" i="18"/>
  <c r="AF61" i="18"/>
  <c r="AF69" i="18"/>
  <c r="AB6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X84" i="19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AB76" i="16"/>
  <c r="AB77" i="16" s="1"/>
  <c r="AB78" i="16" s="1"/>
  <c r="L84" i="17"/>
  <c r="E7" i="4" s="1"/>
  <c r="AB44" i="17"/>
  <c r="AB72" i="18"/>
  <c r="AB73" i="18"/>
  <c r="AF45" i="18"/>
  <c r="AD45" i="18"/>
  <c r="AF18" i="18"/>
  <c r="AF3" i="18"/>
  <c r="AF4" i="18" s="1"/>
  <c r="AD3" i="18"/>
  <c r="AD4" i="18" s="1"/>
  <c r="AD5" i="18" s="1"/>
  <c r="L84" i="18"/>
  <c r="E38" i="4" s="1"/>
  <c r="AB80" i="19"/>
  <c r="AD77" i="19"/>
  <c r="AD66" i="19"/>
  <c r="AE33" i="19"/>
  <c r="AF22" i="19"/>
  <c r="AE7" i="19"/>
  <c r="U84" i="19"/>
  <c r="U85" i="19" s="1"/>
  <c r="M29" i="4" s="1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L84" i="19"/>
  <c r="E29" i="4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B18" i="19"/>
  <c r="AE6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Y84" i="20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" i="18"/>
  <c r="AD7" i="18" s="1"/>
  <c r="AD8" i="18" s="1"/>
  <c r="AD9" i="18" s="1"/>
  <c r="AD10" i="18" s="1"/>
  <c r="AD11" i="18" s="1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B49" i="19"/>
  <c r="AB50" i="19" s="1"/>
  <c r="AF39" i="19"/>
  <c r="AD20" i="19"/>
  <c r="AE20" i="19"/>
  <c r="AF20" i="19"/>
  <c r="AD15" i="20"/>
  <c r="AF15" i="20"/>
  <c r="AB53" i="21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J84" i="21"/>
  <c r="D30" i="4" s="1"/>
  <c r="Z84" i="22"/>
  <c r="AE61" i="20"/>
  <c r="AD61" i="20"/>
  <c r="AF61" i="20"/>
  <c r="AF70" i="20"/>
  <c r="AD36" i="20"/>
  <c r="AE36" i="20"/>
  <c r="AF36" i="20"/>
  <c r="AF31" i="20"/>
  <c r="AB25" i="21"/>
  <c r="AB26" i="21" s="1"/>
  <c r="AB27" i="21" s="1"/>
  <c r="AB24" i="21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E8" i="19"/>
  <c r="AE9" i="19" s="1"/>
  <c r="AE10" i="19" s="1"/>
  <c r="AE11" i="19" s="1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AE3" i="20"/>
  <c r="AE4" i="20" s="1"/>
  <c r="AE5" i="20" s="1"/>
  <c r="AE6" i="20" s="1"/>
  <c r="AE7" i="20" s="1"/>
  <c r="AE8" i="20" s="1"/>
  <c r="AE9" i="20" s="1"/>
  <c r="AE10" i="20" s="1"/>
  <c r="AE11" i="20" s="1"/>
  <c r="AF3" i="20"/>
  <c r="AF4" i="20" s="1"/>
  <c r="AF5" i="20" s="1"/>
  <c r="AF6" i="20" s="1"/>
  <c r="AF7" i="20" s="1"/>
  <c r="AF8" i="20" s="1"/>
  <c r="AF9" i="20" s="1"/>
  <c r="AF10" i="20" s="1"/>
  <c r="AF11" i="20" s="1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AB68" i="21"/>
  <c r="AB69" i="21" s="1"/>
  <c r="AB70" i="21" s="1"/>
  <c r="AB71" i="21" s="1"/>
  <c r="AB72" i="21" s="1"/>
  <c r="AB73" i="21" s="1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T84" i="22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S84" i="22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B82" i="19"/>
  <c r="AD68" i="19"/>
  <c r="AD21" i="19"/>
  <c r="AF47" i="20"/>
  <c r="AF35" i="20"/>
  <c r="AF71" i="21"/>
  <c r="V84" i="21"/>
  <c r="AB19" i="22"/>
  <c r="AD47" i="18"/>
  <c r="AF26" i="18"/>
  <c r="AE22" i="18"/>
  <c r="AB75" i="19"/>
  <c r="AF47" i="19"/>
  <c r="AB40" i="19"/>
  <c r="AB41" i="19" s="1"/>
  <c r="AB42" i="19" s="1"/>
  <c r="AD34" i="19"/>
  <c r="AE34" i="19"/>
  <c r="AF34" i="19"/>
  <c r="AB47" i="20"/>
  <c r="AB48" i="20" s="1"/>
  <c r="AD35" i="20"/>
  <c r="AD67" i="21"/>
  <c r="AB35" i="21"/>
  <c r="AB34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P84" i="22"/>
  <c r="AB41" i="23"/>
  <c r="AB42" i="23"/>
  <c r="AE38" i="15"/>
  <c r="AE31" i="15"/>
  <c r="AE24" i="15"/>
  <c r="AE17" i="15"/>
  <c r="AE3" i="15"/>
  <c r="AE4" i="15" s="1"/>
  <c r="AE5" i="15" s="1"/>
  <c r="AE6" i="15" s="1"/>
  <c r="AE7" i="15" s="1"/>
  <c r="AE8" i="15" s="1"/>
  <c r="AE9" i="15" s="1"/>
  <c r="AE10" i="15" s="1"/>
  <c r="AE11" i="15" s="1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B68" i="19"/>
  <c r="AE47" i="19"/>
  <c r="C86" i="20"/>
  <c r="B8" i="4" s="1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B61" i="19"/>
  <c r="AB62" i="19" s="1"/>
  <c r="AF33" i="19"/>
  <c r="AE49" i="20"/>
  <c r="AF49" i="20"/>
  <c r="AF81" i="21"/>
  <c r="AF78" i="21"/>
  <c r="AB5" i="17"/>
  <c r="AD30" i="18"/>
  <c r="AE30" i="18"/>
  <c r="AD19" i="18"/>
  <c r="AD83" i="19"/>
  <c r="AE83" i="19"/>
  <c r="AF83" i="19"/>
  <c r="AF58" i="19"/>
  <c r="AE56" i="20"/>
  <c r="AF42" i="20"/>
  <c r="AD22" i="20"/>
  <c r="AE14" i="20"/>
  <c r="AB60" i="21"/>
  <c r="AB61" i="21" s="1"/>
  <c r="AB62" i="21" s="1"/>
  <c r="AB63" i="21" s="1"/>
  <c r="AB59" i="21"/>
  <c r="AF55" i="21"/>
  <c r="AB4" i="22"/>
  <c r="AD65" i="18"/>
  <c r="AE65" i="18"/>
  <c r="AF52" i="18"/>
  <c r="AD76" i="19"/>
  <c r="AE76" i="19"/>
  <c r="AF76" i="19"/>
  <c r="AB47" i="19"/>
  <c r="AB48" i="19" s="1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B14" i="20"/>
  <c r="AB15" i="20" s="1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R84" i="22"/>
  <c r="R85" i="22" s="1"/>
  <c r="L16" i="4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AF5" i="21"/>
  <c r="AF6" i="21" s="1"/>
  <c r="AF7" i="21" s="1"/>
  <c r="AF8" i="21" s="1"/>
  <c r="AF9" i="21" s="1"/>
  <c r="AF10" i="21" s="1"/>
  <c r="AF11" i="21" s="1"/>
  <c r="AD5" i="21"/>
  <c r="AD6" i="21" s="1"/>
  <c r="AD7" i="21" s="1"/>
  <c r="AD8" i="21" s="1"/>
  <c r="AD9" i="21" s="1"/>
  <c r="AD10" i="21" s="1"/>
  <c r="AD11" i="21" s="1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L84" i="22"/>
  <c r="E16" i="4" s="1"/>
  <c r="AD41" i="23"/>
  <c r="AE41" i="23"/>
  <c r="AD49" i="23"/>
  <c r="AF41" i="23"/>
  <c r="AF48" i="23"/>
  <c r="AF43" i="23"/>
  <c r="AB28" i="23"/>
  <c r="AB29" i="23" s="1"/>
  <c r="Z84" i="23"/>
  <c r="AE77" i="22"/>
  <c r="AD67" i="22"/>
  <c r="AB62" i="24"/>
  <c r="AB63" i="24" s="1"/>
  <c r="AE20" i="21"/>
  <c r="U84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O84" i="23"/>
  <c r="N84" i="20"/>
  <c r="J8" i="4" s="1"/>
  <c r="AB4" i="21"/>
  <c r="AB5" i="21"/>
  <c r="AD69" i="22"/>
  <c r="AD71" i="22"/>
  <c r="AD62" i="22"/>
  <c r="AF61" i="22"/>
  <c r="AD53" i="22"/>
  <c r="V84" i="23"/>
  <c r="AD53" i="20"/>
  <c r="AE53" i="20"/>
  <c r="AF53" i="20"/>
  <c r="AE34" i="20"/>
  <c r="AB19" i="20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O84" i="22"/>
  <c r="O85" i="22" s="1"/>
  <c r="K16" i="4" s="1"/>
  <c r="P84" i="23"/>
  <c r="AE46" i="23"/>
  <c r="AF46" i="23"/>
  <c r="AD54" i="23"/>
  <c r="AE54" i="23"/>
  <c r="AF54" i="23"/>
  <c r="AD46" i="23"/>
  <c r="AD52" i="22"/>
  <c r="AB46" i="23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13" i="21"/>
  <c r="AB14" i="21" s="1"/>
  <c r="AB15" i="21" s="1"/>
  <c r="AB16" i="21" s="1"/>
  <c r="AB55" i="22"/>
  <c r="AB56" i="22"/>
  <c r="AB65" i="23"/>
  <c r="AB66" i="23" s="1"/>
  <c r="AB67" i="23" s="1"/>
  <c r="AB68" i="23" s="1"/>
  <c r="AB69" i="23" s="1"/>
  <c r="AB70" i="23" s="1"/>
  <c r="AB80" i="20"/>
  <c r="AB81" i="20" s="1"/>
  <c r="AB82" i="20" s="1"/>
  <c r="AB83" i="20" s="1"/>
  <c r="AE42" i="20"/>
  <c r="AB36" i="21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B20" i="21"/>
  <c r="AB21" i="21" s="1"/>
  <c r="AD34" i="22"/>
  <c r="AD15" i="21"/>
  <c r="AE15" i="21"/>
  <c r="AE6" i="21"/>
  <c r="AE7" i="21" s="1"/>
  <c r="AE8" i="21" s="1"/>
  <c r="AE9" i="21" s="1"/>
  <c r="AE10" i="21" s="1"/>
  <c r="AE11" i="21" s="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F7" i="19"/>
  <c r="AF8" i="19" s="1"/>
  <c r="AF9" i="19" s="1"/>
  <c r="AF10" i="19" s="1"/>
  <c r="AF11" i="19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AB51" i="21"/>
  <c r="AB52" i="21" s="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N84" i="23"/>
  <c r="J17" i="4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J84" i="24"/>
  <c r="D18" i="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B34" i="24"/>
  <c r="AD75" i="25"/>
  <c r="AF82" i="25"/>
  <c r="AE75" i="25"/>
  <c r="AD39" i="22"/>
  <c r="AD16" i="22"/>
  <c r="AF16" i="22"/>
  <c r="AE43" i="23"/>
  <c r="AD5" i="23"/>
  <c r="AD6" i="23" s="1"/>
  <c r="AD7" i="23" s="1"/>
  <c r="AD8" i="23" s="1"/>
  <c r="AD9" i="23" s="1"/>
  <c r="AD10" i="23" s="1"/>
  <c r="AD11" i="23" s="1"/>
  <c r="AF13" i="23"/>
  <c r="AE2" i="23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AB9" i="24"/>
  <c r="AB10" i="24" s="1"/>
  <c r="AB11" i="24" s="1"/>
  <c r="AB82" i="25"/>
  <c r="AB81" i="25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B63" i="23"/>
  <c r="AB64" i="23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B77" i="26"/>
  <c r="AF66" i="26"/>
  <c r="AE66" i="26"/>
  <c r="AD74" i="26"/>
  <c r="AE74" i="26"/>
  <c r="AD66" i="26"/>
  <c r="AE75" i="26"/>
  <c r="AF75" i="26"/>
  <c r="AE30" i="23"/>
  <c r="AE50" i="24"/>
  <c r="AF50" i="24"/>
  <c r="AB78" i="21"/>
  <c r="AD58" i="21"/>
  <c r="AE23" i="21"/>
  <c r="U84" i="22"/>
  <c r="AE49" i="22"/>
  <c r="AD35" i="22"/>
  <c r="AE27" i="22"/>
  <c r="AD25" i="22"/>
  <c r="AF25" i="22"/>
  <c r="AE60" i="23"/>
  <c r="AF57" i="23"/>
  <c r="AB30" i="23"/>
  <c r="AB31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D3" i="24"/>
  <c r="AD4" i="24" s="1"/>
  <c r="AD5" i="24" s="1"/>
  <c r="AD6" i="24" s="1"/>
  <c r="AD7" i="24" s="1"/>
  <c r="AD8" i="24" s="1"/>
  <c r="AD9" i="24" s="1"/>
  <c r="AD10" i="24" s="1"/>
  <c r="AD11" i="24" s="1"/>
  <c r="AE16" i="21"/>
  <c r="T84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84" i="22" s="1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AB37" i="21"/>
  <c r="AB7" i="21"/>
  <c r="AF3" i="21"/>
  <c r="AF4" i="21" s="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B57" i="23"/>
  <c r="AB58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R84" i="21"/>
  <c r="AD68" i="22"/>
  <c r="AD29" i="22"/>
  <c r="AE23" i="22"/>
  <c r="AF23" i="22"/>
  <c r="AF15" i="22"/>
  <c r="AE26" i="23"/>
  <c r="AD4" i="23"/>
  <c r="AB38" i="24"/>
  <c r="AB39" i="24"/>
  <c r="AB40" i="24" s="1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1" i="22"/>
  <c r="AB10" i="22"/>
  <c r="AD65" i="23"/>
  <c r="AE65" i="23"/>
  <c r="AF65" i="23"/>
  <c r="AD74" i="23"/>
  <c r="AE74" i="23"/>
  <c r="AF74" i="23"/>
  <c r="AB32" i="22"/>
  <c r="AE24" i="22"/>
  <c r="AB22" i="22"/>
  <c r="AB74" i="23"/>
  <c r="AE71" i="23"/>
  <c r="AD48" i="23"/>
  <c r="AE48" i="23"/>
  <c r="AD57" i="23"/>
  <c r="AB22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B60" i="25"/>
  <c r="AB61" i="25" s="1"/>
  <c r="AB62" i="25" s="1"/>
  <c r="AB63" i="25" s="1"/>
  <c r="AD46" i="20"/>
  <c r="AE46" i="20"/>
  <c r="AF46" i="20"/>
  <c r="AB48" i="21"/>
  <c r="AF46" i="21"/>
  <c r="AF43" i="21"/>
  <c r="AF29" i="21"/>
  <c r="AF13" i="21"/>
  <c r="AE78" i="22"/>
  <c r="AE76" i="22"/>
  <c r="AF76" i="22"/>
  <c r="AD76" i="22"/>
  <c r="AE71" i="22"/>
  <c r="AF64" i="22"/>
  <c r="AF47" i="22"/>
  <c r="AB60" i="23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B23" i="24"/>
  <c r="AB24" i="24" s="1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B74" i="21"/>
  <c r="AB75" i="21" s="1"/>
  <c r="AB76" i="21" s="1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B79" i="23"/>
  <c r="AB80" i="23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B43" i="21"/>
  <c r="AB44" i="21" s="1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B44" i="23"/>
  <c r="AB45" i="23" s="1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B68" i="24"/>
  <c r="AB69" i="24" s="1"/>
  <c r="AD56" i="24"/>
  <c r="AD12" i="22"/>
  <c r="AE12" i="22"/>
  <c r="AF12" i="22"/>
  <c r="AD59" i="23"/>
  <c r="AD52" i="23"/>
  <c r="AF52" i="23"/>
  <c r="AD27" i="24"/>
  <c r="AE27" i="24"/>
  <c r="AF27" i="24"/>
  <c r="AB13" i="24"/>
  <c r="AB14" i="24" s="1"/>
  <c r="AB12" i="24"/>
  <c r="C86" i="25"/>
  <c r="B9" i="4" s="1"/>
  <c r="AB69" i="26"/>
  <c r="AB68" i="26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AB20" i="25"/>
  <c r="AB21" i="25" s="1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R84" i="25"/>
  <c r="R85" i="25" s="1"/>
  <c r="L9" i="4" s="1"/>
  <c r="U84" i="26"/>
  <c r="AB62" i="23"/>
  <c r="AD39" i="23"/>
  <c r="AB5" i="23"/>
  <c r="AB6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B35" i="27"/>
  <c r="AB36" i="27" s="1"/>
  <c r="AD69" i="23"/>
  <c r="AE69" i="23"/>
  <c r="AF69" i="23"/>
  <c r="AF35" i="23"/>
  <c r="AE44" i="23"/>
  <c r="AD35" i="23"/>
  <c r="AD80" i="24"/>
  <c r="AE80" i="24"/>
  <c r="AF80" i="24"/>
  <c r="AD37" i="24"/>
  <c r="AB15" i="24"/>
  <c r="AB25" i="25"/>
  <c r="AB26" i="25" s="1"/>
  <c r="AB27" i="25" s="1"/>
  <c r="AB28" i="25" s="1"/>
  <c r="AB29" i="25" s="1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B20" i="23"/>
  <c r="AE18" i="23"/>
  <c r="AD77" i="24"/>
  <c r="AE77" i="24"/>
  <c r="AF77" i="24"/>
  <c r="AE69" i="24"/>
  <c r="AF13" i="24"/>
  <c r="AE15" i="24"/>
  <c r="AF15" i="24"/>
  <c r="AE13" i="24"/>
  <c r="AE6" i="24"/>
  <c r="AE7" i="24" s="1"/>
  <c r="AE8" i="24" s="1"/>
  <c r="AE9" i="24" s="1"/>
  <c r="AE10" i="24" s="1"/>
  <c r="AE11" i="24" s="1"/>
  <c r="AE82" i="25"/>
  <c r="AF70" i="25"/>
  <c r="AE37" i="25"/>
  <c r="AD37" i="25"/>
  <c r="AD43" i="25"/>
  <c r="AE43" i="25"/>
  <c r="AD46" i="25"/>
  <c r="V84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B64" i="21"/>
  <c r="AD61" i="22"/>
  <c r="AF14" i="22"/>
  <c r="AF76" i="23"/>
  <c r="AE63" i="23"/>
  <c r="AB61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84" i="25"/>
  <c r="U85" i="25" s="1"/>
  <c r="M9" i="4" s="1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B29" i="21"/>
  <c r="AB30" i="21" s="1"/>
  <c r="AB31" i="21" s="1"/>
  <c r="AB32" i="21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E3" i="23"/>
  <c r="AE4" i="23" s="1"/>
  <c r="AE5" i="23" s="1"/>
  <c r="AE6" i="23" s="1"/>
  <c r="AE7" i="23" s="1"/>
  <c r="AE8" i="23" s="1"/>
  <c r="AE9" i="23" s="1"/>
  <c r="AE10" i="23" s="1"/>
  <c r="AE11" i="23" s="1"/>
  <c r="AD47" i="24"/>
  <c r="AF40" i="24"/>
  <c r="AB7" i="24"/>
  <c r="AB8" i="24" s="1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AB52" i="25"/>
  <c r="T84" i="25"/>
  <c r="AD5" i="20"/>
  <c r="AD6" i="20" s="1"/>
  <c r="AD7" i="20" s="1"/>
  <c r="AD8" i="20" s="1"/>
  <c r="AD9" i="20" s="1"/>
  <c r="AD10" i="20" s="1"/>
  <c r="AD11" i="20" s="1"/>
  <c r="AD37" i="21"/>
  <c r="AB22" i="21"/>
  <c r="AD47" i="22"/>
  <c r="AD17" i="22"/>
  <c r="AD14" i="22"/>
  <c r="AD79" i="23"/>
  <c r="AF63" i="23"/>
  <c r="AD72" i="23"/>
  <c r="AF72" i="23"/>
  <c r="AB5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W84" i="26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B36" i="24"/>
  <c r="AD21" i="24"/>
  <c r="K84" i="24"/>
  <c r="AD36" i="25"/>
  <c r="AF23" i="25"/>
  <c r="AD16" i="25"/>
  <c r="AE16" i="25"/>
  <c r="AF16" i="25"/>
  <c r="AD31" i="24"/>
  <c r="AE31" i="24"/>
  <c r="AF31" i="24"/>
  <c r="AE29" i="24"/>
  <c r="AB76" i="25"/>
  <c r="AB77" i="25" s="1"/>
  <c r="AB38" i="25"/>
  <c r="Q84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Q84" i="26"/>
  <c r="AD12" i="23"/>
  <c r="AE12" i="23"/>
  <c r="AF12" i="23"/>
  <c r="AD52" i="25"/>
  <c r="AE52" i="25"/>
  <c r="AF52" i="25"/>
  <c r="AF32" i="25"/>
  <c r="AE40" i="25"/>
  <c r="AB6" i="25"/>
  <c r="AB7" i="25" s="1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B47" i="26"/>
  <c r="AB48" i="26" s="1"/>
  <c r="AB49" i="26" s="1"/>
  <c r="AB50" i="26" s="1"/>
  <c r="AB51" i="26" s="1"/>
  <c r="AF6" i="26"/>
  <c r="AE6" i="26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B40" i="25"/>
  <c r="AB39" i="25"/>
  <c r="AE13" i="25"/>
  <c r="AB58" i="26"/>
  <c r="AB59" i="26"/>
  <c r="AB60" i="26" s="1"/>
  <c r="AB40" i="26"/>
  <c r="AD71" i="24"/>
  <c r="AB6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B13" i="23"/>
  <c r="AB14" i="23" s="1"/>
  <c r="AB15" i="23" s="1"/>
  <c r="AB16" i="23" s="1"/>
  <c r="AB17" i="23" s="1"/>
  <c r="AB79" i="24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B73" i="25"/>
  <c r="AB74" i="25" s="1"/>
  <c r="AD65" i="25"/>
  <c r="AD53" i="25"/>
  <c r="AF50" i="25"/>
  <c r="AD22" i="25"/>
  <c r="AF17" i="25"/>
  <c r="AE83" i="23"/>
  <c r="AD62" i="23"/>
  <c r="AE62" i="23"/>
  <c r="AB55" i="23"/>
  <c r="AF42" i="23"/>
  <c r="AB19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AB8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V84" i="27"/>
  <c r="AF58" i="21"/>
  <c r="AF51" i="21"/>
  <c r="AF44" i="21"/>
  <c r="AF37" i="21"/>
  <c r="AF30" i="21"/>
  <c r="AF23" i="21"/>
  <c r="AF16" i="21"/>
  <c r="AF2" i="2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T84" i="23"/>
  <c r="Y84" i="24"/>
  <c r="AD72" i="24"/>
  <c r="AB28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B82" i="24"/>
  <c r="AB83" i="24" s="1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AB72" i="24"/>
  <c r="AB73" i="24" s="1"/>
  <c r="AB74" i="24" s="1"/>
  <c r="AB75" i="24" s="1"/>
  <c r="AB43" i="24"/>
  <c r="AB44" i="24" s="1"/>
  <c r="AB41" i="24"/>
  <c r="AB42" i="24" s="1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B15" i="25"/>
  <c r="AB16" i="25" s="1"/>
  <c r="AE36" i="25"/>
  <c r="AF36" i="25"/>
  <c r="AD62" i="27"/>
  <c r="AB46" i="28"/>
  <c r="AD32" i="28"/>
  <c r="AF32" i="28"/>
  <c r="AD36" i="28"/>
  <c r="AE32" i="28"/>
  <c r="AD68" i="25"/>
  <c r="AB44" i="25"/>
  <c r="AF42" i="25"/>
  <c r="AB30" i="26"/>
  <c r="AB29" i="26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T84" i="26"/>
  <c r="AD42" i="25"/>
  <c r="AD40" i="25"/>
  <c r="AD38" i="24"/>
  <c r="AE38" i="24"/>
  <c r="AF38" i="24"/>
  <c r="AD73" i="25"/>
  <c r="AF18" i="25"/>
  <c r="AB4" i="25"/>
  <c r="AB5" i="25" s="1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P84" i="26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T84" i="27"/>
  <c r="R84" i="24"/>
  <c r="AB42" i="25"/>
  <c r="AB18" i="25"/>
  <c r="AB19" i="25" s="1"/>
  <c r="AD75" i="26"/>
  <c r="AE83" i="26"/>
  <c r="AF83" i="26"/>
  <c r="AF78" i="26"/>
  <c r="AE42" i="28"/>
  <c r="AF42" i="28"/>
  <c r="AD42" i="28"/>
  <c r="AF47" i="25"/>
  <c r="Y84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W84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O84" i="27"/>
  <c r="AE65" i="25"/>
  <c r="AD74" i="25"/>
  <c r="AD47" i="25"/>
  <c r="AD33" i="25"/>
  <c r="AF33" i="25"/>
  <c r="AE59" i="26"/>
  <c r="AD51" i="26"/>
  <c r="AE47" i="26"/>
  <c r="AF70" i="23"/>
  <c r="AB78" i="24"/>
  <c r="AB71" i="24"/>
  <c r="AB64" i="24"/>
  <c r="AB65" i="24" s="1"/>
  <c r="AB66" i="24" s="1"/>
  <c r="AB51" i="24"/>
  <c r="AB52" i="24" s="1"/>
  <c r="AB53" i="24" s="1"/>
  <c r="AB54" i="24" s="1"/>
  <c r="AB55" i="24" s="1"/>
  <c r="AB56" i="24" s="1"/>
  <c r="AB57" i="24" s="1"/>
  <c r="AB58" i="24" s="1"/>
  <c r="AB59" i="24" s="1"/>
  <c r="AD45" i="24"/>
  <c r="AE45" i="24"/>
  <c r="AF45" i="24"/>
  <c r="AE4" i="24"/>
  <c r="AE5" i="24" s="1"/>
  <c r="AE80" i="25"/>
  <c r="AD61" i="25"/>
  <c r="AF61" i="25"/>
  <c r="AD56" i="25"/>
  <c r="AD45" i="25"/>
  <c r="AE28" i="25"/>
  <c r="AB12" i="25"/>
  <c r="AD32" i="26"/>
  <c r="AD41" i="26"/>
  <c r="AE41" i="26"/>
  <c r="AE32" i="26"/>
  <c r="AD36" i="26"/>
  <c r="AD39" i="26"/>
  <c r="L84" i="24"/>
  <c r="E18" i="4" s="1"/>
  <c r="AD16" i="24"/>
  <c r="AE16" i="24"/>
  <c r="AB4" i="24"/>
  <c r="AE74" i="25"/>
  <c r="AB47" i="25"/>
  <c r="AB48" i="25" s="1"/>
  <c r="AB49" i="25" s="1"/>
  <c r="AB50" i="25" s="1"/>
  <c r="AB45" i="25"/>
  <c r="AB46" i="25" s="1"/>
  <c r="AD78" i="26"/>
  <c r="AF46" i="26"/>
  <c r="AF28" i="23"/>
  <c r="AD20" i="23"/>
  <c r="AE44" i="24"/>
  <c r="AF44" i="24"/>
  <c r="AB22" i="24"/>
  <c r="AB16" i="24"/>
  <c r="AD23" i="25"/>
  <c r="AE23" i="25"/>
  <c r="AB78" i="26"/>
  <c r="AB79" i="26"/>
  <c r="AD46" i="26"/>
  <c r="AB8" i="25"/>
  <c r="AB9" i="25"/>
  <c r="AB3" i="25"/>
  <c r="AB75" i="26"/>
  <c r="AB76" i="26" s="1"/>
  <c r="AB11" i="26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B80" i="26"/>
  <c r="AD54" i="26"/>
  <c r="AE62" i="26"/>
  <c r="AF54" i="26"/>
  <c r="AE63" i="26"/>
  <c r="AD6" i="25"/>
  <c r="O84" i="26"/>
  <c r="AB83" i="26"/>
  <c r="AB82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B31" i="26"/>
  <c r="AB32" i="26" s="1"/>
  <c r="AE16" i="26"/>
  <c r="AD16" i="26"/>
  <c r="AF24" i="26"/>
  <c r="AE22" i="26"/>
  <c r="AE78" i="27"/>
  <c r="AF60" i="27"/>
  <c r="AE69" i="27"/>
  <c r="AF69" i="27"/>
  <c r="AE60" i="27"/>
  <c r="AB31" i="27"/>
  <c r="AB32" i="27" s="1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R84" i="27"/>
  <c r="R85" i="27" s="1"/>
  <c r="L20" i="4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B65" i="26"/>
  <c r="AB63" i="26"/>
  <c r="AA84" i="26"/>
  <c r="AE68" i="26"/>
  <c r="AF68" i="26"/>
  <c r="AF59" i="26"/>
  <c r="AF47" i="26"/>
  <c r="AF56" i="26"/>
  <c r="AF38" i="26"/>
  <c r="AE15" i="25"/>
  <c r="AD7" i="25"/>
  <c r="AD8" i="25" s="1"/>
  <c r="AD9" i="25" s="1"/>
  <c r="AD10" i="25" s="1"/>
  <c r="AD11" i="25" s="1"/>
  <c r="AE61" i="26"/>
  <c r="AD38" i="26"/>
  <c r="AB5" i="27"/>
  <c r="AB6" i="27" s="1"/>
  <c r="AB4" i="27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B22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B72" i="26"/>
  <c r="AB57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B77" i="27"/>
  <c r="AB78" i="27" s="1"/>
  <c r="AD24" i="26"/>
  <c r="AB15" i="26"/>
  <c r="AB16" i="26" s="1"/>
  <c r="AB17" i="26" s="1"/>
  <c r="AB18" i="26" s="1"/>
  <c r="AB19" i="26" s="1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B10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I84" i="29"/>
  <c r="C40" i="4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B58" i="27"/>
  <c r="AF38" i="27"/>
  <c r="AE34" i="27"/>
  <c r="AD44" i="28"/>
  <c r="AE77" i="27"/>
  <c r="AB77" i="28"/>
  <c r="AB76" i="28"/>
  <c r="AB33" i="26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B42" i="26"/>
  <c r="AF48" i="26"/>
  <c r="AB37" i="26"/>
  <c r="AB38" i="26" s="1"/>
  <c r="AB39" i="26" s="1"/>
  <c r="AD28" i="26"/>
  <c r="AD19" i="26"/>
  <c r="AF79" i="27"/>
  <c r="AE54" i="27"/>
  <c r="AD18" i="27"/>
  <c r="AB3" i="27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B5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B72" i="27"/>
  <c r="AB73" i="27" s="1"/>
  <c r="AB68" i="27"/>
  <c r="AB67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K84" i="28"/>
  <c r="AF34" i="26"/>
  <c r="AD74" i="27"/>
  <c r="AE74" i="27"/>
  <c r="AF32" i="27"/>
  <c r="AB34" i="26"/>
  <c r="AE24" i="26"/>
  <c r="AB74" i="27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B26" i="26"/>
  <c r="AB27" i="26" s="1"/>
  <c r="AB28" i="26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B59" i="27"/>
  <c r="AB60" i="27" s="1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AB56" i="28"/>
  <c r="AB57" i="28" s="1"/>
  <c r="AB58" i="28" s="1"/>
  <c r="AB59" i="28" s="1"/>
  <c r="AB60" i="28" s="1"/>
  <c r="AB61" i="28" s="1"/>
  <c r="AB62" i="28" s="1"/>
  <c r="AB63" i="28" s="1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T84" i="28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B27" i="27"/>
  <c r="O84" i="29"/>
  <c r="AD43" i="27"/>
  <c r="AF43" i="27"/>
  <c r="AF84" i="27" s="1"/>
  <c r="J84" i="27"/>
  <c r="D20" i="4" s="1"/>
  <c r="J84" i="29"/>
  <c r="D40" i="4" s="1"/>
  <c r="AD76" i="29"/>
  <c r="AF76" i="29"/>
  <c r="AE76" i="29"/>
  <c r="AF83" i="29"/>
  <c r="AD81" i="29"/>
  <c r="AB6" i="26"/>
  <c r="AB7" i="26" s="1"/>
  <c r="AB70" i="27"/>
  <c r="AB71" i="27" s="1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B64" i="28"/>
  <c r="AE58" i="28"/>
  <c r="AE38" i="28"/>
  <c r="AF49" i="26"/>
  <c r="AE7" i="26"/>
  <c r="AE8" i="26" s="1"/>
  <c r="AE9" i="26" s="1"/>
  <c r="AE10" i="26" s="1"/>
  <c r="AE11" i="26" s="1"/>
  <c r="AD61" i="27"/>
  <c r="AB52" i="27"/>
  <c r="AF48" i="27"/>
  <c r="AB46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Y84" i="28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S84" i="28"/>
  <c r="AF7" i="26"/>
  <c r="AF8" i="26" s="1"/>
  <c r="AF9" i="26" s="1"/>
  <c r="AF10" i="26" s="1"/>
  <c r="AF11" i="26" s="1"/>
  <c r="AD80" i="27"/>
  <c r="AF80" i="27"/>
  <c r="AB61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X84" i="29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AB20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B12" i="27"/>
  <c r="AB13" i="27" s="1"/>
  <c r="AB14" i="27" s="1"/>
  <c r="AB15" i="27" s="1"/>
  <c r="AB54" i="28"/>
  <c r="AB21" i="28"/>
  <c r="AF13" i="28"/>
  <c r="AE41" i="29"/>
  <c r="AE50" i="29"/>
  <c r="AF50" i="29"/>
  <c r="AF46" i="29"/>
  <c r="AE56" i="27"/>
  <c r="AF4" i="27"/>
  <c r="AF5" i="27" s="1"/>
  <c r="AF6" i="27" s="1"/>
  <c r="AF7" i="27" s="1"/>
  <c r="AF8" i="27" s="1"/>
  <c r="AF9" i="27" s="1"/>
  <c r="AF10" i="27" s="1"/>
  <c r="AF11" i="27" s="1"/>
  <c r="AE72" i="28"/>
  <c r="AD56" i="28"/>
  <c r="AB49" i="28"/>
  <c r="K84" i="29"/>
  <c r="AF27" i="27"/>
  <c r="AB7" i="27"/>
  <c r="AD79" i="29"/>
  <c r="AF2" i="27"/>
  <c r="AF3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AB12" i="26"/>
  <c r="AB62" i="27"/>
  <c r="AB63" i="27" s="1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B55" i="27"/>
  <c r="AB56" i="27" s="1"/>
  <c r="AB57" i="27" s="1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B82" i="28"/>
  <c r="AB83" i="28" s="1"/>
  <c r="AD71" i="28"/>
  <c r="AF50" i="28"/>
  <c r="AF59" i="28"/>
  <c r="AE22" i="28"/>
  <c r="AB20" i="28"/>
  <c r="M84" i="28"/>
  <c r="I39" i="4" s="1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B66" i="27"/>
  <c r="AE40" i="27"/>
  <c r="Q84" i="27"/>
  <c r="N84" i="28"/>
  <c r="J39" i="4" s="1"/>
  <c r="AB55" i="28"/>
  <c r="AB45" i="28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Z84" i="29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B13" i="26"/>
  <c r="AB14" i="26" s="1"/>
  <c r="AD40" i="27"/>
  <c r="AB34" i="27"/>
  <c r="AD57" i="28"/>
  <c r="AB31" i="28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84" i="28" s="1"/>
  <c r="AA85" i="28" s="1"/>
  <c r="R39" i="4" s="1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B66" i="28"/>
  <c r="AB67" i="28" s="1"/>
  <c r="AB68" i="28" s="1"/>
  <c r="AB69" i="28" s="1"/>
  <c r="AB70" i="28" s="1"/>
  <c r="AB71" i="28" s="1"/>
  <c r="AB72" i="28" s="1"/>
  <c r="AB73" i="28" s="1"/>
  <c r="AD30" i="28"/>
  <c r="AE30" i="28"/>
  <c r="AE39" i="28"/>
  <c r="AF30" i="28"/>
  <c r="AF22" i="28"/>
  <c r="AB16" i="28"/>
  <c r="AB17" i="28" s="1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Y84" i="30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X84" i="30"/>
  <c r="X85" i="30" s="1"/>
  <c r="N31" i="4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S84" i="29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84" i="30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B50" i="31"/>
  <c r="AB51" i="31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O84" i="30"/>
  <c r="AD7" i="27"/>
  <c r="AD8" i="27" s="1"/>
  <c r="AD9" i="27" s="1"/>
  <c r="AD10" i="27" s="1"/>
  <c r="AD11" i="27" s="1"/>
  <c r="AB59" i="29"/>
  <c r="AB60" i="29" s="1"/>
  <c r="AD56" i="29"/>
  <c r="AD26" i="29"/>
  <c r="AD30" i="29"/>
  <c r="AB14" i="29"/>
  <c r="AD9" i="29"/>
  <c r="AD10" i="29" s="1"/>
  <c r="AD11" i="29" s="1"/>
  <c r="AF33" i="30"/>
  <c r="AD39" i="28"/>
  <c r="AF39" i="28"/>
  <c r="AF32" i="29"/>
  <c r="AD32" i="29"/>
  <c r="AE32" i="29"/>
  <c r="AD12" i="29"/>
  <c r="AD6" i="29"/>
  <c r="AD7" i="29" s="1"/>
  <c r="AD8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S84" i="3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E3" i="29"/>
  <c r="AE4" i="29" s="1"/>
  <c r="AE5" i="29" s="1"/>
  <c r="AE6" i="29" s="1"/>
  <c r="AE7" i="29" s="1"/>
  <c r="AE8" i="29" s="1"/>
  <c r="AE9" i="29" s="1"/>
  <c r="AE10" i="29" s="1"/>
  <c r="AE11" i="29" s="1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B63" i="31"/>
  <c r="AB64" i="31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AB57" i="31"/>
  <c r="AB58" i="31" s="1"/>
  <c r="AB59" i="31" s="1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I84" i="31"/>
  <c r="C10" i="4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O84" i="31"/>
  <c r="O85" i="31" s="1"/>
  <c r="K10" i="4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D66" i="31"/>
  <c r="AD61" i="31"/>
  <c r="AB51" i="29"/>
  <c r="AB52" i="29" s="1"/>
  <c r="AB53" i="29" s="1"/>
  <c r="AB51" i="30"/>
  <c r="AB52" i="30" s="1"/>
  <c r="AD48" i="30"/>
  <c r="AD19" i="30"/>
  <c r="Q84" i="30"/>
  <c r="AB81" i="31"/>
  <c r="AB82" i="31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W84" i="31"/>
  <c r="AB59" i="32"/>
  <c r="AE67" i="30"/>
  <c r="AF67" i="30"/>
  <c r="AB56" i="30"/>
  <c r="AE47" i="32"/>
  <c r="AE56" i="32"/>
  <c r="AF56" i="32"/>
  <c r="AD47" i="32"/>
  <c r="AF47" i="32"/>
  <c r="AE4" i="32"/>
  <c r="AE5" i="32" s="1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84" i="32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B74" i="31"/>
  <c r="AE51" i="31"/>
  <c r="AF60" i="31"/>
  <c r="AD58" i="31"/>
  <c r="AE58" i="31"/>
  <c r="AF58" i="31"/>
  <c r="AD60" i="31"/>
  <c r="AE60" i="31"/>
  <c r="AE56" i="31"/>
  <c r="AB42" i="31"/>
  <c r="AA84" i="31"/>
  <c r="AB43" i="31"/>
  <c r="AB44" i="31" s="1"/>
  <c r="AB45" i="31" s="1"/>
  <c r="AB46" i="31" s="1"/>
  <c r="AB47" i="31" s="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I84" i="32"/>
  <c r="C11" i="4" s="1"/>
  <c r="AE8" i="30"/>
  <c r="AE9" i="30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B36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D5" i="31"/>
  <c r="AD6" i="31" s="1"/>
  <c r="AD7" i="31" s="1"/>
  <c r="AD8" i="31" s="1"/>
  <c r="AD9" i="31" s="1"/>
  <c r="AD10" i="31" s="1"/>
  <c r="AD11" i="31" s="1"/>
  <c r="AB32" i="30"/>
  <c r="AE28" i="30"/>
  <c r="AF28" i="30"/>
  <c r="AD28" i="30"/>
  <c r="AB68" i="31"/>
  <c r="AB69" i="31" s="1"/>
  <c r="AB70" i="31" s="1"/>
  <c r="AB60" i="31"/>
  <c r="AB61" i="31" s="1"/>
  <c r="AE44" i="31"/>
  <c r="AF26" i="31"/>
  <c r="AB5" i="31"/>
  <c r="AB6" i="3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Z84" i="31"/>
  <c r="AF62" i="32"/>
  <c r="AD68" i="32"/>
  <c r="AD68" i="30"/>
  <c r="AF48" i="30"/>
  <c r="AF45" i="30"/>
  <c r="AE79" i="31"/>
  <c r="AD79" i="31"/>
  <c r="AD64" i="31"/>
  <c r="AB53" i="31"/>
  <c r="AB54" i="31"/>
  <c r="AB55" i="31" s="1"/>
  <c r="AB56" i="31" s="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V84" i="30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B17" i="30"/>
  <c r="AB18" i="30"/>
  <c r="AB19" i="30" s="1"/>
  <c r="AE15" i="30"/>
  <c r="AD3" i="30"/>
  <c r="AD4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B17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R84" i="30"/>
  <c r="AD83" i="31"/>
  <c r="AF76" i="31"/>
  <c r="AF74" i="31"/>
  <c r="AD52" i="31"/>
  <c r="AE18" i="31"/>
  <c r="AB21" i="32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B38" i="31"/>
  <c r="AB24" i="31"/>
  <c r="AB25" i="31" s="1"/>
  <c r="AB26" i="31" s="1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B79" i="31"/>
  <c r="AF77" i="31"/>
  <c r="AE77" i="31"/>
  <c r="AD68" i="31"/>
  <c r="AE12" i="31"/>
  <c r="AB16" i="33"/>
  <c r="AB15" i="33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P84" i="3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AB20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T84" i="33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28" i="33"/>
  <c r="AB29" i="33" s="1"/>
  <c r="AB30" i="33" s="1"/>
  <c r="AB31" i="33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AB35" i="33"/>
  <c r="M84" i="33"/>
  <c r="I41" i="4" s="1"/>
  <c r="AD5" i="30"/>
  <c r="AD6" i="30" s="1"/>
  <c r="AD7" i="30" s="1"/>
  <c r="AD8" i="30" s="1"/>
  <c r="AD9" i="30" s="1"/>
  <c r="AD10" i="30" s="1"/>
  <c r="AD11" i="30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B34" i="31"/>
  <c r="AB35" i="31" s="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/>
  <c r="AB7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B17" i="32"/>
  <c r="AB18" i="32" s="1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B81" i="33"/>
  <c r="AB80" i="33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B62" i="33"/>
  <c r="AB63" i="33" s="1"/>
  <c r="AD2" i="33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D75" i="33"/>
  <c r="AE75" i="33"/>
  <c r="AF75" i="33"/>
  <c r="AD80" i="33"/>
  <c r="AE80" i="33"/>
  <c r="AE78" i="33"/>
  <c r="AF78" i="33"/>
  <c r="AB2" i="33"/>
  <c r="AB3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Y84" i="32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Z84" i="33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S84" i="35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B59" i="33"/>
  <c r="AB60" i="33" s="1"/>
  <c r="AD29" i="33"/>
  <c r="AF29" i="33"/>
  <c r="AB9" i="33"/>
  <c r="AB10" i="33"/>
  <c r="AB11" i="33" s="1"/>
  <c r="AB12" i="33" s="1"/>
  <c r="AB13" i="33" s="1"/>
  <c r="AB14" i="33" s="1"/>
  <c r="AB77" i="34"/>
  <c r="AB78" i="34"/>
  <c r="AB79" i="34" s="1"/>
  <c r="AE83" i="31"/>
  <c r="AE6" i="31"/>
  <c r="AE7" i="31" s="1"/>
  <c r="AE8" i="31" s="1"/>
  <c r="AE9" i="31" s="1"/>
  <c r="AE10" i="31" s="1"/>
  <c r="AE11" i="31" s="1"/>
  <c r="Q84" i="32"/>
  <c r="AB70" i="32"/>
  <c r="AB20" i="32"/>
  <c r="AD44" i="33"/>
  <c r="AD53" i="33"/>
  <c r="AE53" i="33"/>
  <c r="AF53" i="33"/>
  <c r="AE51" i="33"/>
  <c r="X84" i="32"/>
  <c r="AB17" i="33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B52" i="33"/>
  <c r="AB51" i="33"/>
  <c r="AE24" i="33"/>
  <c r="AB64" i="34"/>
  <c r="AD16" i="31"/>
  <c r="AD4" i="31"/>
  <c r="AE4" i="31"/>
  <c r="AE5" i="31" s="1"/>
  <c r="AF4" i="31"/>
  <c r="AF5" i="31" s="1"/>
  <c r="AF6" i="31" s="1"/>
  <c r="AF7" i="31" s="1"/>
  <c r="AF8" i="31" s="1"/>
  <c r="AF9" i="31" s="1"/>
  <c r="AF10" i="31" s="1"/>
  <c r="AF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E6" i="32"/>
  <c r="AE7" i="32" s="1"/>
  <c r="AE8" i="32" s="1"/>
  <c r="AE9" i="32" s="1"/>
  <c r="AE10" i="32" s="1"/>
  <c r="AE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B54" i="33"/>
  <c r="AB55" i="33"/>
  <c r="AB56" i="33" s="1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B13" i="31"/>
  <c r="AD80" i="32"/>
  <c r="AB34" i="32"/>
  <c r="AB35" i="32" s="1"/>
  <c r="AE3" i="32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D7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AB8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X84" i="33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B54" i="34"/>
  <c r="AB55" i="34" s="1"/>
  <c r="AB53" i="34"/>
  <c r="AF12" i="34"/>
  <c r="AD19" i="32"/>
  <c r="AF19" i="32"/>
  <c r="AF4" i="32"/>
  <c r="AF5" i="32" s="1"/>
  <c r="AF6" i="32" s="1"/>
  <c r="AF7" i="32" s="1"/>
  <c r="AF8" i="32" s="1"/>
  <c r="AF9" i="32" s="1"/>
  <c r="AF10" i="32" s="1"/>
  <c r="AF11" i="32" s="1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B71" i="33"/>
  <c r="AB72" i="33" s="1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B69" i="33"/>
  <c r="AF75" i="32"/>
  <c r="AE60" i="32"/>
  <c r="AA84" i="33"/>
  <c r="AB65" i="33"/>
  <c r="AB66" i="33" s="1"/>
  <c r="AB67" i="33" s="1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J84" i="33"/>
  <c r="D41" i="4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T84" i="35"/>
  <c r="AD29" i="31"/>
  <c r="AE29" i="31"/>
  <c r="AE20" i="32"/>
  <c r="AD17" i="32"/>
  <c r="AB9" i="32"/>
  <c r="AB10" i="32" s="1"/>
  <c r="AB11" i="32" s="1"/>
  <c r="AB12" i="32" s="1"/>
  <c r="AB53" i="33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R84" i="35"/>
  <c r="R85" i="35" s="1"/>
  <c r="L21" i="4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B36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Z84" i="36"/>
  <c r="AB73" i="34"/>
  <c r="AE56" i="34"/>
  <c r="AF50" i="34"/>
  <c r="AD57" i="34"/>
  <c r="AE59" i="34"/>
  <c r="AE34" i="35"/>
  <c r="N84" i="34"/>
  <c r="J42" i="4" s="1"/>
  <c r="AD66" i="34"/>
  <c r="AB50" i="34"/>
  <c r="AD40" i="34"/>
  <c r="AB11" i="34"/>
  <c r="AB12" i="34" s="1"/>
  <c r="AB13" i="34" s="1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I84" i="35"/>
  <c r="C21" i="4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B42" i="34"/>
  <c r="AA84" i="34"/>
  <c r="AB43" i="34"/>
  <c r="AF5" i="34"/>
  <c r="AF6" i="34" s="1"/>
  <c r="AF7" i="34" s="1"/>
  <c r="AF8" i="34" s="1"/>
  <c r="AF9" i="34" s="1"/>
  <c r="AF10" i="34" s="1"/>
  <c r="AF11" i="34" s="1"/>
  <c r="AD5" i="34"/>
  <c r="AD6" i="34" s="1"/>
  <c r="AE5" i="34"/>
  <c r="AE6" i="34" s="1"/>
  <c r="AE7" i="34" s="1"/>
  <c r="AD12" i="34"/>
  <c r="AE12" i="34"/>
  <c r="AB38" i="35"/>
  <c r="AB39" i="35"/>
  <c r="AB68" i="36"/>
  <c r="AB69" i="36"/>
  <c r="AD57" i="33"/>
  <c r="AB37" i="33"/>
  <c r="AD30" i="33"/>
  <c r="AB65" i="34"/>
  <c r="AB66" i="34" s="1"/>
  <c r="AF60" i="34"/>
  <c r="AF38" i="34"/>
  <c r="AF14" i="34"/>
  <c r="P84" i="35"/>
  <c r="AF32" i="35"/>
  <c r="AD78" i="33"/>
  <c r="AE42" i="33"/>
  <c r="AB23" i="33"/>
  <c r="AD14" i="33"/>
  <c r="AF23" i="33"/>
  <c r="AD60" i="34"/>
  <c r="AE38" i="34"/>
  <c r="AB18" i="34"/>
  <c r="AD14" i="34"/>
  <c r="AE14" i="34"/>
  <c r="N84" i="35"/>
  <c r="J21" i="4" s="1"/>
  <c r="AD47" i="33"/>
  <c r="AB42" i="33"/>
  <c r="AE28" i="33"/>
  <c r="AD78" i="35"/>
  <c r="AE78" i="35"/>
  <c r="AF78" i="35"/>
  <c r="V29" i="36"/>
  <c r="V30" i="36" s="1"/>
  <c r="V31" i="36" s="1"/>
  <c r="V32" i="36" s="1"/>
  <c r="V33" i="36" s="1"/>
  <c r="V34" i="36" s="1"/>
  <c r="V35" i="36" s="1"/>
  <c r="V36" i="36" s="1"/>
  <c r="V37" i="36" s="1"/>
  <c r="V38" i="36" s="1"/>
  <c r="V39" i="36" s="1"/>
  <c r="V40" i="36" s="1"/>
  <c r="V41" i="36" s="1"/>
  <c r="V42" i="36" s="1"/>
  <c r="V43" i="36" s="1"/>
  <c r="V44" i="36" s="1"/>
  <c r="V45" i="36" s="1"/>
  <c r="V46" i="36" s="1"/>
  <c r="V47" i="36" s="1"/>
  <c r="V48" i="36" s="1"/>
  <c r="V49" i="36" s="1"/>
  <c r="V50" i="36" s="1"/>
  <c r="V51" i="36" s="1"/>
  <c r="V52" i="36" s="1"/>
  <c r="V53" i="36" s="1"/>
  <c r="V54" i="36" s="1"/>
  <c r="V55" i="36" s="1"/>
  <c r="V56" i="36" s="1"/>
  <c r="V57" i="36" s="1"/>
  <c r="V58" i="36" s="1"/>
  <c r="V59" i="36" s="1"/>
  <c r="V60" i="36" s="1"/>
  <c r="V61" i="36" s="1"/>
  <c r="V62" i="36" s="1"/>
  <c r="V63" i="36" s="1"/>
  <c r="V64" i="36" s="1"/>
  <c r="V65" i="36" s="1"/>
  <c r="V66" i="36" s="1"/>
  <c r="V67" i="36" s="1"/>
  <c r="V68" i="36" s="1"/>
  <c r="V69" i="36" s="1"/>
  <c r="V70" i="36" s="1"/>
  <c r="V71" i="36" s="1"/>
  <c r="V72" i="36" s="1"/>
  <c r="V73" i="36" s="1"/>
  <c r="V74" i="36" s="1"/>
  <c r="V75" i="36" s="1"/>
  <c r="V76" i="36" s="1"/>
  <c r="V77" i="36" s="1"/>
  <c r="V78" i="36" s="1"/>
  <c r="V79" i="36" s="1"/>
  <c r="V80" i="36" s="1"/>
  <c r="V81" i="36" s="1"/>
  <c r="V82" i="36" s="1"/>
  <c r="V83" i="36" s="1"/>
  <c r="V84" i="36"/>
  <c r="AF61" i="33"/>
  <c r="AD52" i="33"/>
  <c r="AD40" i="33"/>
  <c r="P84" i="33"/>
  <c r="AE55" i="33"/>
  <c r="AF19" i="33"/>
  <c r="AD18" i="33"/>
  <c r="AB67" i="34"/>
  <c r="AB68" i="34"/>
  <c r="AE20" i="35"/>
  <c r="AF18" i="35"/>
  <c r="AF15" i="35"/>
  <c r="AF17" i="35"/>
  <c r="AD18" i="35"/>
  <c r="AE18" i="35"/>
  <c r="AD15" i="35"/>
  <c r="AE15" i="35"/>
  <c r="AB76" i="36"/>
  <c r="AB77" i="36"/>
  <c r="AB19" i="32"/>
  <c r="AB82" i="33"/>
  <c r="AF69" i="33"/>
  <c r="AF63" i="33"/>
  <c r="AD33" i="33"/>
  <c r="AD26" i="33"/>
  <c r="AD19" i="33"/>
  <c r="AD76" i="34"/>
  <c r="AB33" i="33"/>
  <c r="AB34" i="33" s="1"/>
  <c r="AB19" i="33"/>
  <c r="AD15" i="33"/>
  <c r="K84" i="33"/>
  <c r="AB63" i="35"/>
  <c r="AF80" i="34"/>
  <c r="AF78" i="34"/>
  <c r="AE78" i="34"/>
  <c r="AD78" i="34"/>
  <c r="AD69" i="34"/>
  <c r="AF69" i="34"/>
  <c r="AD64" i="34"/>
  <c r="AF54" i="34"/>
  <c r="AF37" i="34"/>
  <c r="AF72" i="35"/>
  <c r="AD38" i="34"/>
  <c r="AB20" i="35"/>
  <c r="AB4" i="33"/>
  <c r="AB75" i="34"/>
  <c r="AB76" i="34" s="1"/>
  <c r="AE61" i="34"/>
  <c r="AD59" i="34"/>
  <c r="AE53" i="34"/>
  <c r="AD51" i="34"/>
  <c r="AD41" i="35"/>
  <c r="AF41" i="35"/>
  <c r="AD48" i="35"/>
  <c r="AE41" i="35"/>
  <c r="AF46" i="35"/>
  <c r="X84" i="36"/>
  <c r="X85" i="36" s="1"/>
  <c r="N32" i="4" s="1"/>
  <c r="AD53" i="34"/>
  <c r="AF51" i="34"/>
  <c r="AD25" i="34"/>
  <c r="AB20" i="34"/>
  <c r="AD20" i="34"/>
  <c r="AE20" i="34"/>
  <c r="AF20" i="34"/>
  <c r="AD18" i="34"/>
  <c r="AF68" i="35"/>
  <c r="AF75" i="35"/>
  <c r="AD45" i="35"/>
  <c r="AB70" i="36"/>
  <c r="AB71" i="36"/>
  <c r="AB72" i="36" s="1"/>
  <c r="AB73" i="36" s="1"/>
  <c r="AB74" i="36" s="1"/>
  <c r="AB75" i="36" s="1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B20" i="33"/>
  <c r="AF64" i="34"/>
  <c r="AE64" i="34"/>
  <c r="AE72" i="34"/>
  <c r="AD42" i="34"/>
  <c r="AE30" i="34"/>
  <c r="U84" i="34"/>
  <c r="AD80" i="35"/>
  <c r="AB2" i="35"/>
  <c r="AB3" i="35"/>
  <c r="W5" i="36"/>
  <c r="W6" i="36" s="1"/>
  <c r="W7" i="36" s="1"/>
  <c r="W8" i="36" s="1"/>
  <c r="W9" i="36" s="1"/>
  <c r="W10" i="36" s="1"/>
  <c r="W11" i="36" s="1"/>
  <c r="W12" i="36" s="1"/>
  <c r="W13" i="36" s="1"/>
  <c r="W14" i="36" s="1"/>
  <c r="W15" i="36" s="1"/>
  <c r="W16" i="36" s="1"/>
  <c r="W17" i="36" s="1"/>
  <c r="W18" i="36" s="1"/>
  <c r="W19" i="36" s="1"/>
  <c r="W20" i="36" s="1"/>
  <c r="W21" i="36" s="1"/>
  <c r="W22" i="36" s="1"/>
  <c r="W23" i="36" s="1"/>
  <c r="W24" i="36" s="1"/>
  <c r="W25" i="36" s="1"/>
  <c r="W26" i="36" s="1"/>
  <c r="W27" i="36" s="1"/>
  <c r="W28" i="36" s="1"/>
  <c r="W29" i="36" s="1"/>
  <c r="W30" i="36" s="1"/>
  <c r="W31" i="36" s="1"/>
  <c r="W32" i="36" s="1"/>
  <c r="W33" i="36" s="1"/>
  <c r="W34" i="36" s="1"/>
  <c r="W35" i="36" s="1"/>
  <c r="W36" i="36" s="1"/>
  <c r="W37" i="36" s="1"/>
  <c r="W38" i="36" s="1"/>
  <c r="W39" i="36" s="1"/>
  <c r="W40" i="36" s="1"/>
  <c r="W41" i="36" s="1"/>
  <c r="W42" i="36" s="1"/>
  <c r="W43" i="36" s="1"/>
  <c r="W44" i="36" s="1"/>
  <c r="W45" i="36" s="1"/>
  <c r="W46" i="36" s="1"/>
  <c r="W47" i="36" s="1"/>
  <c r="W48" i="36" s="1"/>
  <c r="W49" i="36" s="1"/>
  <c r="W50" i="36" s="1"/>
  <c r="W51" i="36" s="1"/>
  <c r="W52" i="36" s="1"/>
  <c r="W53" i="36" s="1"/>
  <c r="W54" i="36" s="1"/>
  <c r="W55" i="36" s="1"/>
  <c r="W56" i="36" s="1"/>
  <c r="W57" i="36" s="1"/>
  <c r="W58" i="36" s="1"/>
  <c r="W59" i="36" s="1"/>
  <c r="W60" i="36" s="1"/>
  <c r="W61" i="36" s="1"/>
  <c r="W62" i="36" s="1"/>
  <c r="W63" i="36" s="1"/>
  <c r="W64" i="36" s="1"/>
  <c r="W65" i="36" s="1"/>
  <c r="W66" i="36" s="1"/>
  <c r="W67" i="36" s="1"/>
  <c r="W68" i="36" s="1"/>
  <c r="W69" i="36" s="1"/>
  <c r="W70" i="36" s="1"/>
  <c r="W71" i="36" s="1"/>
  <c r="W72" i="36" s="1"/>
  <c r="W73" i="36" s="1"/>
  <c r="W74" i="36" s="1"/>
  <c r="W75" i="36" s="1"/>
  <c r="W76" i="36" s="1"/>
  <c r="W77" i="36" s="1"/>
  <c r="W78" i="36" s="1"/>
  <c r="W79" i="36" s="1"/>
  <c r="W80" i="36" s="1"/>
  <c r="W81" i="36" s="1"/>
  <c r="W82" i="36" s="1"/>
  <c r="W83" i="36" s="1"/>
  <c r="W84" i="36"/>
  <c r="T84" i="34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AB11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T84" i="36"/>
  <c r="AD9" i="36"/>
  <c r="AD10" i="36" s="1"/>
  <c r="AD11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B14" i="34"/>
  <c r="AB15" i="34"/>
  <c r="AD8" i="34"/>
  <c r="AD9" i="34" s="1"/>
  <c r="AD10" i="34" s="1"/>
  <c r="AD11" i="34" s="1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Z84" i="34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AB32" i="34"/>
  <c r="AB33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X84" i="34"/>
  <c r="AE67" i="35"/>
  <c r="AE47" i="35"/>
  <c r="AB24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AD3" i="33"/>
  <c r="AD4" i="33" s="1"/>
  <c r="AD5" i="33" s="1"/>
  <c r="AD6" i="33" s="1"/>
  <c r="AD7" i="33" s="1"/>
  <c r="AD8" i="33" s="1"/>
  <c r="AD9" i="33" s="1"/>
  <c r="AD10" i="33" s="1"/>
  <c r="AD11" i="33" s="1"/>
  <c r="R84" i="34"/>
  <c r="AB80" i="34"/>
  <c r="AB81" i="34" s="1"/>
  <c r="AB82" i="34" s="1"/>
  <c r="AB56" i="34"/>
  <c r="AB57" i="34"/>
  <c r="AB58" i="34" s="1"/>
  <c r="AB59" i="34" s="1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B79" i="35"/>
  <c r="AB51" i="35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B21" i="34"/>
  <c r="AB22" i="34"/>
  <c r="AB23" i="34" s="1"/>
  <c r="AB24" i="34" s="1"/>
  <c r="AB53" i="35"/>
  <c r="AB54" i="35"/>
  <c r="AB55" i="35" s="1"/>
  <c r="AB56" i="35" s="1"/>
  <c r="AB44" i="35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B45" i="34"/>
  <c r="AB46" i="34" s="1"/>
  <c r="AB47" i="34" s="1"/>
  <c r="AE29" i="34"/>
  <c r="AB67" i="35"/>
  <c r="AB68" i="35" s="1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B80" i="35"/>
  <c r="AB26" i="33"/>
  <c r="AB18" i="33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U84" i="35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AB37" i="36"/>
  <c r="AB37" i="34"/>
  <c r="AB28" i="34"/>
  <c r="AB29" i="34" s="1"/>
  <c r="AB30" i="34" s="1"/>
  <c r="AB31" i="34" s="1"/>
  <c r="O84" i="35"/>
  <c r="AF45" i="35"/>
  <c r="AB42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B47" i="33"/>
  <c r="AB48" i="33" s="1"/>
  <c r="AB39" i="33"/>
  <c r="AD70" i="34"/>
  <c r="AD34" i="34"/>
  <c r="M84" i="35"/>
  <c r="I21" i="4" s="1"/>
  <c r="AE61" i="35"/>
  <c r="AF61" i="35"/>
  <c r="AB33" i="35"/>
  <c r="AB34" i="35" s="1"/>
  <c r="AB35" i="35" s="1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7" i="36"/>
  <c r="AD8" i="36" s="1"/>
  <c r="AD49" i="34"/>
  <c r="AF49" i="34"/>
  <c r="AE57" i="34"/>
  <c r="AE40" i="34"/>
  <c r="AF40" i="34"/>
  <c r="AD15" i="34"/>
  <c r="AE15" i="34"/>
  <c r="AB4" i="34"/>
  <c r="AB5" i="34" s="1"/>
  <c r="AF69" i="35"/>
  <c r="AD60" i="35"/>
  <c r="AE24" i="35"/>
  <c r="AF24" i="35"/>
  <c r="AD12" i="35"/>
  <c r="AF12" i="35"/>
  <c r="AE12" i="35"/>
  <c r="AB43" i="36"/>
  <c r="AB44" i="36"/>
  <c r="AB45" i="36" s="1"/>
  <c r="AF26" i="36"/>
  <c r="AE20" i="36"/>
  <c r="AB6" i="34"/>
  <c r="AB7" i="34" s="1"/>
  <c r="AB8" i="34" s="1"/>
  <c r="AD58" i="35"/>
  <c r="AD49" i="35"/>
  <c r="AE49" i="35"/>
  <c r="AF49" i="35"/>
  <c r="AB6" i="35"/>
  <c r="AE3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B60" i="35"/>
  <c r="AB58" i="35"/>
  <c r="AF71" i="34"/>
  <c r="AB63" i="34"/>
  <c r="AB52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B65" i="35"/>
  <c r="AE52" i="35"/>
  <c r="AF52" i="35"/>
  <c r="AF60" i="35"/>
  <c r="AB8" i="35"/>
  <c r="AB9" i="35" s="1"/>
  <c r="AB7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B72" i="35"/>
  <c r="AB73" i="35"/>
  <c r="AB74" i="35" s="1"/>
  <c r="AB75" i="35" s="1"/>
  <c r="AB76" i="35" s="1"/>
  <c r="AB77" i="35" s="1"/>
  <c r="AB78" i="35" s="1"/>
  <c r="AD50" i="35"/>
  <c r="AE50" i="35"/>
  <c r="AB46" i="35"/>
  <c r="AB47" i="35" s="1"/>
  <c r="AB48" i="35" s="1"/>
  <c r="AB49" i="35" s="1"/>
  <c r="AB50" i="35" s="1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B29" i="36"/>
  <c r="AB30" i="36" s="1"/>
  <c r="AB19" i="36"/>
  <c r="AB20" i="36" s="1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B65" i="36"/>
  <c r="AB64" i="36"/>
  <c r="AB54" i="36"/>
  <c r="AB55" i="36"/>
  <c r="AB56" i="36" s="1"/>
  <c r="AB57" i="36" s="1"/>
  <c r="AB58" i="36" s="1"/>
  <c r="AB26" i="36"/>
  <c r="AB27" i="36" s="1"/>
  <c r="AE56" i="35"/>
  <c r="AD44" i="35"/>
  <c r="AF35" i="35"/>
  <c r="AF26" i="35"/>
  <c r="AE26" i="35"/>
  <c r="AB78" i="36"/>
  <c r="AB79" i="36" s="1"/>
  <c r="AB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K84" i="35"/>
  <c r="AB50" i="36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F4" i="36"/>
  <c r="AF5" i="36" s="1"/>
  <c r="AD12" i="36"/>
  <c r="AE12" i="36"/>
  <c r="AE13" i="36"/>
  <c r="AD4" i="36"/>
  <c r="AD5" i="36" s="1"/>
  <c r="AD6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B30" i="35"/>
  <c r="AB31" i="35" s="1"/>
  <c r="AB21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B38" i="36"/>
  <c r="AB39" i="36" s="1"/>
  <c r="AB40" i="36" s="1"/>
  <c r="AB41" i="36" s="1"/>
  <c r="AB42" i="36" s="1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O84" i="36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B80" i="36"/>
  <c r="AB81" i="36" s="1"/>
  <c r="AB82" i="36" s="1"/>
  <c r="AB83" i="36" s="1"/>
  <c r="AE80" i="36"/>
  <c r="AB52" i="36"/>
  <c r="AB53" i="36" s="1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B61" i="36"/>
  <c r="AD59" i="36"/>
  <c r="AD47" i="36"/>
  <c r="AF83" i="36"/>
  <c r="AD56" i="36"/>
  <c r="AB33" i="36"/>
  <c r="AB34" i="36"/>
  <c r="AB13" i="35"/>
  <c r="AB14" i="35" s="1"/>
  <c r="AB15" i="35" s="1"/>
  <c r="AB16" i="35" s="1"/>
  <c r="AB17" i="35" s="1"/>
  <c r="AE4" i="35"/>
  <c r="AE5" i="35" s="1"/>
  <c r="AE6" i="35" s="1"/>
  <c r="AE7" i="35" s="1"/>
  <c r="AE8" i="35" s="1"/>
  <c r="AE9" i="35" s="1"/>
  <c r="AE10" i="35" s="1"/>
  <c r="AE11" i="35" s="1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B47" i="36"/>
  <c r="AB48" i="36" s="1"/>
  <c r="AB49" i="36" s="1"/>
  <c r="AE52" i="36"/>
  <c r="AF41" i="36"/>
  <c r="AF21" i="36"/>
  <c r="AE24" i="36"/>
  <c r="AD15" i="36"/>
  <c r="AE14" i="36"/>
  <c r="AB40" i="35"/>
  <c r="AF81" i="36"/>
  <c r="AF74" i="36"/>
  <c r="AE31" i="36"/>
  <c r="AE22" i="36"/>
  <c r="AB6" i="36"/>
  <c r="AB7" i="36" s="1"/>
  <c r="AB8" i="36" s="1"/>
  <c r="AB5" i="36"/>
  <c r="AF6" i="36"/>
  <c r="AF7" i="36" s="1"/>
  <c r="AF8" i="36" s="1"/>
  <c r="AF9" i="36" s="1"/>
  <c r="AF10" i="36" s="1"/>
  <c r="AF11" i="36" s="1"/>
  <c r="AD63" i="36"/>
  <c r="AD28" i="36"/>
  <c r="AD17" i="36"/>
  <c r="P84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46" i="36"/>
  <c r="AF46" i="36"/>
  <c r="AF34" i="36"/>
  <c r="AE25" i="36"/>
  <c r="AF25" i="36"/>
  <c r="AD21" i="36"/>
  <c r="Q84" i="36"/>
  <c r="AF69" i="36"/>
  <c r="AB12" i="36"/>
  <c r="AB13" i="36" s="1"/>
  <c r="AB14" i="36" s="1"/>
  <c r="AB10" i="36"/>
  <c r="AF14" i="36"/>
  <c r="AE17" i="36"/>
  <c r="AE56" i="36"/>
  <c r="AE49" i="36"/>
  <c r="AE42" i="36"/>
  <c r="AE35" i="36"/>
  <c r="AE28" i="36"/>
  <c r="AE21" i="36"/>
  <c r="AD84" i="36" l="1"/>
  <c r="L84" i="25"/>
  <c r="E9" i="4" s="1"/>
  <c r="AE84" i="19"/>
  <c r="M84" i="30"/>
  <c r="I31" i="4" s="1"/>
  <c r="L84" i="29"/>
  <c r="E40" i="4" s="1"/>
  <c r="M84" i="23"/>
  <c r="I17" i="4" s="1"/>
  <c r="I84" i="17"/>
  <c r="C7" i="4" s="1"/>
  <c r="H7" i="4" s="1"/>
  <c r="AB84" i="19"/>
  <c r="K84" i="22"/>
  <c r="AF84" i="26"/>
  <c r="K84" i="36"/>
  <c r="AB84" i="21"/>
  <c r="N84" i="21"/>
  <c r="J30" i="4" s="1"/>
  <c r="M84" i="34"/>
  <c r="I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G31" i="4" s="1"/>
  <c r="AD84" i="34"/>
  <c r="AF84" i="36"/>
  <c r="J84" i="31"/>
  <c r="D10" i="4" s="1"/>
  <c r="AD84" i="23"/>
  <c r="AD84" i="19"/>
  <c r="AF84" i="22"/>
  <c r="AB84" i="34"/>
  <c r="K84" i="31"/>
  <c r="AE84" i="22"/>
  <c r="AB84" i="36"/>
  <c r="AF84" i="29"/>
  <c r="I84" i="33"/>
  <c r="C41" i="4" s="1"/>
  <c r="L84" i="36"/>
  <c r="E32" i="4" s="1"/>
  <c r="L84" i="27"/>
  <c r="E20" i="4" s="1"/>
  <c r="F20" i="4" s="1"/>
  <c r="M84" i="18"/>
  <c r="I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AB84" i="12"/>
  <c r="AD84" i="11"/>
  <c r="AD85" i="11" s="1"/>
  <c r="S26" i="4" s="1"/>
  <c r="AB84" i="11"/>
  <c r="AF84" i="11"/>
  <c r="AE84" i="11"/>
  <c r="N84" i="10"/>
  <c r="J14" i="4" s="1"/>
  <c r="AE84" i="9"/>
  <c r="AD84" i="9"/>
  <c r="I84" i="9"/>
  <c r="C36" i="4" s="1"/>
  <c r="AB84" i="8"/>
  <c r="N84" i="7"/>
  <c r="J4" i="4" s="1"/>
  <c r="AB84" i="7"/>
  <c r="AB84" i="32"/>
  <c r="AB43" i="32"/>
  <c r="AB84" i="27"/>
  <c r="AB64" i="27"/>
  <c r="AB65" i="27" s="1"/>
  <c r="AB84" i="29"/>
  <c r="AB43" i="29"/>
  <c r="AB84" i="17"/>
  <c r="AA85" i="17" s="1"/>
  <c r="R7" i="4" s="1"/>
  <c r="AB43" i="16"/>
  <c r="AB44" i="16" s="1"/>
  <c r="AB45" i="16" s="1"/>
  <c r="AB46" i="16" s="1"/>
  <c r="AD85" i="9"/>
  <c r="S36" i="4" s="1"/>
  <c r="Y84" i="12"/>
  <c r="X85" i="12" s="1"/>
  <c r="N27" i="4" s="1"/>
  <c r="X84" i="10"/>
  <c r="L84" i="5"/>
  <c r="E35" i="4" s="1"/>
  <c r="F35" i="4" s="1"/>
  <c r="AF84" i="6"/>
  <c r="U84" i="7"/>
  <c r="U85" i="7" s="1"/>
  <c r="M4" i="4" s="1"/>
  <c r="U84" i="32"/>
  <c r="U85" i="32" s="1"/>
  <c r="M11" i="4" s="1"/>
  <c r="R85" i="28"/>
  <c r="L39" i="4" s="1"/>
  <c r="X85" i="26"/>
  <c r="N19" i="4" s="1"/>
  <c r="H17" i="4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P84" i="27"/>
  <c r="Y84" i="21"/>
  <c r="S84" i="18"/>
  <c r="R85" i="18" s="1"/>
  <c r="L38" i="4" s="1"/>
  <c r="T84" i="17"/>
  <c r="X85" i="18"/>
  <c r="N38" i="4" s="1"/>
  <c r="U84" i="16"/>
  <c r="U85" i="16" s="1"/>
  <c r="M37" i="4" s="1"/>
  <c r="U84" i="11"/>
  <c r="U85" i="11" s="1"/>
  <c r="M26" i="4" s="1"/>
  <c r="J84" i="11"/>
  <c r="D26" i="4" s="1"/>
  <c r="AE84" i="7"/>
  <c r="G35" i="4"/>
  <c r="H35" i="4"/>
  <c r="AB84" i="35"/>
  <c r="AA85" i="35" s="1"/>
  <c r="R21" i="4" s="1"/>
  <c r="M84" i="36"/>
  <c r="I32" i="4" s="1"/>
  <c r="S84" i="34"/>
  <c r="R85" i="34" s="1"/>
  <c r="L42" i="4" s="1"/>
  <c r="T84" i="30"/>
  <c r="R85" i="30" s="1"/>
  <c r="L31" i="4" s="1"/>
  <c r="M84" i="25"/>
  <c r="I9" i="4" s="1"/>
  <c r="K84" i="26"/>
  <c r="AE84" i="20"/>
  <c r="AD84" i="20"/>
  <c r="Y84" i="19"/>
  <c r="O85" i="17"/>
  <c r="K7" i="4" s="1"/>
  <c r="AE84" i="12"/>
  <c r="R84" i="13"/>
  <c r="R85" i="10"/>
  <c r="L14" i="4" s="1"/>
  <c r="Y84" i="10"/>
  <c r="AD84" i="7"/>
  <c r="J84" i="32"/>
  <c r="D11" i="4" s="1"/>
  <c r="S84" i="32"/>
  <c r="AA85" i="29"/>
  <c r="R40" i="4" s="1"/>
  <c r="AA85" i="27"/>
  <c r="R20" i="4" s="1"/>
  <c r="AB84" i="24"/>
  <c r="AA85" i="24" s="1"/>
  <c r="R18" i="4" s="1"/>
  <c r="AD85" i="23"/>
  <c r="S17" i="4" s="1"/>
  <c r="AA85" i="11"/>
  <c r="R26" i="4" s="1"/>
  <c r="F36" i="4"/>
  <c r="X85" i="29"/>
  <c r="N40" i="4" s="1"/>
  <c r="U85" i="24"/>
  <c r="M18" i="4" s="1"/>
  <c r="O84" i="20"/>
  <c r="O85" i="20" s="1"/>
  <c r="K8" i="4" s="1"/>
  <c r="N84" i="17"/>
  <c r="J7" i="4" s="1"/>
  <c r="AF84" i="10"/>
  <c r="P84" i="9"/>
  <c r="AA85" i="7"/>
  <c r="R4" i="4" s="1"/>
  <c r="AD84" i="31"/>
  <c r="AD84" i="29"/>
  <c r="W84" i="29"/>
  <c r="J84" i="25"/>
  <c r="D9" i="4" s="1"/>
  <c r="AE84" i="23"/>
  <c r="X85" i="22"/>
  <c r="N16" i="4" s="1"/>
  <c r="U85" i="6"/>
  <c r="M25" i="4" s="1"/>
  <c r="AD84" i="5"/>
  <c r="O85" i="30"/>
  <c r="K31" i="4" s="1"/>
  <c r="AE84" i="26"/>
  <c r="AF84" i="12"/>
  <c r="R85" i="19"/>
  <c r="L29" i="4" s="1"/>
  <c r="AA85" i="14"/>
  <c r="R28" i="4" s="1"/>
  <c r="T84" i="11"/>
  <c r="Q84" i="16"/>
  <c r="AF84" i="9"/>
  <c r="AD84" i="8"/>
  <c r="U85" i="5"/>
  <c r="M35" i="4" s="1"/>
  <c r="AB84" i="5"/>
  <c r="K84" i="34"/>
  <c r="G42" i="4" s="1"/>
  <c r="X85" i="32"/>
  <c r="N11" i="4" s="1"/>
  <c r="K84" i="32"/>
  <c r="Y84" i="29"/>
  <c r="Q84" i="29"/>
  <c r="X84" i="27"/>
  <c r="AD84" i="26"/>
  <c r="AD85" i="26" s="1"/>
  <c r="S19" i="4" s="1"/>
  <c r="AD84" i="25"/>
  <c r="R85" i="23"/>
  <c r="L17" i="4" s="1"/>
  <c r="N84" i="26"/>
  <c r="J19" i="4" s="1"/>
  <c r="S84" i="16"/>
  <c r="R85" i="16" s="1"/>
  <c r="L37" i="4" s="1"/>
  <c r="P84" i="16"/>
  <c r="O85" i="16" s="1"/>
  <c r="K37" i="4" s="1"/>
  <c r="AD84" i="12"/>
  <c r="AD85" i="12" s="1"/>
  <c r="S27" i="4" s="1"/>
  <c r="AB84" i="14"/>
  <c r="AE84" i="6"/>
  <c r="AF84" i="5"/>
  <c r="AF84" i="31"/>
  <c r="AE84" i="21"/>
  <c r="AF84" i="18"/>
  <c r="H27" i="4"/>
  <c r="Z84" i="8"/>
  <c r="AA85" i="5"/>
  <c r="R35" i="4" s="1"/>
  <c r="AE84" i="5"/>
  <c r="W84" i="35"/>
  <c r="AF84" i="32"/>
  <c r="W84" i="33"/>
  <c r="AE84" i="30"/>
  <c r="AD85" i="30" s="1"/>
  <c r="S31" i="4" s="1"/>
  <c r="O85" i="29"/>
  <c r="K40" i="4" s="1"/>
  <c r="N84" i="22"/>
  <c r="J16" i="4" s="1"/>
  <c r="J84" i="22"/>
  <c r="D16" i="4" s="1"/>
  <c r="P84" i="25"/>
  <c r="O85" i="25" s="1"/>
  <c r="K9" i="4" s="1"/>
  <c r="W84" i="21"/>
  <c r="U85" i="21" s="1"/>
  <c r="M30" i="4" s="1"/>
  <c r="AF84" i="19"/>
  <c r="AD85" i="19" s="1"/>
  <c r="S29" i="4" s="1"/>
  <c r="AD84" i="18"/>
  <c r="Z84" i="16"/>
  <c r="X84" i="13"/>
  <c r="U84" i="15"/>
  <c r="O85" i="6"/>
  <c r="K25" i="4" s="1"/>
  <c r="AD84" i="6"/>
  <c r="AD85" i="6" s="1"/>
  <c r="S25" i="4" s="1"/>
  <c r="Z84" i="5"/>
  <c r="AB43" i="26"/>
  <c r="AB44" i="26" s="1"/>
  <c r="AB45" i="26" s="1"/>
  <c r="AB46" i="26" s="1"/>
  <c r="AB84" i="26"/>
  <c r="AA85" i="26" s="1"/>
  <c r="R19" i="4" s="1"/>
  <c r="AE84" i="32"/>
  <c r="O84" i="32"/>
  <c r="AF84" i="23"/>
  <c r="AF84" i="21"/>
  <c r="AD84" i="10"/>
  <c r="U84" i="10"/>
  <c r="R85" i="6"/>
  <c r="L25" i="4" s="1"/>
  <c r="F10" i="4"/>
  <c r="O85" i="36"/>
  <c r="K32" i="4" s="1"/>
  <c r="V84" i="35"/>
  <c r="V84" i="34"/>
  <c r="U85" i="34" s="1"/>
  <c r="M42" i="4" s="1"/>
  <c r="U85" i="36"/>
  <c r="M32" i="4" s="1"/>
  <c r="AF84" i="34"/>
  <c r="O85" i="33"/>
  <c r="K41" i="4" s="1"/>
  <c r="AD84" i="32"/>
  <c r="R84" i="29"/>
  <c r="R85" i="29" s="1"/>
  <c r="L40" i="4" s="1"/>
  <c r="Z84" i="28"/>
  <c r="AA85" i="19"/>
  <c r="R29" i="4" s="1"/>
  <c r="T84" i="18"/>
  <c r="S84" i="20"/>
  <c r="X84" i="15"/>
  <c r="X85" i="15" s="1"/>
  <c r="N6" i="4" s="1"/>
  <c r="V84" i="9"/>
  <c r="U85" i="9" s="1"/>
  <c r="M36" i="4" s="1"/>
  <c r="I84" i="7"/>
  <c r="C4" i="4" s="1"/>
  <c r="AE84" i="25"/>
  <c r="U85" i="20"/>
  <c r="M8" i="4" s="1"/>
  <c r="F7" i="4"/>
  <c r="M84" i="6"/>
  <c r="I25" i="4" s="1"/>
  <c r="G21" i="4"/>
  <c r="H21" i="4"/>
  <c r="AD84" i="28"/>
  <c r="AE84" i="34"/>
  <c r="J84" i="30"/>
  <c r="D31" i="4" s="1"/>
  <c r="U84" i="31"/>
  <c r="Y84" i="31"/>
  <c r="J84" i="28"/>
  <c r="D39" i="4" s="1"/>
  <c r="AE84" i="27"/>
  <c r="V84" i="28"/>
  <c r="V84" i="26"/>
  <c r="U85" i="26" s="1"/>
  <c r="M19" i="4" s="1"/>
  <c r="O85" i="26"/>
  <c r="K19" i="4" s="1"/>
  <c r="AF84" i="28"/>
  <c r="S84" i="26"/>
  <c r="AE84" i="24"/>
  <c r="L84" i="26"/>
  <c r="E19" i="4" s="1"/>
  <c r="F19" i="4" s="1"/>
  <c r="L84" i="23"/>
  <c r="E17" i="4" s="1"/>
  <c r="F17" i="4" s="1"/>
  <c r="Q84" i="25"/>
  <c r="F29" i="4"/>
  <c r="AB43" i="19"/>
  <c r="AE84" i="16"/>
  <c r="AF84" i="14"/>
  <c r="AF84" i="8"/>
  <c r="O85" i="10"/>
  <c r="K14" i="4" s="1"/>
  <c r="N84" i="6"/>
  <c r="J25" i="4" s="1"/>
  <c r="H41" i="4"/>
  <c r="G41" i="4"/>
  <c r="O85" i="35"/>
  <c r="K21" i="4" s="1"/>
  <c r="AB84" i="33"/>
  <c r="AB43" i="33"/>
  <c r="AB44" i="33" s="1"/>
  <c r="AD84" i="27"/>
  <c r="AE84" i="28"/>
  <c r="AD84" i="24"/>
  <c r="AD85" i="24" s="1"/>
  <c r="S18" i="4" s="1"/>
  <c r="V84" i="18"/>
  <c r="U85" i="18" s="1"/>
  <c r="M38" i="4" s="1"/>
  <c r="F38" i="4"/>
  <c r="G38" i="4"/>
  <c r="H38" i="4"/>
  <c r="AD84" i="16"/>
  <c r="AD85" i="16" s="1"/>
  <c r="S37" i="4" s="1"/>
  <c r="O84" i="18"/>
  <c r="O85" i="14"/>
  <c r="K28" i="4" s="1"/>
  <c r="J84" i="15"/>
  <c r="D6" i="4" s="1"/>
  <c r="AD84" i="14"/>
  <c r="AD85" i="14" s="1"/>
  <c r="S28" i="4" s="1"/>
  <c r="S84" i="13"/>
  <c r="M84" i="8"/>
  <c r="I5" i="4" s="1"/>
  <c r="G5" i="4" s="1"/>
  <c r="AD85" i="36"/>
  <c r="S32" i="4" s="1"/>
  <c r="AE84" i="29"/>
  <c r="U85" i="30"/>
  <c r="M31" i="4" s="1"/>
  <c r="Y84" i="23"/>
  <c r="AF84" i="24"/>
  <c r="I84" i="25"/>
  <c r="C9" i="4" s="1"/>
  <c r="V84" i="22"/>
  <c r="U85" i="22" s="1"/>
  <c r="M16" i="4" s="1"/>
  <c r="P84" i="21"/>
  <c r="O85" i="21" s="1"/>
  <c r="K30" i="4" s="1"/>
  <c r="P84" i="20"/>
  <c r="W84" i="22"/>
  <c r="R84" i="15"/>
  <c r="R85" i="15" s="1"/>
  <c r="L6" i="4" s="1"/>
  <c r="X85" i="5"/>
  <c r="N35" i="4" s="1"/>
  <c r="M84" i="9"/>
  <c r="I36" i="4" s="1"/>
  <c r="G36" i="4" s="1"/>
  <c r="Q84" i="8"/>
  <c r="O85" i="8" s="1"/>
  <c r="K5" i="4" s="1"/>
  <c r="R85" i="7"/>
  <c r="L4" i="4" s="1"/>
  <c r="AA85" i="36"/>
  <c r="R32" i="4" s="1"/>
  <c r="X84" i="35"/>
  <c r="X85" i="35" s="1"/>
  <c r="N21" i="4" s="1"/>
  <c r="S84" i="36"/>
  <c r="L84" i="33"/>
  <c r="E41" i="4" s="1"/>
  <c r="F41" i="4" s="1"/>
  <c r="R84" i="33"/>
  <c r="M84" i="31"/>
  <c r="I10" i="4" s="1"/>
  <c r="H10" i="4" s="1"/>
  <c r="N84" i="30"/>
  <c r="J31" i="4" s="1"/>
  <c r="U85" i="29"/>
  <c r="M40" i="4" s="1"/>
  <c r="W84" i="28"/>
  <c r="N84" i="29"/>
  <c r="J40" i="4" s="1"/>
  <c r="S84" i="24"/>
  <c r="I84" i="24"/>
  <c r="C18" i="4" s="1"/>
  <c r="K84" i="23"/>
  <c r="G17" i="4" s="1"/>
  <c r="Q84" i="23"/>
  <c r="P84" i="13"/>
  <c r="AB84" i="13"/>
  <c r="AA85" i="13" s="1"/>
  <c r="R15" i="4" s="1"/>
  <c r="R85" i="20"/>
  <c r="L8" i="4" s="1"/>
  <c r="R85" i="17"/>
  <c r="L7" i="4" s="1"/>
  <c r="AE84" i="18"/>
  <c r="N84" i="15"/>
  <c r="J6" i="4" s="1"/>
  <c r="L84" i="15"/>
  <c r="E6" i="4" s="1"/>
  <c r="Z84" i="21"/>
  <c r="X85" i="21" s="1"/>
  <c r="N30" i="4" s="1"/>
  <c r="F14" i="4"/>
  <c r="Z84" i="13"/>
  <c r="AB43" i="10"/>
  <c r="AB84" i="10" s="1"/>
  <c r="AA85" i="10" s="1"/>
  <c r="R14" i="4" s="1"/>
  <c r="X85" i="8"/>
  <c r="N5" i="4" s="1"/>
  <c r="W84" i="6"/>
  <c r="AF84" i="33"/>
  <c r="U85" i="33"/>
  <c r="M41" i="4" s="1"/>
  <c r="AF84" i="30"/>
  <c r="H40" i="4"/>
  <c r="G40" i="4"/>
  <c r="F40" i="4"/>
  <c r="L84" i="20"/>
  <c r="E8" i="4" s="1"/>
  <c r="F8" i="4" s="1"/>
  <c r="X85" i="17"/>
  <c r="N7" i="4" s="1"/>
  <c r="AA85" i="34"/>
  <c r="R42" i="4" s="1"/>
  <c r="P84" i="32"/>
  <c r="Z84" i="27"/>
  <c r="W84" i="23"/>
  <c r="U85" i="23" s="1"/>
  <c r="M17" i="4" s="1"/>
  <c r="AB84" i="23"/>
  <c r="AB84" i="20"/>
  <c r="AA85" i="20" s="1"/>
  <c r="R8" i="4" s="1"/>
  <c r="O85" i="19"/>
  <c r="K29" i="4" s="1"/>
  <c r="V84" i="15"/>
  <c r="R84" i="11"/>
  <c r="R85" i="11" s="1"/>
  <c r="L26" i="4" s="1"/>
  <c r="AE84" i="10"/>
  <c r="Z84" i="12"/>
  <c r="AB84" i="9"/>
  <c r="AA85" i="9" s="1"/>
  <c r="R36" i="4" s="1"/>
  <c r="R85" i="12"/>
  <c r="L27" i="4" s="1"/>
  <c r="AE84" i="8"/>
  <c r="R84" i="36"/>
  <c r="AE84" i="35"/>
  <c r="AB84" i="25"/>
  <c r="AA85" i="25" s="1"/>
  <c r="R9" i="4" s="1"/>
  <c r="W84" i="27"/>
  <c r="U85" i="27" s="1"/>
  <c r="M20" i="4" s="1"/>
  <c r="R84" i="26"/>
  <c r="AA85" i="21"/>
  <c r="R30" i="4" s="1"/>
  <c r="X84" i="20"/>
  <c r="X85" i="20" s="1"/>
  <c r="N8" i="4" s="1"/>
  <c r="M84" i="19"/>
  <c r="I29" i="4" s="1"/>
  <c r="G29" i="4" s="1"/>
  <c r="Z84" i="19"/>
  <c r="AD84" i="17"/>
  <c r="AD85" i="17" s="1"/>
  <c r="S7" i="4" s="1"/>
  <c r="J84" i="16"/>
  <c r="D37" i="4" s="1"/>
  <c r="AF84" i="13"/>
  <c r="AD85" i="13" s="1"/>
  <c r="S15" i="4" s="1"/>
  <c r="L84" i="21"/>
  <c r="E30" i="4" s="1"/>
  <c r="F30" i="4" s="1"/>
  <c r="K84" i="17"/>
  <c r="G7" i="4" s="1"/>
  <c r="S84" i="14"/>
  <c r="R85" i="14" s="1"/>
  <c r="L28" i="4" s="1"/>
  <c r="AF84" i="15"/>
  <c r="M84" i="10"/>
  <c r="I14" i="4" s="1"/>
  <c r="G14" i="4" s="1"/>
  <c r="N84" i="5"/>
  <c r="J35" i="4" s="1"/>
  <c r="AB84" i="31"/>
  <c r="AA85" i="31" s="1"/>
  <c r="R10" i="4" s="1"/>
  <c r="R85" i="24"/>
  <c r="L18" i="4" s="1"/>
  <c r="O85" i="23"/>
  <c r="K17" i="4" s="1"/>
  <c r="X85" i="19"/>
  <c r="N29" i="4" s="1"/>
  <c r="AA85" i="16"/>
  <c r="R37" i="4" s="1"/>
  <c r="F15" i="4"/>
  <c r="H15" i="4"/>
  <c r="G15" i="4"/>
  <c r="H28" i="4"/>
  <c r="G28" i="4"/>
  <c r="F25" i="4"/>
  <c r="H25" i="4"/>
  <c r="G25" i="4"/>
  <c r="Q84" i="7"/>
  <c r="O85" i="7" s="1"/>
  <c r="K4" i="4" s="1"/>
  <c r="AD84" i="35"/>
  <c r="R85" i="32"/>
  <c r="L11" i="4" s="1"/>
  <c r="F42" i="4"/>
  <c r="H42" i="4"/>
  <c r="L84" i="35"/>
  <c r="E21" i="4" s="1"/>
  <c r="F21" i="4" s="1"/>
  <c r="X84" i="31"/>
  <c r="O84" i="28"/>
  <c r="O85" i="28" s="1"/>
  <c r="K39" i="4" s="1"/>
  <c r="O85" i="27"/>
  <c r="K20" i="4" s="1"/>
  <c r="X85" i="24"/>
  <c r="N18" i="4" s="1"/>
  <c r="X84" i="23"/>
  <c r="X85" i="23" s="1"/>
  <c r="N17" i="4" s="1"/>
  <c r="M84" i="21"/>
  <c r="I30" i="4" s="1"/>
  <c r="H30" i="4" s="1"/>
  <c r="AE84" i="14"/>
  <c r="I84" i="16"/>
  <c r="C37" i="4" s="1"/>
  <c r="X85" i="14"/>
  <c r="N28" i="4" s="1"/>
  <c r="R85" i="31"/>
  <c r="L10" i="4" s="1"/>
  <c r="AD84" i="33"/>
  <c r="AD85" i="33" s="1"/>
  <c r="S41" i="4" s="1"/>
  <c r="X85" i="34"/>
  <c r="N42" i="4" s="1"/>
  <c r="J84" i="35"/>
  <c r="D21" i="4" s="1"/>
  <c r="AA85" i="33"/>
  <c r="R41" i="4" s="1"/>
  <c r="P84" i="34"/>
  <c r="O85" i="34" s="1"/>
  <c r="K42" i="4" s="1"/>
  <c r="K84" i="27"/>
  <c r="G20" i="4" s="1"/>
  <c r="S84" i="23"/>
  <c r="X84" i="28"/>
  <c r="X85" i="28" s="1"/>
  <c r="N39" i="4" s="1"/>
  <c r="S84" i="21"/>
  <c r="R85" i="21" s="1"/>
  <c r="L30" i="4" s="1"/>
  <c r="AD84" i="22"/>
  <c r="AD85" i="22" s="1"/>
  <c r="S16" i="4" s="1"/>
  <c r="F6" i="4"/>
  <c r="G6" i="4"/>
  <c r="H6" i="4"/>
  <c r="L84" i="14"/>
  <c r="E28" i="4" s="1"/>
  <c r="F28" i="4" s="1"/>
  <c r="AA85" i="12"/>
  <c r="R27" i="4" s="1"/>
  <c r="K84" i="12"/>
  <c r="G27" i="4" s="1"/>
  <c r="AB84" i="6"/>
  <c r="O84" i="9"/>
  <c r="O85" i="9" s="1"/>
  <c r="K36" i="4" s="1"/>
  <c r="X85" i="7"/>
  <c r="N4" i="4" s="1"/>
  <c r="R84" i="9"/>
  <c r="R85" i="9" s="1"/>
  <c r="L36" i="4" s="1"/>
  <c r="P84" i="12"/>
  <c r="O85" i="12" s="1"/>
  <c r="K27" i="4" s="1"/>
  <c r="R85" i="8"/>
  <c r="L5" i="4" s="1"/>
  <c r="W84" i="10"/>
  <c r="T84" i="5"/>
  <c r="R85" i="5" s="1"/>
  <c r="L35" i="4" s="1"/>
  <c r="F11" i="4"/>
  <c r="O85" i="24"/>
  <c r="K18" i="4" s="1"/>
  <c r="AF84" i="20"/>
  <c r="AB84" i="15"/>
  <c r="AA85" i="15" s="1"/>
  <c r="R6" i="4" s="1"/>
  <c r="AE84" i="15"/>
  <c r="AD85" i="15" s="1"/>
  <c r="S6" i="4" s="1"/>
  <c r="AB84" i="18"/>
  <c r="AA85" i="18" s="1"/>
  <c r="R38" i="4" s="1"/>
  <c r="O85" i="13"/>
  <c r="K15" i="4" s="1"/>
  <c r="K84" i="13"/>
  <c r="L84" i="8"/>
  <c r="E5" i="4" s="1"/>
  <c r="F5" i="4" s="1"/>
  <c r="Y84" i="9"/>
  <c r="AE84" i="33"/>
  <c r="X85" i="33"/>
  <c r="N41" i="4" s="1"/>
  <c r="AB64" i="30"/>
  <c r="AB65" i="30" s="1"/>
  <c r="I84" i="22"/>
  <c r="C16" i="4" s="1"/>
  <c r="X85" i="16"/>
  <c r="N37" i="4" s="1"/>
  <c r="O85" i="11"/>
  <c r="K26" i="4" s="1"/>
  <c r="U85" i="14"/>
  <c r="M28" i="4" s="1"/>
  <c r="AA85" i="6"/>
  <c r="R25" i="4" s="1"/>
  <c r="Y84" i="8"/>
  <c r="T84" i="7"/>
  <c r="U85" i="35"/>
  <c r="M21" i="4" s="1"/>
  <c r="Z84" i="35"/>
  <c r="S84" i="33"/>
  <c r="AA85" i="32"/>
  <c r="R11" i="4" s="1"/>
  <c r="M84" i="32"/>
  <c r="I11" i="4" s="1"/>
  <c r="H11" i="4" s="1"/>
  <c r="V84" i="31"/>
  <c r="G19" i="4"/>
  <c r="H19" i="4"/>
  <c r="U84" i="28"/>
  <c r="Z84" i="25"/>
  <c r="X85" i="25" s="1"/>
  <c r="N9" i="4" s="1"/>
  <c r="AA85" i="23"/>
  <c r="R17" i="4" s="1"/>
  <c r="M84" i="20"/>
  <c r="I8" i="4" s="1"/>
  <c r="G8" i="4" s="1"/>
  <c r="V84" i="20"/>
  <c r="N84" i="19"/>
  <c r="J29" i="4" s="1"/>
  <c r="P84" i="18"/>
  <c r="W84" i="13"/>
  <c r="U85" i="13" s="1"/>
  <c r="M15" i="4" s="1"/>
  <c r="O84" i="15"/>
  <c r="O85" i="15" s="1"/>
  <c r="K6" i="4" s="1"/>
  <c r="L84" i="12"/>
  <c r="E27" i="4" s="1"/>
  <c r="F27" i="4" s="1"/>
  <c r="J84" i="12"/>
  <c r="D27" i="4" s="1"/>
  <c r="I84" i="11"/>
  <c r="C26" i="4" s="1"/>
  <c r="T84" i="8"/>
  <c r="X84" i="9"/>
  <c r="K84" i="8"/>
  <c r="AD85" i="34" l="1"/>
  <c r="S42" i="4" s="1"/>
  <c r="AD85" i="21"/>
  <c r="S30" i="4" s="1"/>
  <c r="F31" i="4"/>
  <c r="H31" i="4"/>
  <c r="AB84" i="30"/>
  <c r="AA85" i="30" s="1"/>
  <c r="R31" i="4" s="1"/>
  <c r="H29" i="4"/>
  <c r="AB84" i="16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</calcChain>
</file>

<file path=xl/sharedStrings.xml><?xml version="1.0" encoding="utf-8"?>
<sst xmlns="http://schemas.openxmlformats.org/spreadsheetml/2006/main" count="3483" uniqueCount="96">
  <si>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</si>
  <si>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</si>
  <si>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</si>
  <si>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</si>
  <si>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</si>
  <si>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</si>
  <si>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</si>
  <si>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</si>
  <si>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</si>
  <si>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</si>
  <si>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</si>
  <si>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</si>
  <si>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</si>
  <si>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</si>
  <si>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</si>
  <si>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</si>
  <si>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</si>
  <si>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</si>
  <si>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</si>
  <si>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</si>
  <si>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</si>
  <si>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</si>
  <si>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</si>
  <si>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</si>
  <si>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</si>
  <si>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</si>
  <si>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</si>
  <si>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</si>
  <si>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</si>
  <si>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</si>
  <si>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Arizona Coyotes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</si>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</sst>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2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F208-990F-4BDD-AB6E-FCE8BD37749F}">
  <dimension ref="A1:C34"/>
  <sheetViews>
    <sheetView tabSelected="1" workbookViewId="0"/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34</v>
      </c>
      <c r="C1" s="6" t="s">
        <v>33</v>
      </c>
    </row>
    <row r="2" spans="1:3" ht="16.5" thickTop="1" thickBot="1" x14ac:dyDescent="0.3">
      <c r="A2" s="5" t="s">
        <v>32</v>
      </c>
      <c r="C2" s="4" t="s">
        <v>31</v>
      </c>
    </row>
    <row r="3" spans="1:3" ht="15.75" thickTop="1" x14ac:dyDescent="0.25">
      <c r="A3" s="3" t="s">
        <v>30</v>
      </c>
    </row>
    <row r="4" spans="1:3" x14ac:dyDescent="0.25">
      <c r="A4" s="3" t="s">
        <v>29</v>
      </c>
    </row>
    <row r="5" spans="1:3" x14ac:dyDescent="0.25">
      <c r="A5" s="3" t="s">
        <v>28</v>
      </c>
    </row>
    <row r="6" spans="1:3" x14ac:dyDescent="0.25">
      <c r="A6" s="3" t="s">
        <v>27</v>
      </c>
    </row>
    <row r="7" spans="1:3" x14ac:dyDescent="0.25">
      <c r="A7" s="3" t="s">
        <v>26</v>
      </c>
    </row>
    <row r="8" spans="1:3" x14ac:dyDescent="0.25">
      <c r="A8" s="3" t="s">
        <v>25</v>
      </c>
    </row>
    <row r="9" spans="1:3" x14ac:dyDescent="0.25">
      <c r="A9" s="3" t="s">
        <v>24</v>
      </c>
    </row>
    <row r="10" spans="1:3" x14ac:dyDescent="0.25">
      <c r="A10" s="3" t="s">
        <v>23</v>
      </c>
    </row>
    <row r="11" spans="1:3" x14ac:dyDescent="0.25">
      <c r="A11" s="3" t="s">
        <v>22</v>
      </c>
    </row>
    <row r="12" spans="1:3" x14ac:dyDescent="0.25">
      <c r="A12" s="3" t="s">
        <v>21</v>
      </c>
    </row>
    <row r="13" spans="1:3" x14ac:dyDescent="0.25">
      <c r="A13" s="3" t="s">
        <v>20</v>
      </c>
    </row>
    <row r="14" spans="1:3" x14ac:dyDescent="0.25">
      <c r="A14" s="3" t="s">
        <v>19</v>
      </c>
    </row>
    <row r="15" spans="1:3" x14ac:dyDescent="0.25">
      <c r="A15" s="3" t="s">
        <v>18</v>
      </c>
    </row>
    <row r="16" spans="1:3" x14ac:dyDescent="0.25">
      <c r="A16" s="3" t="s">
        <v>17</v>
      </c>
    </row>
    <row r="17" spans="1:1" x14ac:dyDescent="0.25">
      <c r="A17" s="3" t="s">
        <v>16</v>
      </c>
    </row>
    <row r="18" spans="1:1" x14ac:dyDescent="0.25">
      <c r="A18" s="3" t="s">
        <v>15</v>
      </c>
    </row>
    <row r="19" spans="1:1" x14ac:dyDescent="0.25">
      <c r="A19" s="3" t="s">
        <v>14</v>
      </c>
    </row>
    <row r="20" spans="1:1" x14ac:dyDescent="0.25">
      <c r="A20" s="3" t="s">
        <v>13</v>
      </c>
    </row>
    <row r="21" spans="1:1" x14ac:dyDescent="0.25">
      <c r="A21" s="3" t="s">
        <v>12</v>
      </c>
    </row>
    <row r="22" spans="1:1" x14ac:dyDescent="0.25">
      <c r="A22" s="3" t="s">
        <v>11</v>
      </c>
    </row>
    <row r="23" spans="1:1" x14ac:dyDescent="0.25">
      <c r="A23" s="3" t="s">
        <v>10</v>
      </c>
    </row>
    <row r="24" spans="1:1" x14ac:dyDescent="0.25">
      <c r="A24" s="3" t="s">
        <v>9</v>
      </c>
    </row>
    <row r="25" spans="1:1" x14ac:dyDescent="0.25">
      <c r="A25" s="3" t="s">
        <v>8</v>
      </c>
    </row>
    <row r="26" spans="1:1" x14ac:dyDescent="0.25">
      <c r="A26" s="3" t="s">
        <v>7</v>
      </c>
    </row>
    <row r="27" spans="1:1" x14ac:dyDescent="0.25">
      <c r="A27" s="3" t="s">
        <v>6</v>
      </c>
    </row>
    <row r="28" spans="1:1" x14ac:dyDescent="0.25">
      <c r="A28" s="3" t="s">
        <v>5</v>
      </c>
    </row>
    <row r="29" spans="1:1" x14ac:dyDescent="0.25">
      <c r="A29" s="3" t="s">
        <v>4</v>
      </c>
    </row>
    <row r="30" spans="1:1" x14ac:dyDescent="0.25">
      <c r="A30" s="3" t="s">
        <v>3</v>
      </c>
    </row>
    <row r="31" spans="1: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D780651A-4519-44A3-B52A-CD54A0DF045E}"/>
    <hyperlink ref="C2" location="Standings_Daily!A1" display="Daily Standings" xr:uid="{287FBD59-F79B-4186-9AE2-3487DD93B2BD}"/>
    <hyperlink ref="A2" location="Anaheim_Ducks!A1" display="Anaheim Ducks" xr:uid="{215A1770-36C3-4D12-90CD-6CA30C714CD9}"/>
    <hyperlink ref="A3" location="Arizona_Coyotes!A1" display="Arizona Coyotes" xr:uid="{C76ED9B5-226E-4798-9B9B-CFF49680F8DC}"/>
    <hyperlink ref="A4" location="Boston_Bruins!A1" display="Boston Bruins" xr:uid="{D3B4F3D8-AD2F-4D73-ADE4-A39B456C5C21}"/>
    <hyperlink ref="A5" location="Buffalo_Sabres!A1" display="Buffalo Sabres" xr:uid="{1472705D-0A38-46E4-979E-59657DF57D75}"/>
    <hyperlink ref="A6" location="Calgary_Flames!A1" display="Calgary Flames" xr:uid="{C78F9B1D-B645-4488-A848-B7AF30B94E64}"/>
    <hyperlink ref="A7" location="Carolina_Hurricanes!A1" display="Carolina Hurricanes" xr:uid="{AE6337C6-1B4B-4358-B3BF-3C26C8ED3264}"/>
    <hyperlink ref="A8" location="Chicago_Blackhawks!A1" display="Chicago Blackhawks" xr:uid="{34250EAF-477F-46B1-A4A6-93EDF75AC927}"/>
    <hyperlink ref="A9" location="Colorado_Avalanche!A1" display="Colorado Avalanche" xr:uid="{6361A3E8-F125-4B6B-ABB0-35E7435655F3}"/>
    <hyperlink ref="A10" location="Columbus_Blue_Jackets!A1" display="Columbus Blue Jackets" xr:uid="{0BDD9ECB-E9C9-4401-9E72-B12E9AFE3B18}"/>
    <hyperlink ref="A11" location="Dallas_Stars!A1" display="Dallas Stars" xr:uid="{16004E31-F77F-4AB6-92B3-1D88396422FA}"/>
    <hyperlink ref="A12" location="Detroit_Red_Wings!A1" display="Detroit Red Wings" xr:uid="{3887E54D-09B1-4669-978A-16B5AAD71CDF}"/>
    <hyperlink ref="A13" location="Edmonton_Oilers!A1" display="Edmonton Oilers" xr:uid="{D5D007C0-5AFA-47FE-882C-341107B4FCA2}"/>
    <hyperlink ref="A14" location="Florida_Panthers!A1" display="Florida Panthers" xr:uid="{74A1FCE4-51CB-4442-A769-33DE95724C3C}"/>
    <hyperlink ref="A15" location="Los_Angeles_Kings!A1" display="Los Angeles Kings" xr:uid="{57F0FF79-D84E-4913-81B2-A0510B398ED6}"/>
    <hyperlink ref="A16" location="Minnesota_Wild!A1" display="Minnesota Wild" xr:uid="{F1DD4C9D-EA30-4DED-AAF4-A77A950B0768}"/>
    <hyperlink ref="A17" location="Montreal_Canadiens!A1" display="Montreal Canadiens" xr:uid="{BAE9B628-9501-44C5-93B0-27E53C633E5F}"/>
    <hyperlink ref="A18" location="Nashville_Predators!A1" display="Nashville Predators" xr:uid="{26116F26-080F-46E1-B39E-00498432BFE5}"/>
    <hyperlink ref="A19" location="New_Jersey_Devils!A1" display="New Jersey Devils" xr:uid="{DBBE3487-F9DB-41D8-A6CC-CE0E08F3C2EC}"/>
    <hyperlink ref="A20" location="New_York_Islanders!A1" display="New York Islanders" xr:uid="{6F4CC059-D00C-4F78-B070-E33B183847BC}"/>
    <hyperlink ref="A21" location="New_York_Rangers!A1" display="New York Rangers" xr:uid="{2B1AFC37-AD76-4D0C-9C67-C90B97DB59D0}"/>
    <hyperlink ref="A22" location="Ottawa_Senators!A1" display="Ottawa Senators" xr:uid="{A180F419-0026-4AF5-A56D-6354EF595F47}"/>
    <hyperlink ref="A23" location="Philadelphia_Flyers!A1" display="Philadelphia Flyers" xr:uid="{1213D8C8-03B9-475C-9A23-C2BCA86D5872}"/>
    <hyperlink ref="A24" location="Pittsburgh_Penguins!A1" display="Pittsburgh Penguins" xr:uid="{BF820E38-E368-4028-8780-ADDBA3CD6DED}"/>
    <hyperlink ref="A25" location="San_Jose_Sharks!A1" display="San Jose Sharks" xr:uid="{3AE22347-D110-4B4F-8559-BF8B6F083A78}"/>
    <hyperlink ref="A26" location="Seattle_Kraken!A1" display="Seattle Kraken" xr:uid="{ECF470F8-8016-42A1-9891-1A05751C9398}"/>
    <hyperlink ref="A27" location="St_Louis_Blues!A1" display="St. Louis Blues" xr:uid="{29825AB8-4B78-496B-8DC4-8C3F955935F9}"/>
    <hyperlink ref="A28" location="Tampa_Bay_Lightning!A1" display="Tampa Bay Lightning" xr:uid="{56AD32D9-6ABD-4A16-B12B-8A72944EAC76}"/>
    <hyperlink ref="A29" location="Toronto_Maple_Leafs!A1" display="Toronto Maple Leafs" xr:uid="{537489E9-E3ED-4571-9FBB-FCF05534EE92}"/>
    <hyperlink ref="A30" location="Vancouver_Canucks!A1" display="Vancouver Canucks" xr:uid="{8A46CBA0-E8B1-435E-9B91-F6ACEEA1E509}"/>
    <hyperlink ref="A31" location="Vegas_Golden_Knights!A1" display="Vegas Golden Knights" xr:uid="{D6C0FC04-947E-4390-858A-CE1C537DB793}"/>
    <hyperlink ref="A32" location="Washington_Capitals!A1" display="Washington Capitals" xr:uid="{D3F67CD3-E156-4BC1-882A-4ECFCB8A2BEB}"/>
    <hyperlink ref="A33" location="Winnipeg_Jets!A1" display="Winnipeg Jets" xr:uid="{24444901-A64F-4606-BD1B-9B1F7947CAD8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B46E3-74FE-4DDD-BB85-F670A274A514}">
  <dimension ref="A1:C198"/>
  <sheetViews>
    <sheetView workbookViewId="0">
      <selection activeCell="C2" sqref="C2"/>
    </sheetView>
  </sheetViews>
  <sheetFormatPr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17" t="s">
        <v>43</v>
      </c>
      <c r="B1" s="17"/>
      <c r="C1" s="19" t="s">
        <v>42</v>
      </c>
    </row>
    <row r="2" spans="1:3" ht="16.5" outlineLevel="1" thickTop="1" thickBot="1" x14ac:dyDescent="0.3">
      <c r="A2" s="16" t="s">
        <v>35</v>
      </c>
      <c r="B2" s="15" t="s">
        <v>33</v>
      </c>
    </row>
    <row r="3" spans="1:3" ht="15.75" outlineLevel="1" thickTop="1" x14ac:dyDescent="0.25">
      <c r="A3" s="13"/>
      <c r="B3" s="18"/>
    </row>
    <row r="4" spans="1:3" outlineLevel="1" x14ac:dyDescent="0.25">
      <c r="A4" s="13"/>
      <c r="B4" s="12"/>
    </row>
    <row r="5" spans="1:3" outlineLevel="1" x14ac:dyDescent="0.25">
      <c r="A5" s="13"/>
      <c r="B5" s="12"/>
    </row>
    <row r="6" spans="1:3" outlineLevel="1" x14ac:dyDescent="0.25">
      <c r="A6" s="13"/>
      <c r="B6" s="12"/>
    </row>
    <row r="7" spans="1:3" outlineLevel="1" x14ac:dyDescent="0.25">
      <c r="A7" s="13"/>
      <c r="B7" s="12"/>
    </row>
    <row r="8" spans="1:3" outlineLevel="1" x14ac:dyDescent="0.25">
      <c r="A8" s="13"/>
      <c r="B8" s="12"/>
    </row>
    <row r="9" spans="1:3" outlineLevel="1" x14ac:dyDescent="0.25">
      <c r="A9" s="13"/>
      <c r="B9" s="12"/>
    </row>
    <row r="10" spans="1:3" outlineLevel="1" x14ac:dyDescent="0.25">
      <c r="A10" s="13"/>
      <c r="B10" s="12"/>
    </row>
    <row r="11" spans="1:3" outlineLevel="1" x14ac:dyDescent="0.25">
      <c r="A11" s="13"/>
      <c r="B11" s="12"/>
    </row>
    <row r="12" spans="1:3" outlineLevel="1" x14ac:dyDescent="0.25">
      <c r="A12" s="13"/>
      <c r="B12" s="12"/>
    </row>
    <row r="13" spans="1:3" outlineLevel="1" x14ac:dyDescent="0.25">
      <c r="A13" s="13"/>
      <c r="B13" s="12"/>
    </row>
    <row r="14" spans="1:3" outlineLevel="1" x14ac:dyDescent="0.25">
      <c r="A14" s="13"/>
      <c r="B14" s="12"/>
    </row>
    <row r="15" spans="1:3" outlineLevel="1" x14ac:dyDescent="0.25">
      <c r="A15" s="13"/>
      <c r="B15" s="12"/>
    </row>
    <row r="16" spans="1:3" outlineLevel="1" x14ac:dyDescent="0.25">
      <c r="A16" s="13"/>
      <c r="B16" s="12"/>
    </row>
    <row r="17" spans="1:2" outlineLevel="1" x14ac:dyDescent="0.25">
      <c r="A17" s="13"/>
      <c r="B17" s="12"/>
    </row>
    <row r="18" spans="1:2" outlineLevel="1" x14ac:dyDescent="0.25">
      <c r="A18" s="13"/>
      <c r="B18" s="12"/>
    </row>
    <row r="19" spans="1:2" outlineLevel="1" x14ac:dyDescent="0.25">
      <c r="A19" s="13"/>
      <c r="B19" s="12"/>
    </row>
    <row r="20" spans="1:2" outlineLevel="1" x14ac:dyDescent="0.25">
      <c r="A20" s="13"/>
      <c r="B20" s="12"/>
    </row>
    <row r="21" spans="1:2" outlineLevel="1" x14ac:dyDescent="0.25">
      <c r="A21" s="13"/>
      <c r="B21" s="12"/>
    </row>
    <row r="22" spans="1:2" outlineLevel="1" x14ac:dyDescent="0.25">
      <c r="A22" s="13"/>
      <c r="B22" s="12"/>
    </row>
    <row r="23" spans="1:2" outlineLevel="1" x14ac:dyDescent="0.25">
      <c r="A23" s="13"/>
      <c r="B23" s="12"/>
    </row>
    <row r="24" spans="1:2" ht="15.75" outlineLevel="1" thickBot="1" x14ac:dyDescent="0.3">
      <c r="A24" s="11"/>
      <c r="B24" s="10"/>
    </row>
    <row r="25" spans="1:2" ht="20.25" thickTop="1" thickBot="1" x14ac:dyDescent="0.3">
      <c r="A25" s="17" t="s">
        <v>41</v>
      </c>
      <c r="B25" s="17"/>
    </row>
    <row r="26" spans="1:2" ht="16.5" outlineLevel="1" thickTop="1" thickBot="1" x14ac:dyDescent="0.3">
      <c r="A26" s="16" t="s">
        <v>35</v>
      </c>
      <c r="B26" s="15" t="s">
        <v>33</v>
      </c>
    </row>
    <row r="27" spans="1:2" ht="15.75" outlineLevel="1" thickTop="1" x14ac:dyDescent="0.25">
      <c r="A27" s="13"/>
      <c r="B27" s="18"/>
    </row>
    <row r="28" spans="1:2" outlineLevel="1" x14ac:dyDescent="0.25">
      <c r="A28" s="13"/>
      <c r="B28" s="12"/>
    </row>
    <row r="29" spans="1:2" outlineLevel="1" x14ac:dyDescent="0.25">
      <c r="A29" s="13"/>
      <c r="B29" s="12"/>
    </row>
    <row r="30" spans="1:2" outlineLevel="1" x14ac:dyDescent="0.25">
      <c r="A30" s="13"/>
      <c r="B30" s="12"/>
    </row>
    <row r="31" spans="1:2" outlineLevel="1" x14ac:dyDescent="0.25">
      <c r="A31" s="13"/>
      <c r="B31" s="12"/>
    </row>
    <row r="32" spans="1:2" outlineLevel="1" x14ac:dyDescent="0.25">
      <c r="A32" s="13"/>
      <c r="B32" s="12"/>
    </row>
    <row r="33" spans="1:2" outlineLevel="1" x14ac:dyDescent="0.25">
      <c r="A33" s="13"/>
      <c r="B33" s="12"/>
    </row>
    <row r="34" spans="1:2" outlineLevel="1" x14ac:dyDescent="0.25">
      <c r="A34" s="13"/>
      <c r="B34" s="12"/>
    </row>
    <row r="35" spans="1:2" outlineLevel="1" x14ac:dyDescent="0.25">
      <c r="A35" s="13"/>
      <c r="B35" s="12"/>
    </row>
    <row r="36" spans="1:2" outlineLevel="1" x14ac:dyDescent="0.25">
      <c r="A36" s="13"/>
      <c r="B36" s="12"/>
    </row>
    <row r="37" spans="1:2" outlineLevel="1" x14ac:dyDescent="0.25">
      <c r="A37" s="13"/>
      <c r="B37" s="12"/>
    </row>
    <row r="38" spans="1:2" outlineLevel="1" x14ac:dyDescent="0.25">
      <c r="A38" s="13"/>
      <c r="B38" s="12"/>
    </row>
    <row r="39" spans="1:2" outlineLevel="1" x14ac:dyDescent="0.25">
      <c r="A39" s="13"/>
      <c r="B39" s="12"/>
    </row>
    <row r="40" spans="1:2" outlineLevel="1" x14ac:dyDescent="0.25">
      <c r="A40" s="13"/>
      <c r="B40" s="12"/>
    </row>
    <row r="41" spans="1:2" outlineLevel="1" x14ac:dyDescent="0.25">
      <c r="A41" s="13"/>
      <c r="B41" s="12"/>
    </row>
    <row r="42" spans="1:2" outlineLevel="1" x14ac:dyDescent="0.25">
      <c r="A42" s="13"/>
      <c r="B42" s="12"/>
    </row>
    <row r="43" spans="1:2" outlineLevel="1" x14ac:dyDescent="0.25">
      <c r="A43" s="13"/>
      <c r="B43" s="12"/>
    </row>
    <row r="44" spans="1:2" outlineLevel="1" x14ac:dyDescent="0.25">
      <c r="A44" s="13"/>
      <c r="B44" s="12"/>
    </row>
    <row r="45" spans="1:2" outlineLevel="1" x14ac:dyDescent="0.25">
      <c r="A45" s="13"/>
      <c r="B45" s="12"/>
    </row>
    <row r="46" spans="1:2" outlineLevel="1" x14ac:dyDescent="0.25">
      <c r="A46" s="13"/>
      <c r="B46" s="12"/>
    </row>
    <row r="47" spans="1:2" outlineLevel="1" x14ac:dyDescent="0.25">
      <c r="A47" s="13"/>
      <c r="B47" s="12"/>
    </row>
    <row r="48" spans="1:2" outlineLevel="1" x14ac:dyDescent="0.25">
      <c r="A48" s="13"/>
      <c r="B48" s="12"/>
    </row>
    <row r="49" spans="1:2" outlineLevel="1" x14ac:dyDescent="0.25">
      <c r="A49" s="13"/>
      <c r="B49" s="12"/>
    </row>
    <row r="50" spans="1:2" outlineLevel="1" x14ac:dyDescent="0.25">
      <c r="A50" s="13"/>
      <c r="B50" s="12"/>
    </row>
    <row r="51" spans="1:2" outlineLevel="1" x14ac:dyDescent="0.25">
      <c r="A51" s="13"/>
      <c r="B51" s="12"/>
    </row>
    <row r="52" spans="1:2" outlineLevel="1" x14ac:dyDescent="0.25">
      <c r="A52" s="13"/>
      <c r="B52" s="12"/>
    </row>
    <row r="53" spans="1:2" outlineLevel="1" x14ac:dyDescent="0.25">
      <c r="A53" s="13"/>
      <c r="B53" s="12"/>
    </row>
    <row r="54" spans="1:2" ht="15.75" outlineLevel="1" thickBot="1" x14ac:dyDescent="0.3">
      <c r="A54" s="11"/>
      <c r="B54" s="12"/>
    </row>
    <row r="55" spans="1:2" ht="20.25" thickTop="1" thickBot="1" x14ac:dyDescent="0.3">
      <c r="A55" s="17" t="s">
        <v>40</v>
      </c>
      <c r="B55" s="17"/>
    </row>
    <row r="56" spans="1:2" ht="16.5" outlineLevel="1" thickTop="1" thickBot="1" x14ac:dyDescent="0.3">
      <c r="A56" s="16" t="s">
        <v>35</v>
      </c>
      <c r="B56" s="15" t="s">
        <v>33</v>
      </c>
    </row>
    <row r="57" spans="1:2" ht="15.75" outlineLevel="1" thickTop="1" x14ac:dyDescent="0.25">
      <c r="A57" s="14"/>
      <c r="B57" s="18"/>
    </row>
    <row r="58" spans="1:2" outlineLevel="1" x14ac:dyDescent="0.25">
      <c r="A58" s="13"/>
      <c r="B58" s="12"/>
    </row>
    <row r="59" spans="1:2" outlineLevel="1" x14ac:dyDescent="0.25">
      <c r="A59" s="13"/>
      <c r="B59" s="12"/>
    </row>
    <row r="60" spans="1:2" outlineLevel="1" x14ac:dyDescent="0.25">
      <c r="A60" s="13"/>
      <c r="B60" s="12"/>
    </row>
    <row r="61" spans="1:2" outlineLevel="1" x14ac:dyDescent="0.25">
      <c r="A61" s="13"/>
      <c r="B61" s="12"/>
    </row>
    <row r="62" spans="1:2" outlineLevel="1" x14ac:dyDescent="0.25">
      <c r="A62" s="13"/>
      <c r="B62" s="12"/>
    </row>
    <row r="63" spans="1:2" outlineLevel="1" x14ac:dyDescent="0.25">
      <c r="A63" s="13"/>
      <c r="B63" s="12"/>
    </row>
    <row r="64" spans="1:2" outlineLevel="1" x14ac:dyDescent="0.25">
      <c r="A64" s="13"/>
      <c r="B64" s="12"/>
    </row>
    <row r="65" spans="1:2" outlineLevel="1" x14ac:dyDescent="0.25">
      <c r="A65" s="13"/>
      <c r="B65" s="12"/>
    </row>
    <row r="66" spans="1:2" outlineLevel="1" x14ac:dyDescent="0.25">
      <c r="A66" s="13"/>
      <c r="B66" s="12"/>
    </row>
    <row r="67" spans="1:2" outlineLevel="1" x14ac:dyDescent="0.25">
      <c r="A67" s="13"/>
      <c r="B67" s="12"/>
    </row>
    <row r="68" spans="1:2" outlineLevel="1" x14ac:dyDescent="0.25">
      <c r="A68" s="13"/>
      <c r="B68" s="12"/>
    </row>
    <row r="69" spans="1:2" outlineLevel="1" x14ac:dyDescent="0.25">
      <c r="A69" s="13"/>
      <c r="B69" s="12"/>
    </row>
    <row r="70" spans="1:2" outlineLevel="1" x14ac:dyDescent="0.25">
      <c r="A70" s="13"/>
      <c r="B70" s="12"/>
    </row>
    <row r="71" spans="1:2" outlineLevel="1" x14ac:dyDescent="0.25">
      <c r="A71" s="13"/>
      <c r="B71" s="12"/>
    </row>
    <row r="72" spans="1:2" outlineLevel="1" x14ac:dyDescent="0.25">
      <c r="A72" s="13"/>
      <c r="B72" s="12"/>
    </row>
    <row r="73" spans="1:2" outlineLevel="1" x14ac:dyDescent="0.25">
      <c r="A73" s="13"/>
      <c r="B73" s="12"/>
    </row>
    <row r="74" spans="1:2" outlineLevel="1" x14ac:dyDescent="0.25">
      <c r="A74" s="13"/>
      <c r="B74" s="12"/>
    </row>
    <row r="75" spans="1:2" outlineLevel="1" x14ac:dyDescent="0.25">
      <c r="A75" s="13"/>
      <c r="B75" s="12"/>
    </row>
    <row r="76" spans="1:2" outlineLevel="1" x14ac:dyDescent="0.25">
      <c r="A76" s="13"/>
      <c r="B76" s="12"/>
    </row>
    <row r="77" spans="1:2" outlineLevel="1" x14ac:dyDescent="0.25">
      <c r="A77" s="13"/>
      <c r="B77" s="12"/>
    </row>
    <row r="78" spans="1:2" outlineLevel="1" x14ac:dyDescent="0.25">
      <c r="A78" s="13"/>
      <c r="B78" s="12"/>
    </row>
    <row r="79" spans="1:2" outlineLevel="1" x14ac:dyDescent="0.25">
      <c r="A79" s="13"/>
      <c r="B79" s="12"/>
    </row>
    <row r="80" spans="1:2" outlineLevel="1" x14ac:dyDescent="0.25">
      <c r="A80" s="13"/>
      <c r="B80" s="12"/>
    </row>
    <row r="81" spans="1:2" outlineLevel="1" x14ac:dyDescent="0.25">
      <c r="A81" s="13"/>
      <c r="B81" s="12"/>
    </row>
    <row r="82" spans="1:2" outlineLevel="1" x14ac:dyDescent="0.25">
      <c r="A82" s="13"/>
      <c r="B82" s="12"/>
    </row>
    <row r="83" spans="1:2" outlineLevel="1" x14ac:dyDescent="0.25">
      <c r="A83" s="13"/>
      <c r="B83" s="12"/>
    </row>
    <row r="84" spans="1:2" ht="15.75" outlineLevel="1" thickBot="1" x14ac:dyDescent="0.3">
      <c r="A84" s="11"/>
      <c r="B84" s="10"/>
    </row>
    <row r="85" spans="1:2" ht="20.25" thickTop="1" thickBot="1" x14ac:dyDescent="0.3">
      <c r="A85" s="17" t="s">
        <v>39</v>
      </c>
      <c r="B85" s="17"/>
    </row>
    <row r="86" spans="1:2" ht="16.5" hidden="1" outlineLevel="1" thickTop="1" thickBot="1" x14ac:dyDescent="0.3">
      <c r="A86" s="16" t="s">
        <v>35</v>
      </c>
      <c r="B86" s="15" t="s">
        <v>33</v>
      </c>
    </row>
    <row r="87" spans="1:2" ht="16.5" hidden="1" outlineLevel="1" thickTop="1" thickBot="1" x14ac:dyDescent="0.3">
      <c r="A87" s="14"/>
      <c r="B87" s="18"/>
    </row>
    <row r="88" spans="1:2" ht="16.5" hidden="1" outlineLevel="1" thickTop="1" thickBot="1" x14ac:dyDescent="0.3">
      <c r="A88" s="13"/>
      <c r="B88" s="12"/>
    </row>
    <row r="89" spans="1:2" ht="16.5" hidden="1" outlineLevel="1" thickTop="1" thickBot="1" x14ac:dyDescent="0.3">
      <c r="A89" s="13"/>
      <c r="B89" s="12"/>
    </row>
    <row r="90" spans="1:2" ht="16.5" hidden="1" outlineLevel="1" thickTop="1" thickBot="1" x14ac:dyDescent="0.3">
      <c r="A90" s="13"/>
      <c r="B90" s="12"/>
    </row>
    <row r="91" spans="1:2" ht="16.5" hidden="1" outlineLevel="1" thickTop="1" thickBot="1" x14ac:dyDescent="0.3">
      <c r="A91" s="13"/>
      <c r="B91" s="12"/>
    </row>
    <row r="92" spans="1:2" ht="16.5" hidden="1" outlineLevel="1" thickTop="1" thickBot="1" x14ac:dyDescent="0.3">
      <c r="A92" s="13"/>
      <c r="B92" s="12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1"/>
      <c r="B117" s="12"/>
    </row>
    <row r="118" spans="1:2" ht="20.25" collapsed="1" thickTop="1" thickBot="1" x14ac:dyDescent="0.3">
      <c r="A118" s="17" t="s">
        <v>38</v>
      </c>
      <c r="B118" s="17"/>
    </row>
    <row r="119" spans="1:2" ht="16.5" hidden="1" outlineLevel="1" thickTop="1" thickBot="1" x14ac:dyDescent="0.3">
      <c r="A119" s="16" t="s">
        <v>35</v>
      </c>
      <c r="B119" s="15" t="s">
        <v>33</v>
      </c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3"/>
      <c r="B122" s="12"/>
    </row>
    <row r="123" spans="1:2" ht="16.5" hidden="1" outlineLevel="1" thickTop="1" thickBot="1" x14ac:dyDescent="0.3">
      <c r="A123" s="13"/>
      <c r="B123" s="12"/>
    </row>
    <row r="124" spans="1:2" ht="16.5" hidden="1" outlineLevel="1" thickTop="1" thickBot="1" x14ac:dyDescent="0.3">
      <c r="A124" s="13"/>
      <c r="B124" s="12"/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1"/>
      <c r="B144" s="12"/>
    </row>
    <row r="145" spans="1:2" ht="20.25" collapsed="1" thickTop="1" thickBot="1" x14ac:dyDescent="0.3">
      <c r="A145" s="17" t="s">
        <v>37</v>
      </c>
      <c r="B145" s="17"/>
    </row>
    <row r="146" spans="1:2" ht="16.5" hidden="1" outlineLevel="1" thickTop="1" thickBot="1" x14ac:dyDescent="0.3">
      <c r="A146" s="16" t="s">
        <v>35</v>
      </c>
      <c r="B146" s="15" t="s">
        <v>33</v>
      </c>
    </row>
    <row r="147" spans="1:2" ht="16.5" hidden="1" outlineLevel="1" thickTop="1" thickBot="1" x14ac:dyDescent="0.3">
      <c r="A147" s="14"/>
      <c r="B147" s="18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3"/>
      <c r="B149" s="12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1"/>
      <c r="B177" s="12"/>
    </row>
    <row r="178" spans="1:2" ht="20.25" collapsed="1" thickTop="1" thickBot="1" x14ac:dyDescent="0.3">
      <c r="A178" s="17" t="s">
        <v>36</v>
      </c>
      <c r="B178" s="17"/>
    </row>
    <row r="179" spans="1:2" ht="16.5" hidden="1" outlineLevel="1" thickTop="1" thickBot="1" x14ac:dyDescent="0.3">
      <c r="A179" s="16" t="s">
        <v>35</v>
      </c>
      <c r="B179" s="15" t="s">
        <v>33</v>
      </c>
    </row>
    <row r="180" spans="1:2" ht="15.75" hidden="1" outlineLevel="1" thickTop="1" x14ac:dyDescent="0.25">
      <c r="A180" s="14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6.5" hidden="1" outlineLevel="1" thickTop="1" thickBot="1" x14ac:dyDescent="0.3">
      <c r="A197" s="11"/>
      <c r="B197" s="10"/>
    </row>
    <row r="198" spans="1:2" ht="15.75" collapsed="1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hyperlinks>
    <hyperlink ref="C1" location="Index!A1" display="HOME" xr:uid="{1F834EA1-5F0C-42FB-94A3-79B25BEBCBD8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EB7B0-E4EF-4E78-B699-2140E1130AC6}">
  <dimension ref="A1:E33"/>
  <sheetViews>
    <sheetView workbookViewId="0">
      <selection activeCell="C2" sqref="C2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50</v>
      </c>
      <c r="B1" s="7" t="s">
        <v>49</v>
      </c>
      <c r="C1" s="7" t="s">
        <v>48</v>
      </c>
      <c r="D1" s="7" t="s">
        <v>47</v>
      </c>
      <c r="E1" s="7" t="s">
        <v>46</v>
      </c>
    </row>
    <row r="2" spans="1:5" ht="15.75" thickTop="1" x14ac:dyDescent="0.25">
      <c r="A2" s="1" t="s">
        <v>32</v>
      </c>
      <c r="B2" s="1" t="s">
        <v>29</v>
      </c>
      <c r="C2" s="1" t="s">
        <v>32</v>
      </c>
      <c r="D2" s="1" t="s">
        <v>29</v>
      </c>
      <c r="E2" s="1" t="s">
        <v>30</v>
      </c>
    </row>
    <row r="3" spans="1:5" x14ac:dyDescent="0.25">
      <c r="A3" s="1" t="s">
        <v>30</v>
      </c>
      <c r="B3" s="1" t="s">
        <v>28</v>
      </c>
      <c r="C3" s="1" t="s">
        <v>30</v>
      </c>
      <c r="D3" s="1" t="s">
        <v>28</v>
      </c>
      <c r="E3" s="1" t="s">
        <v>25</v>
      </c>
    </row>
    <row r="4" spans="1:5" x14ac:dyDescent="0.25">
      <c r="A4" s="1" t="s">
        <v>29</v>
      </c>
      <c r="B4" s="1" t="s">
        <v>26</v>
      </c>
      <c r="C4" s="1" t="s">
        <v>27</v>
      </c>
      <c r="D4" s="1" t="s">
        <v>21</v>
      </c>
      <c r="E4" s="1" t="s">
        <v>24</v>
      </c>
    </row>
    <row r="5" spans="1:5" x14ac:dyDescent="0.25">
      <c r="A5" s="1" t="s">
        <v>28</v>
      </c>
      <c r="B5" s="1" t="s">
        <v>23</v>
      </c>
      <c r="C5" s="1" t="s">
        <v>25</v>
      </c>
      <c r="D5" s="1" t="s">
        <v>19</v>
      </c>
      <c r="E5" s="1" t="s">
        <v>22</v>
      </c>
    </row>
    <row r="6" spans="1:5" x14ac:dyDescent="0.25">
      <c r="A6" s="1" t="s">
        <v>27</v>
      </c>
      <c r="B6" s="1" t="s">
        <v>21</v>
      </c>
      <c r="C6" s="1" t="s">
        <v>24</v>
      </c>
      <c r="D6" s="1" t="s">
        <v>16</v>
      </c>
      <c r="E6" s="1" t="s">
        <v>17</v>
      </c>
    </row>
    <row r="7" spans="1:5" x14ac:dyDescent="0.25">
      <c r="A7" s="1" t="s">
        <v>26</v>
      </c>
      <c r="B7" s="1" t="s">
        <v>19</v>
      </c>
      <c r="C7" s="1" t="s">
        <v>22</v>
      </c>
      <c r="D7" s="1" t="s">
        <v>11</v>
      </c>
      <c r="E7" s="1" t="s">
        <v>15</v>
      </c>
    </row>
    <row r="8" spans="1:5" x14ac:dyDescent="0.25">
      <c r="A8" s="1" t="s">
        <v>25</v>
      </c>
      <c r="B8" s="1" t="s">
        <v>16</v>
      </c>
      <c r="C8" s="1" t="s">
        <v>20</v>
      </c>
      <c r="D8" s="1" t="s">
        <v>5</v>
      </c>
      <c r="E8" s="1" t="s">
        <v>6</v>
      </c>
    </row>
    <row r="9" spans="1:5" ht="15.75" thickBot="1" x14ac:dyDescent="0.3">
      <c r="A9" s="1" t="s">
        <v>24</v>
      </c>
      <c r="B9" s="1" t="s">
        <v>14</v>
      </c>
      <c r="C9" s="1" t="s">
        <v>18</v>
      </c>
      <c r="D9" s="1" t="s">
        <v>4</v>
      </c>
      <c r="E9" s="1" t="s">
        <v>0</v>
      </c>
    </row>
    <row r="10" spans="1:5" ht="16.5" thickTop="1" thickBot="1" x14ac:dyDescent="0.3">
      <c r="A10" s="1" t="s">
        <v>23</v>
      </c>
      <c r="B10" s="1" t="s">
        <v>13</v>
      </c>
      <c r="C10" s="1" t="s">
        <v>17</v>
      </c>
      <c r="D10" s="7" t="s">
        <v>45</v>
      </c>
      <c r="E10" s="7" t="s">
        <v>44</v>
      </c>
    </row>
    <row r="11" spans="1:5" ht="15.75" thickTop="1" x14ac:dyDescent="0.25">
      <c r="A11" s="1" t="s">
        <v>22</v>
      </c>
      <c r="B11" s="1" t="s">
        <v>12</v>
      </c>
      <c r="C11" s="1" t="s">
        <v>15</v>
      </c>
      <c r="D11" s="1" t="s">
        <v>26</v>
      </c>
      <c r="E11" s="1" t="s">
        <v>32</v>
      </c>
    </row>
    <row r="12" spans="1:5" x14ac:dyDescent="0.25">
      <c r="A12" s="1" t="s">
        <v>21</v>
      </c>
      <c r="B12" s="1" t="s">
        <v>11</v>
      </c>
      <c r="C12" s="1" t="s">
        <v>8</v>
      </c>
      <c r="D12" s="1" t="s">
        <v>23</v>
      </c>
      <c r="E12" s="1" t="s">
        <v>27</v>
      </c>
    </row>
    <row r="13" spans="1:5" x14ac:dyDescent="0.25">
      <c r="A13" s="1" t="s">
        <v>20</v>
      </c>
      <c r="B13" s="1" t="s">
        <v>10</v>
      </c>
      <c r="C13" s="1" t="s">
        <v>7</v>
      </c>
      <c r="D13" s="1" t="s">
        <v>14</v>
      </c>
      <c r="E13" s="1" t="s">
        <v>20</v>
      </c>
    </row>
    <row r="14" spans="1:5" x14ac:dyDescent="0.25">
      <c r="A14" s="1" t="s">
        <v>19</v>
      </c>
      <c r="B14" s="1" t="s">
        <v>9</v>
      </c>
      <c r="C14" s="1" t="s">
        <v>6</v>
      </c>
      <c r="D14" s="1" t="s">
        <v>13</v>
      </c>
      <c r="E14" s="1" t="s">
        <v>18</v>
      </c>
    </row>
    <row r="15" spans="1:5" x14ac:dyDescent="0.25">
      <c r="A15" s="1" t="s">
        <v>18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17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16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15</v>
      </c>
      <c r="D18" s="1" t="s">
        <v>1</v>
      </c>
      <c r="E18" s="1" t="s">
        <v>2</v>
      </c>
    </row>
    <row r="19" spans="1:5" x14ac:dyDescent="0.25">
      <c r="A19" s="1" t="s">
        <v>14</v>
      </c>
    </row>
    <row r="20" spans="1:5" x14ac:dyDescent="0.25">
      <c r="A20" s="1" t="s">
        <v>13</v>
      </c>
    </row>
    <row r="21" spans="1:5" x14ac:dyDescent="0.25">
      <c r="A21" s="1" t="s">
        <v>12</v>
      </c>
    </row>
    <row r="22" spans="1:5" x14ac:dyDescent="0.25">
      <c r="A22" s="1" t="s">
        <v>11</v>
      </c>
    </row>
    <row r="23" spans="1:5" x14ac:dyDescent="0.25">
      <c r="A23" s="1" t="s">
        <v>10</v>
      </c>
    </row>
    <row r="24" spans="1:5" x14ac:dyDescent="0.25">
      <c r="A24" s="1" t="s">
        <v>9</v>
      </c>
    </row>
    <row r="25" spans="1:5" x14ac:dyDescent="0.25">
      <c r="A25" s="1" t="s">
        <v>8</v>
      </c>
    </row>
    <row r="26" spans="1:5" x14ac:dyDescent="0.25">
      <c r="A26" s="1" t="s">
        <v>7</v>
      </c>
    </row>
    <row r="27" spans="1:5" x14ac:dyDescent="0.25">
      <c r="A27" s="1" t="s">
        <v>6</v>
      </c>
    </row>
    <row r="28" spans="1:5" x14ac:dyDescent="0.25">
      <c r="A28" s="1" t="s">
        <v>5</v>
      </c>
    </row>
    <row r="29" spans="1:5" x14ac:dyDescent="0.25">
      <c r="A29" s="1" t="s">
        <v>4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65DB0-E151-4105-9B2D-E104EA869D8E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21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5.5" thickTop="1" thickBot="1" x14ac:dyDescent="0.45">
      <c r="A1" s="49" t="s">
        <v>49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7"/>
      <c r="T1" s="19" t="s">
        <v>42</v>
      </c>
    </row>
    <row r="2" spans="1:20" ht="20.25" thickTop="1" thickBot="1" x14ac:dyDescent="0.35">
      <c r="A2" s="40" t="s">
        <v>77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8"/>
    </row>
    <row r="3" spans="1:20" ht="16.5" thickTop="1" thickBot="1" x14ac:dyDescent="0.3">
      <c r="A3" s="7" t="s">
        <v>34</v>
      </c>
      <c r="B3" s="7" t="s">
        <v>72</v>
      </c>
      <c r="C3" s="7" t="s">
        <v>71</v>
      </c>
      <c r="D3" s="7" t="s">
        <v>70</v>
      </c>
      <c r="E3" s="37" t="s">
        <v>69</v>
      </c>
      <c r="F3" s="37" t="s">
        <v>68</v>
      </c>
      <c r="G3" s="37" t="s">
        <v>58</v>
      </c>
      <c r="H3" s="37" t="s">
        <v>56</v>
      </c>
      <c r="I3" s="37" t="s">
        <v>54</v>
      </c>
      <c r="J3" s="37" t="s">
        <v>52</v>
      </c>
      <c r="K3" s="7" t="s">
        <v>67</v>
      </c>
      <c r="L3" s="7" t="s">
        <v>66</v>
      </c>
      <c r="M3" s="7" t="s">
        <v>65</v>
      </c>
      <c r="N3" s="7" t="s">
        <v>64</v>
      </c>
      <c r="O3" s="36" t="s">
        <v>63</v>
      </c>
      <c r="P3" s="36" t="s">
        <v>62</v>
      </c>
      <c r="Q3" s="36" t="s">
        <v>61</v>
      </c>
      <c r="R3" s="7" t="s">
        <v>60</v>
      </c>
      <c r="S3" s="7" t="s">
        <v>59</v>
      </c>
    </row>
    <row r="4" spans="1:20" ht="15.75" thickTop="1" x14ac:dyDescent="0.25">
      <c r="A4" s="46" t="s">
        <v>29</v>
      </c>
      <c r="B4" s="45">
        <f>Boston_Bruins!$C$86</f>
        <v>0</v>
      </c>
      <c r="C4" s="45">
        <f>Boston_Bruins!$I$84</f>
        <v>0</v>
      </c>
      <c r="D4" s="45">
        <f>Boston_Bruins!$J$84</f>
        <v>0</v>
      </c>
      <c r="E4" s="43">
        <f>Boston_Bruins!$L$84</f>
        <v>0</v>
      </c>
      <c r="F4" s="35">
        <f>(C4*2)+E4</f>
        <v>0</v>
      </c>
      <c r="G4" s="44">
        <f>C4-(Boston_Bruins!$K$84+I4)</f>
        <v>0</v>
      </c>
      <c r="H4" s="43">
        <f>C4-I4</f>
        <v>0</v>
      </c>
      <c r="I4" s="43">
        <f>Boston_Bruins!$M$84</f>
        <v>0</v>
      </c>
      <c r="J4" s="35">
        <f>Boston_Bruins!$N$84</f>
        <v>0</v>
      </c>
      <c r="K4" s="42" t="str">
        <f>Boston_Bruins!$O$85</f>
        <v>0-0-0</v>
      </c>
      <c r="L4" s="45" t="str">
        <f>Boston_Bruins!$R$85</f>
        <v>0-0-0</v>
      </c>
      <c r="M4" s="45" t="str">
        <f>Boston_Bruins!$U$85</f>
        <v>0-0-0</v>
      </c>
      <c r="N4" s="45" t="str">
        <f>Boston_Bruins!$X$85</f>
        <v>0-0-0</v>
      </c>
      <c r="O4" s="44">
        <f>Boston_Bruins!$E$85</f>
        <v>0</v>
      </c>
      <c r="P4" s="43">
        <f>Boston_Bruins!$F$85</f>
        <v>0</v>
      </c>
      <c r="Q4" s="35">
        <f>O4-P4</f>
        <v>0</v>
      </c>
      <c r="R4" s="42" t="str">
        <f>Boston_Bruins!$AA$85</f>
        <v>0-0</v>
      </c>
      <c r="S4" s="41" t="str">
        <f>Boston_Bruins!$AD$85</f>
        <v>0-0-0</v>
      </c>
    </row>
    <row r="5" spans="1:20" x14ac:dyDescent="0.25">
      <c r="A5" s="34" t="s">
        <v>28</v>
      </c>
      <c r="B5" s="1">
        <f>Buffalo_Sabres!$C$86</f>
        <v>0</v>
      </c>
      <c r="C5" s="1">
        <f>Buffalo_Sabres!$I$84</f>
        <v>0</v>
      </c>
      <c r="D5" s="1">
        <f>Buffalo_Sabres!$J$84</f>
        <v>0</v>
      </c>
      <c r="E5" s="21">
        <f>Buffalo_Sabres!$L$84</f>
        <v>0</v>
      </c>
      <c r="F5" s="32">
        <f>(C5*2)+E5</f>
        <v>0</v>
      </c>
      <c r="G5" s="33">
        <f>C5-(Buffalo_Sabres!$K$84+I5)</f>
        <v>0</v>
      </c>
      <c r="H5" s="21">
        <f>C5-I5</f>
        <v>0</v>
      </c>
      <c r="I5" s="21">
        <f>Buffalo_Sabres!$M$84</f>
        <v>0</v>
      </c>
      <c r="J5" s="32">
        <f>Buffalo_Sabres!$N$84</f>
        <v>0</v>
      </c>
      <c r="K5" s="31" t="str">
        <f>Buffalo_Sabres!$O$85</f>
        <v>0-0-0</v>
      </c>
      <c r="L5" s="1" t="str">
        <f>Buffalo_Sabres!$R$85</f>
        <v>0-0-0</v>
      </c>
      <c r="M5" s="1" t="str">
        <f>Buffalo_Sabres!$U$85</f>
        <v>0-0-0</v>
      </c>
      <c r="N5" s="1" t="str">
        <f>Buffalo_Sabres!$X$85</f>
        <v>0-0-0</v>
      </c>
      <c r="O5" s="33">
        <f>Buffalo_Sabres!$E$85</f>
        <v>0</v>
      </c>
      <c r="P5" s="21">
        <f>Buffalo_Sabres!$F$85</f>
        <v>0</v>
      </c>
      <c r="Q5" s="32">
        <f>O5-P5</f>
        <v>0</v>
      </c>
      <c r="R5" s="31" t="str">
        <f>Buffalo_Sabres!$AA$85</f>
        <v>0-0</v>
      </c>
      <c r="S5" s="30" t="str">
        <f>Buffalo_Sabres!$AD$85</f>
        <v>0-0-0</v>
      </c>
    </row>
    <row r="6" spans="1:20" x14ac:dyDescent="0.25">
      <c r="A6" s="34" t="s">
        <v>21</v>
      </c>
      <c r="B6" s="1">
        <f>Detroit_Red_Wings!$C$86</f>
        <v>0</v>
      </c>
      <c r="C6" s="1">
        <f>Detroit_Red_Wings!$I$84</f>
        <v>0</v>
      </c>
      <c r="D6" s="1">
        <f>Detroit_Red_Wings!$J$84</f>
        <v>0</v>
      </c>
      <c r="E6" s="21">
        <f>Detroit_Red_Wings!$L$84</f>
        <v>0</v>
      </c>
      <c r="F6" s="32">
        <f>(C6*2)+E6</f>
        <v>0</v>
      </c>
      <c r="G6" s="33">
        <f>C6-(Detroit_Red_Wings!$K$84+I6)</f>
        <v>0</v>
      </c>
      <c r="H6" s="21">
        <f>C6-I6</f>
        <v>0</v>
      </c>
      <c r="I6" s="21">
        <f>Detroit_Red_Wings!$M$84</f>
        <v>0</v>
      </c>
      <c r="J6" s="32">
        <f>Detroit_Red_Wings!$N$84</f>
        <v>0</v>
      </c>
      <c r="K6" s="31" t="str">
        <f>Detroit_Red_Wings!$O$85</f>
        <v>0-0-0</v>
      </c>
      <c r="L6" s="1" t="str">
        <f>Detroit_Red_Wings!$R$85</f>
        <v>0-0-0</v>
      </c>
      <c r="M6" s="1" t="str">
        <f>Detroit_Red_Wings!$U$85</f>
        <v>0-0-0</v>
      </c>
      <c r="N6" s="1" t="str">
        <f>Detroit_Red_Wings!$X$85</f>
        <v>0-0-0</v>
      </c>
      <c r="O6" s="33">
        <f>Detroit_Red_Wings!$E$85</f>
        <v>0</v>
      </c>
      <c r="P6" s="21">
        <f>Detroit_Red_Wings!$F$85</f>
        <v>0</v>
      </c>
      <c r="Q6" s="32">
        <f>O6-P6</f>
        <v>0</v>
      </c>
      <c r="R6" s="31" t="str">
        <f>Detroit_Red_Wings!$AA$85</f>
        <v>0-0</v>
      </c>
      <c r="S6" s="30" t="str">
        <f>Detroit_Red_Wings!$AD$85</f>
        <v>0-0-0</v>
      </c>
    </row>
    <row r="7" spans="1:20" x14ac:dyDescent="0.25">
      <c r="A7" s="34" t="s">
        <v>19</v>
      </c>
      <c r="B7" s="1">
        <f>Florida_Panthers!$C$86</f>
        <v>0</v>
      </c>
      <c r="C7" s="1">
        <f>Florida_Panthers!$I$84</f>
        <v>0</v>
      </c>
      <c r="D7" s="1">
        <f>Florida_Panthers!$J$84</f>
        <v>0</v>
      </c>
      <c r="E7" s="21">
        <f>Florida_Panthers!$L$84</f>
        <v>0</v>
      </c>
      <c r="F7" s="32">
        <f>(C7*2)+E7</f>
        <v>0</v>
      </c>
      <c r="G7" s="33">
        <f>C7-(Florida_Panthers!$K$84+I7)</f>
        <v>0</v>
      </c>
      <c r="H7" s="21">
        <f>C7-I7</f>
        <v>0</v>
      </c>
      <c r="I7" s="21">
        <f>Florida_Panthers!$M$84</f>
        <v>0</v>
      </c>
      <c r="J7" s="32">
        <f>Florida_Panthers!$N$84</f>
        <v>0</v>
      </c>
      <c r="K7" s="31" t="str">
        <f>Florida_Panthers!$O$85</f>
        <v>0-0-0</v>
      </c>
      <c r="L7" s="1" t="str">
        <f>Florida_Panthers!$R$85</f>
        <v>0-0-0</v>
      </c>
      <c r="M7" s="1" t="str">
        <f>Florida_Panthers!$U$85</f>
        <v>0-0-0</v>
      </c>
      <c r="N7" s="1" t="str">
        <f>Florida_Panthers!$X$85</f>
        <v>0-0-0</v>
      </c>
      <c r="O7" s="33">
        <f>Florida_Panthers!$E$85</f>
        <v>0</v>
      </c>
      <c r="P7" s="21">
        <f>Florida_Panthers!$F$85</f>
        <v>0</v>
      </c>
      <c r="Q7" s="32">
        <f>O7-P7</f>
        <v>0</v>
      </c>
      <c r="R7" s="31" t="str">
        <f>Florida_Panthers!$AA$85</f>
        <v>0-0</v>
      </c>
      <c r="S7" s="30" t="str">
        <f>Florida_Panthers!$AD$85</f>
        <v>0-0-0</v>
      </c>
    </row>
    <row r="8" spans="1:20" x14ac:dyDescent="0.25">
      <c r="A8" s="34" t="s">
        <v>16</v>
      </c>
      <c r="B8" s="1">
        <f>Montreal_Canadiens!$C$86</f>
        <v>0</v>
      </c>
      <c r="C8" s="1">
        <f>Montreal_Canadiens!$I$84</f>
        <v>0</v>
      </c>
      <c r="D8" s="1">
        <f>Montreal_Canadiens!$J$84</f>
        <v>0</v>
      </c>
      <c r="E8" s="21">
        <f>Montreal_Canadiens!$L$84</f>
        <v>0</v>
      </c>
      <c r="F8" s="32">
        <f>(C8*2)+E8</f>
        <v>0</v>
      </c>
      <c r="G8" s="33">
        <f>C8-(Montreal_Canadiens!$K$84+I8)</f>
        <v>0</v>
      </c>
      <c r="H8" s="21">
        <f>C8-I8</f>
        <v>0</v>
      </c>
      <c r="I8" s="21">
        <f>Montreal_Canadiens!$M$84</f>
        <v>0</v>
      </c>
      <c r="J8" s="32">
        <f>Montreal_Canadiens!$N$84</f>
        <v>0</v>
      </c>
      <c r="K8" s="31" t="str">
        <f>Montreal_Canadiens!$O$85</f>
        <v>0-0-0</v>
      </c>
      <c r="L8" s="1" t="str">
        <f>Montreal_Canadiens!$R$85</f>
        <v>0-0-0</v>
      </c>
      <c r="M8" s="1" t="str">
        <f>Montreal_Canadiens!$U$85</f>
        <v>0-0-0</v>
      </c>
      <c r="N8" s="1" t="str">
        <f>Montreal_Canadiens!$X$85</f>
        <v>0-0-0</v>
      </c>
      <c r="O8" s="33">
        <f>Montreal_Canadiens!$E$85</f>
        <v>0</v>
      </c>
      <c r="P8" s="21">
        <f>Montreal_Canadiens!$F$85</f>
        <v>0</v>
      </c>
      <c r="Q8" s="32">
        <f>O8-P8</f>
        <v>0</v>
      </c>
      <c r="R8" s="31" t="str">
        <f>Montreal_Canadiens!$AA$85</f>
        <v>0-0</v>
      </c>
      <c r="S8" s="30" t="str">
        <f>Montreal_Canadiens!$AD$85</f>
        <v>0-0-0</v>
      </c>
    </row>
    <row r="9" spans="1:20" x14ac:dyDescent="0.25">
      <c r="A9" s="34" t="s">
        <v>11</v>
      </c>
      <c r="B9" s="1">
        <f>Ottawa_Senators!$C$86</f>
        <v>0</v>
      </c>
      <c r="C9" s="1">
        <f>Ottawa_Senators!$I$84</f>
        <v>0</v>
      </c>
      <c r="D9" s="1">
        <f>Ottawa_Senators!$J$84</f>
        <v>0</v>
      </c>
      <c r="E9" s="21">
        <f>Ottawa_Senators!$L$84</f>
        <v>0</v>
      </c>
      <c r="F9" s="32">
        <f>(C9*2)+E9</f>
        <v>0</v>
      </c>
      <c r="G9" s="33">
        <f>C9-(Ottawa_Senators!$K$84+I9)</f>
        <v>0</v>
      </c>
      <c r="H9" s="21">
        <f>C9-I9</f>
        <v>0</v>
      </c>
      <c r="I9" s="21">
        <f>Ottawa_Senators!$M$84</f>
        <v>0</v>
      </c>
      <c r="J9" s="32">
        <f>Ottawa_Senators!$N$84</f>
        <v>0</v>
      </c>
      <c r="K9" s="31" t="str">
        <f>Ottawa_Senators!$O$85</f>
        <v>0-0-0</v>
      </c>
      <c r="L9" s="1" t="str">
        <f>Ottawa_Senators!$R$85</f>
        <v>0-0-0</v>
      </c>
      <c r="M9" s="1" t="str">
        <f>Ottawa_Senators!$U$85</f>
        <v>0-0-0</v>
      </c>
      <c r="N9" s="1" t="str">
        <f>Ottawa_Senators!$X$85</f>
        <v>0-0-0</v>
      </c>
      <c r="O9" s="33">
        <f>Ottawa_Senators!$E$85</f>
        <v>0</v>
      </c>
      <c r="P9" s="21">
        <f>Ottawa_Senators!$F$85</f>
        <v>0</v>
      </c>
      <c r="Q9" s="32">
        <f>O9-P9</f>
        <v>0</v>
      </c>
      <c r="R9" s="31" t="str">
        <f>Ottawa_Senators!$AA$85</f>
        <v>0-0</v>
      </c>
      <c r="S9" s="30" t="str">
        <f>Ottawa_Senators!$AD$85</f>
        <v>0-0-0</v>
      </c>
    </row>
    <row r="10" spans="1:20" x14ac:dyDescent="0.25">
      <c r="A10" s="34" t="s">
        <v>5</v>
      </c>
      <c r="B10" s="1">
        <f>Tampa_Bay_Lightning!$C$86</f>
        <v>0</v>
      </c>
      <c r="C10" s="1">
        <f>Tampa_Bay_Lightning!$I$84</f>
        <v>0</v>
      </c>
      <c r="D10" s="1">
        <f>Tampa_Bay_Lightning!$J$84</f>
        <v>0</v>
      </c>
      <c r="E10" s="21">
        <f>Tampa_Bay_Lightning!$L$84</f>
        <v>0</v>
      </c>
      <c r="F10" s="32">
        <f>(C10*2)+E10</f>
        <v>0</v>
      </c>
      <c r="G10" s="33">
        <f>C10-(Tampa_Bay_Lightning!$K$84+I10)</f>
        <v>0</v>
      </c>
      <c r="H10" s="21">
        <f>C10-I10</f>
        <v>0</v>
      </c>
      <c r="I10" s="21">
        <f>Tampa_Bay_Lightning!$M$84</f>
        <v>0</v>
      </c>
      <c r="J10" s="32">
        <f>Tampa_Bay_Lightning!$N$84</f>
        <v>0</v>
      </c>
      <c r="K10" s="31" t="str">
        <f>Tampa_Bay_Lightning!$O$85</f>
        <v>0-0-0</v>
      </c>
      <c r="L10" s="1" t="str">
        <f>Tampa_Bay_Lightning!$R$85</f>
        <v>0-0-0</v>
      </c>
      <c r="M10" s="1" t="str">
        <f>Tampa_Bay_Lightning!$U$85</f>
        <v>0-0-0</v>
      </c>
      <c r="N10" s="1" t="str">
        <f>Tampa_Bay_Lightning!$X$85</f>
        <v>0-0-0</v>
      </c>
      <c r="O10" s="33">
        <f>Tampa_Bay_Lightning!$E$85</f>
        <v>0</v>
      </c>
      <c r="P10" s="21">
        <f>Tampa_Bay_Lightning!$F$85</f>
        <v>0</v>
      </c>
      <c r="Q10" s="32">
        <f>O10-P10</f>
        <v>0</v>
      </c>
      <c r="R10" s="31" t="str">
        <f>Tampa_Bay_Lightning!$AA$85</f>
        <v>0-0</v>
      </c>
      <c r="S10" s="30" t="str">
        <f>Tampa_Bay_Lightning!$AD$85</f>
        <v>0-0-0</v>
      </c>
    </row>
    <row r="11" spans="1:20" ht="15.75" thickBot="1" x14ac:dyDescent="0.3">
      <c r="A11" s="34" t="s">
        <v>4</v>
      </c>
      <c r="B11" s="1">
        <f>Toronto_Maple_Leafs!$C$86</f>
        <v>0</v>
      </c>
      <c r="C11" s="1">
        <f>Toronto_Maple_Leafs!$I$84</f>
        <v>0</v>
      </c>
      <c r="D11" s="1">
        <f>Toronto_Maple_Leafs!$J$84</f>
        <v>0</v>
      </c>
      <c r="E11" s="26">
        <f>Toronto_Maple_Leafs!$L$84</f>
        <v>0</v>
      </c>
      <c r="F11" s="25">
        <f>(C11*2)+E11</f>
        <v>0</v>
      </c>
      <c r="G11" s="27">
        <f>C11-(Toronto_Maple_Leafs!$K$84+I11)</f>
        <v>0</v>
      </c>
      <c r="H11" s="26">
        <f>C11-I11</f>
        <v>0</v>
      </c>
      <c r="I11" s="26">
        <f>Toronto_Maple_Leafs!$M$84</f>
        <v>0</v>
      </c>
      <c r="J11" s="25">
        <f>Toronto_Maple_Leafs!$N$84</f>
        <v>0</v>
      </c>
      <c r="K11" s="31" t="str">
        <f>Toronto_Maple_Leafs!$O$85</f>
        <v>0-0-0</v>
      </c>
      <c r="L11" s="1" t="str">
        <f>Toronto_Maple_Leafs!$R$85</f>
        <v>0-0-0</v>
      </c>
      <c r="M11" s="1" t="str">
        <f>Toronto_Maple_Leafs!$U$85</f>
        <v>0-0-0</v>
      </c>
      <c r="N11" s="1" t="str">
        <f>Toronto_Maple_Leafs!$X$85</f>
        <v>0-0-0</v>
      </c>
      <c r="O11" s="33">
        <f>Toronto_Maple_Leafs!$E$85</f>
        <v>0</v>
      </c>
      <c r="P11" s="21">
        <f>Toronto_Maple_Leafs!$F$85</f>
        <v>0</v>
      </c>
      <c r="Q11" s="32">
        <f>O11-P11</f>
        <v>0</v>
      </c>
      <c r="R11" s="31" t="str">
        <f>Toronto_Maple_Leafs!$AA$85</f>
        <v>0-0</v>
      </c>
      <c r="S11" s="30" t="str">
        <f>Toronto_Maple_Leafs!$AD$85</f>
        <v>0-0-0</v>
      </c>
    </row>
    <row r="12" spans="1:20" ht="20.25" thickTop="1" thickBot="1" x14ac:dyDescent="0.35">
      <c r="A12" s="40" t="s">
        <v>76</v>
      </c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8"/>
    </row>
    <row r="13" spans="1:20" ht="16.5" thickTop="1" thickBot="1" x14ac:dyDescent="0.3">
      <c r="A13" s="7" t="s">
        <v>34</v>
      </c>
      <c r="B13" s="7" t="s">
        <v>72</v>
      </c>
      <c r="C13" s="7" t="s">
        <v>71</v>
      </c>
      <c r="D13" s="7" t="s">
        <v>70</v>
      </c>
      <c r="E13" s="37" t="s">
        <v>69</v>
      </c>
      <c r="F13" s="37" t="s">
        <v>68</v>
      </c>
      <c r="G13" s="37" t="s">
        <v>58</v>
      </c>
      <c r="H13" s="37" t="s">
        <v>56</v>
      </c>
      <c r="I13" s="37" t="s">
        <v>54</v>
      </c>
      <c r="J13" s="37" t="s">
        <v>52</v>
      </c>
      <c r="K13" s="7" t="s">
        <v>67</v>
      </c>
      <c r="L13" s="7" t="s">
        <v>66</v>
      </c>
      <c r="M13" s="7" t="s">
        <v>65</v>
      </c>
      <c r="N13" s="7" t="s">
        <v>64</v>
      </c>
      <c r="O13" s="36" t="s">
        <v>63</v>
      </c>
      <c r="P13" s="36" t="s">
        <v>62</v>
      </c>
      <c r="Q13" s="36" t="s">
        <v>61</v>
      </c>
      <c r="R13" s="7" t="s">
        <v>60</v>
      </c>
      <c r="S13" s="7" t="s">
        <v>59</v>
      </c>
    </row>
    <row r="14" spans="1:20" ht="15.75" thickTop="1" x14ac:dyDescent="0.25">
      <c r="A14" s="34" t="s">
        <v>26</v>
      </c>
      <c r="B14" s="1">
        <f>Carolina_Hurricanes!$C$86</f>
        <v>0</v>
      </c>
      <c r="C14" s="1">
        <f>Carolina_Hurricanes!$I$84</f>
        <v>0</v>
      </c>
      <c r="D14" s="1">
        <f>Carolina_Hurricanes!$J$84</f>
        <v>0</v>
      </c>
      <c r="E14" s="21">
        <f>Carolina_Hurricanes!$L$84</f>
        <v>0</v>
      </c>
      <c r="F14" s="35">
        <f>(C14*2)+E14</f>
        <v>0</v>
      </c>
      <c r="G14" s="21">
        <f>C14-(Carolina_Hurricanes!$K$84+I14)</f>
        <v>0</v>
      </c>
      <c r="H14" s="21">
        <f>C14-I14</f>
        <v>0</v>
      </c>
      <c r="I14" s="21">
        <f>Carolina_Hurricanes!$M$84</f>
        <v>0</v>
      </c>
      <c r="J14" s="21">
        <f>Carolina_Hurricanes!$N$84</f>
        <v>0</v>
      </c>
      <c r="K14" s="31" t="str">
        <f>Carolina_Hurricanes!$O$85</f>
        <v>0-0-0</v>
      </c>
      <c r="L14" s="1" t="str">
        <f>Carolina_Hurricanes!$R$85</f>
        <v>0-0-0</v>
      </c>
      <c r="M14" s="1" t="str">
        <f>Carolina_Hurricanes!$U$85</f>
        <v>0-0-0</v>
      </c>
      <c r="N14" s="1" t="str">
        <f>Carolina_Hurricanes!$X$85</f>
        <v>0-0-0</v>
      </c>
      <c r="O14" s="33">
        <f>Carolina_Hurricanes!$E$85</f>
        <v>0</v>
      </c>
      <c r="P14" s="21">
        <f>Carolina_Hurricanes!$F$85</f>
        <v>0</v>
      </c>
      <c r="Q14" s="32">
        <f>O14-P14</f>
        <v>0</v>
      </c>
      <c r="R14" s="31" t="str">
        <f>Carolina_Hurricanes!$AA$85</f>
        <v>0-0</v>
      </c>
      <c r="S14" s="30" t="str">
        <f>Carolina_Hurricanes!$AD$85</f>
        <v>0-0-0</v>
      </c>
    </row>
    <row r="15" spans="1:20" x14ac:dyDescent="0.25">
      <c r="A15" s="34" t="s">
        <v>23</v>
      </c>
      <c r="B15" s="1">
        <f>Columbus_Blue_Jackets!$C$86</f>
        <v>0</v>
      </c>
      <c r="C15" s="1">
        <f>Columbus_Blue_Jackets!$I$84</f>
        <v>0</v>
      </c>
      <c r="D15" s="1">
        <f>Columbus_Blue_Jackets!$J$84</f>
        <v>0</v>
      </c>
      <c r="E15" s="21">
        <f>Columbus_Blue_Jackets!$L$84</f>
        <v>0</v>
      </c>
      <c r="F15" s="32">
        <f>(C15*2)+E15</f>
        <v>0</v>
      </c>
      <c r="G15" s="21">
        <f>C15-(Columbus_Blue_Jackets!$K$84+I15)</f>
        <v>0</v>
      </c>
      <c r="H15" s="21">
        <f>C15-I15</f>
        <v>0</v>
      </c>
      <c r="I15" s="21">
        <f>Columbus_Blue_Jackets!$M$84</f>
        <v>0</v>
      </c>
      <c r="J15" s="21">
        <f>Columbus_Blue_Jackets!$N$84</f>
        <v>0</v>
      </c>
      <c r="K15" s="31" t="str">
        <f>Columbus_Blue_Jackets!$O$85</f>
        <v>0-0-0</v>
      </c>
      <c r="L15" s="1" t="str">
        <f>Columbus_Blue_Jackets!$R$85</f>
        <v>0-0-0</v>
      </c>
      <c r="M15" s="1" t="str">
        <f>Columbus_Blue_Jackets!$U$85</f>
        <v>0-0-0</v>
      </c>
      <c r="N15" s="1" t="str">
        <f>Columbus_Blue_Jackets!$X$85</f>
        <v>0-0-0</v>
      </c>
      <c r="O15" s="33">
        <f>Columbus_Blue_Jackets!$E$85</f>
        <v>0</v>
      </c>
      <c r="P15" s="21">
        <f>Columbus_Blue_Jackets!$F$85</f>
        <v>0</v>
      </c>
      <c r="Q15" s="32">
        <f>O15-P15</f>
        <v>0</v>
      </c>
      <c r="R15" s="31" t="str">
        <f>Columbus_Blue_Jackets!$AA$85</f>
        <v>0-0</v>
      </c>
      <c r="S15" s="30" t="str">
        <f>Columbus_Blue_Jackets!$AD$85</f>
        <v>0-0-0</v>
      </c>
    </row>
    <row r="16" spans="1:20" x14ac:dyDescent="0.25">
      <c r="A16" s="34" t="s">
        <v>14</v>
      </c>
      <c r="B16" s="1">
        <f>New_Jersey_Devils!$C$86</f>
        <v>0</v>
      </c>
      <c r="C16" s="1">
        <f>New_Jersey_Devils!$I$84</f>
        <v>0</v>
      </c>
      <c r="D16" s="1">
        <f>New_Jersey_Devils!$J$84</f>
        <v>0</v>
      </c>
      <c r="E16" s="21">
        <f>New_Jersey_Devils!$L$84</f>
        <v>0</v>
      </c>
      <c r="F16" s="32">
        <f>(C16*2)+E16</f>
        <v>0</v>
      </c>
      <c r="G16" s="21">
        <f>C16-(New_Jersey_Devils!$K$84+I16)</f>
        <v>0</v>
      </c>
      <c r="H16" s="21">
        <f>C16-I16</f>
        <v>0</v>
      </c>
      <c r="I16" s="21">
        <f>New_Jersey_Devils!$M$84</f>
        <v>0</v>
      </c>
      <c r="J16" s="21">
        <f>New_Jersey_Devils!$N$84</f>
        <v>0</v>
      </c>
      <c r="K16" s="31" t="str">
        <f>New_Jersey_Devils!$O$85</f>
        <v>0-0-0</v>
      </c>
      <c r="L16" s="1" t="str">
        <f>New_Jersey_Devils!$R$85</f>
        <v>0-0-0</v>
      </c>
      <c r="M16" s="1" t="str">
        <f>New_Jersey_Devils!$U$85</f>
        <v>0-0-0</v>
      </c>
      <c r="N16" s="1" t="str">
        <f>New_Jersey_Devils!$X$85</f>
        <v>0-0-0</v>
      </c>
      <c r="O16" s="33">
        <f>New_Jersey_Devils!$E$85</f>
        <v>0</v>
      </c>
      <c r="P16" s="21">
        <f>New_Jersey_Devils!$F$85</f>
        <v>0</v>
      </c>
      <c r="Q16" s="32">
        <f>O16-P16</f>
        <v>0</v>
      </c>
      <c r="R16" s="31" t="str">
        <f>New_Jersey_Devils!$AA$85</f>
        <v>0-0</v>
      </c>
      <c r="S16" s="30" t="str">
        <f>New_Jersey_Devils!$AD$85</f>
        <v>0-0-0</v>
      </c>
    </row>
    <row r="17" spans="1:19" x14ac:dyDescent="0.25">
      <c r="A17" s="34" t="s">
        <v>13</v>
      </c>
      <c r="B17" s="1">
        <f>New_York_Islanders!$C$86</f>
        <v>0</v>
      </c>
      <c r="C17" s="1">
        <f>New_York_Islanders!$I$84</f>
        <v>0</v>
      </c>
      <c r="D17" s="1">
        <f>New_York_Islanders!$J$84</f>
        <v>0</v>
      </c>
      <c r="E17" s="21">
        <f>New_York_Islanders!$L$84</f>
        <v>0</v>
      </c>
      <c r="F17" s="32">
        <f>(C17*2)+E17</f>
        <v>0</v>
      </c>
      <c r="G17" s="21">
        <f>C17-(New_York_Islanders!$K$84+I17)</f>
        <v>0</v>
      </c>
      <c r="H17" s="21">
        <f>C17-I17</f>
        <v>0</v>
      </c>
      <c r="I17" s="21">
        <f>New_York_Islanders!$M$84</f>
        <v>0</v>
      </c>
      <c r="J17" s="21">
        <f>New_York_Islanders!$N$84</f>
        <v>0</v>
      </c>
      <c r="K17" s="31" t="str">
        <f>New_York_Islanders!$O$85</f>
        <v>0-0-0</v>
      </c>
      <c r="L17" s="1" t="str">
        <f>New_York_Islanders!$R$85</f>
        <v>0-0-0</v>
      </c>
      <c r="M17" s="1" t="str">
        <f>New_York_Islanders!$U$85</f>
        <v>0-0-0</v>
      </c>
      <c r="N17" s="1" t="str">
        <f>New_York_Islanders!$X$85</f>
        <v>0-0-0</v>
      </c>
      <c r="O17" s="33">
        <f>New_York_Islanders!$E$85</f>
        <v>0</v>
      </c>
      <c r="P17" s="21">
        <f>New_York_Islanders!$F$85</f>
        <v>0</v>
      </c>
      <c r="Q17" s="32">
        <f>O17-P17</f>
        <v>0</v>
      </c>
      <c r="R17" s="31" t="str">
        <f>New_York_Islanders!$AA$85</f>
        <v>0-0</v>
      </c>
      <c r="S17" s="30" t="str">
        <f>New_York_Islanders!$AD$85</f>
        <v>0-0-0</v>
      </c>
    </row>
    <row r="18" spans="1:19" x14ac:dyDescent="0.25">
      <c r="A18" s="34" t="s">
        <v>12</v>
      </c>
      <c r="B18" s="1">
        <f>New_York_Rangers!$C$86</f>
        <v>0</v>
      </c>
      <c r="C18" s="1">
        <f>New_York_Rangers!$I$84</f>
        <v>0</v>
      </c>
      <c r="D18" s="1">
        <f>New_York_Rangers!$J$84</f>
        <v>0</v>
      </c>
      <c r="E18" s="21">
        <f>New_York_Rangers!$L$84</f>
        <v>0</v>
      </c>
      <c r="F18" s="32">
        <f>(C18*2)+E18</f>
        <v>0</v>
      </c>
      <c r="G18" s="21">
        <f>C18-(New_York_Rangers!$K$84+I18)</f>
        <v>0</v>
      </c>
      <c r="H18" s="21">
        <f>C18-I18</f>
        <v>0</v>
      </c>
      <c r="I18" s="21">
        <f>New_York_Rangers!$M$84</f>
        <v>0</v>
      </c>
      <c r="J18" s="21">
        <f>New_York_Rangers!$N$84</f>
        <v>0</v>
      </c>
      <c r="K18" s="31" t="str">
        <f>New_York_Rangers!$O$85</f>
        <v>0-0-0</v>
      </c>
      <c r="L18" s="1" t="str">
        <f>New_York_Rangers!$R$85</f>
        <v>0-0-0</v>
      </c>
      <c r="M18" s="1" t="str">
        <f>New_York_Rangers!$U$85</f>
        <v>0-0-0</v>
      </c>
      <c r="N18" s="1" t="str">
        <f>New_York_Rangers!$X$85</f>
        <v>0-0-0</v>
      </c>
      <c r="O18" s="33">
        <f>New_York_Rangers!$E$85</f>
        <v>0</v>
      </c>
      <c r="P18" s="21">
        <f>New_York_Rangers!$F$85</f>
        <v>0</v>
      </c>
      <c r="Q18" s="32">
        <f>O18-P18</f>
        <v>0</v>
      </c>
      <c r="R18" s="31" t="str">
        <f>New_York_Rangers!$AA$85</f>
        <v>0-0</v>
      </c>
      <c r="S18" s="30" t="str">
        <f>New_York_Rangers!$AD$85</f>
        <v>0-0-0</v>
      </c>
    </row>
    <row r="19" spans="1:19" x14ac:dyDescent="0.25">
      <c r="A19" s="34" t="s">
        <v>10</v>
      </c>
      <c r="B19" s="1">
        <f>Philadelphia_Flyers!$C$86</f>
        <v>0</v>
      </c>
      <c r="C19" s="1">
        <f>Philadelphia_Flyers!$I$84</f>
        <v>0</v>
      </c>
      <c r="D19" s="1">
        <f>Philadelphia_Flyers!$J$84</f>
        <v>0</v>
      </c>
      <c r="E19" s="21">
        <f>Philadelphia_Flyers!$L$84</f>
        <v>0</v>
      </c>
      <c r="F19" s="32">
        <f>(C19*2)+E19</f>
        <v>0</v>
      </c>
      <c r="G19" s="21">
        <f>C19-(Philadelphia_Flyers!$K$84+I19)</f>
        <v>0</v>
      </c>
      <c r="H19" s="21">
        <f>C19-I19</f>
        <v>0</v>
      </c>
      <c r="I19" s="21">
        <f>Philadelphia_Flyers!$M$84</f>
        <v>0</v>
      </c>
      <c r="J19" s="21">
        <f>Philadelphia_Flyers!$N$84</f>
        <v>0</v>
      </c>
      <c r="K19" s="31" t="str">
        <f>Philadelphia_Flyers!$O$85</f>
        <v>0-0-0</v>
      </c>
      <c r="L19" s="1" t="str">
        <f>Philadelphia_Flyers!$R$85</f>
        <v>0-0-0</v>
      </c>
      <c r="M19" s="1" t="str">
        <f>Philadelphia_Flyers!$U$85</f>
        <v>0-0-0</v>
      </c>
      <c r="N19" s="1" t="str">
        <f>Philadelphia_Flyers!$X$85</f>
        <v>0-0-0</v>
      </c>
      <c r="O19" s="33">
        <f>Philadelphia_Flyers!$E$85</f>
        <v>0</v>
      </c>
      <c r="P19" s="21">
        <f>Philadelphia_Flyers!$F$85</f>
        <v>0</v>
      </c>
      <c r="Q19" s="32">
        <f>O19-P19</f>
        <v>0</v>
      </c>
      <c r="R19" s="31" t="str">
        <f>Philadelphia_Flyers!$AA$85</f>
        <v>0-0</v>
      </c>
      <c r="S19" s="30" t="str">
        <f>Philadelphia_Flyers!$AD$85</f>
        <v>0-0-0</v>
      </c>
    </row>
    <row r="20" spans="1:19" x14ac:dyDescent="0.25">
      <c r="A20" s="34" t="s">
        <v>9</v>
      </c>
      <c r="B20" s="1">
        <f>Pittsburgh_Penguins!$C$86</f>
        <v>0</v>
      </c>
      <c r="C20" s="1">
        <f>Pittsburgh_Penguins!$I$84</f>
        <v>0</v>
      </c>
      <c r="D20" s="1">
        <f>Pittsburgh_Penguins!$J$84</f>
        <v>0</v>
      </c>
      <c r="E20" s="21">
        <f>Pittsburgh_Penguins!$L$84</f>
        <v>0</v>
      </c>
      <c r="F20" s="32">
        <f>(C20*2)+E20</f>
        <v>0</v>
      </c>
      <c r="G20" s="21">
        <f>C20-(Pittsburgh_Penguins!$K$84+I20)</f>
        <v>0</v>
      </c>
      <c r="H20" s="21">
        <f>C20-I20</f>
        <v>0</v>
      </c>
      <c r="I20" s="21">
        <f>Pittsburgh_Penguins!$M$84</f>
        <v>0</v>
      </c>
      <c r="J20" s="21">
        <f>Pittsburgh_Penguins!$N$84</f>
        <v>0</v>
      </c>
      <c r="K20" s="31" t="str">
        <f>Pittsburgh_Penguins!$O$85</f>
        <v>0-0-0</v>
      </c>
      <c r="L20" s="1" t="str">
        <f>Pittsburgh_Penguins!$R$85</f>
        <v>0-0-0</v>
      </c>
      <c r="M20" s="1" t="str">
        <f>Pittsburgh_Penguins!$U$85</f>
        <v>0-0-0</v>
      </c>
      <c r="N20" s="1" t="str">
        <f>Pittsburgh_Penguins!$X$85</f>
        <v>0-0-0</v>
      </c>
      <c r="O20" s="33">
        <f>Pittsburgh_Penguins!$E$85</f>
        <v>0</v>
      </c>
      <c r="P20" s="21">
        <f>Pittsburgh_Penguins!$F$85</f>
        <v>0</v>
      </c>
      <c r="Q20" s="32">
        <f>O20-P20</f>
        <v>0</v>
      </c>
      <c r="R20" s="31" t="str">
        <f>Pittsburgh_Penguins!$AA$85</f>
        <v>0-0</v>
      </c>
      <c r="S20" s="30" t="str">
        <f>Pittsburgh_Penguins!$AD$85</f>
        <v>0-0-0</v>
      </c>
    </row>
    <row r="21" spans="1:19" ht="15.75" thickBot="1" x14ac:dyDescent="0.3">
      <c r="A21" s="29" t="s">
        <v>1</v>
      </c>
      <c r="B21" s="28">
        <f>Washington_Capitals!$C$86</f>
        <v>0</v>
      </c>
      <c r="C21" s="28">
        <f>Washington_Capitals!$I$84</f>
        <v>0</v>
      </c>
      <c r="D21" s="28">
        <f>Washington_Capitals!$J$84</f>
        <v>0</v>
      </c>
      <c r="E21" s="26">
        <f>Washington_Capitals!$L$84</f>
        <v>0</v>
      </c>
      <c r="F21" s="25">
        <f>(C21*2)+E21</f>
        <v>0</v>
      </c>
      <c r="G21" s="26">
        <f>C21-(Washington_Capitals!$K$84+I21)</f>
        <v>0</v>
      </c>
      <c r="H21" s="26">
        <f>C21-I21</f>
        <v>0</v>
      </c>
      <c r="I21" s="26">
        <f>Washington_Capitals!$M$84</f>
        <v>0</v>
      </c>
      <c r="J21" s="26">
        <f>Washington_Capitals!$N$84</f>
        <v>0</v>
      </c>
      <c r="K21" s="24" t="str">
        <f>Washington_Capitals!$O$85</f>
        <v>0-0-0</v>
      </c>
      <c r="L21" s="28" t="str">
        <f>Washington_Capitals!$R$85</f>
        <v>0-0-0</v>
      </c>
      <c r="M21" s="28" t="str">
        <f>Washington_Capitals!$U$85</f>
        <v>0-0-0</v>
      </c>
      <c r="N21" s="28" t="str">
        <f>Washington_Capitals!$X$85</f>
        <v>0-0-0</v>
      </c>
      <c r="O21" s="27">
        <f>Washington_Capitals!$E$85</f>
        <v>0</v>
      </c>
      <c r="P21" s="26">
        <f>Washington_Capitals!$F$85</f>
        <v>0</v>
      </c>
      <c r="Q21" s="25">
        <f>O21-P21</f>
        <v>0</v>
      </c>
      <c r="R21" s="24" t="str">
        <f>Washington_Capitals!$AA$85</f>
        <v>0-0</v>
      </c>
      <c r="S21" s="23" t="str">
        <f>Washington_Capitals!$AD$85</f>
        <v>0-0-0</v>
      </c>
    </row>
    <row r="22" spans="1:19" ht="25.5" thickTop="1" thickBot="1" x14ac:dyDescent="0.45">
      <c r="A22" s="49" t="s">
        <v>75</v>
      </c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7"/>
    </row>
    <row r="23" spans="1:19" ht="20.25" thickTop="1" thickBot="1" x14ac:dyDescent="0.35">
      <c r="A23" s="40" t="s">
        <v>74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8"/>
    </row>
    <row r="24" spans="1:19" ht="16.5" thickTop="1" thickBot="1" x14ac:dyDescent="0.3">
      <c r="A24" s="7" t="s">
        <v>34</v>
      </c>
      <c r="B24" s="7" t="s">
        <v>72</v>
      </c>
      <c r="C24" s="7" t="s">
        <v>71</v>
      </c>
      <c r="D24" s="7" t="s">
        <v>70</v>
      </c>
      <c r="E24" s="37" t="s">
        <v>69</v>
      </c>
      <c r="F24" s="37" t="s">
        <v>68</v>
      </c>
      <c r="G24" s="37" t="s">
        <v>58</v>
      </c>
      <c r="H24" s="37" t="s">
        <v>56</v>
      </c>
      <c r="I24" s="37" t="s">
        <v>54</v>
      </c>
      <c r="J24" s="37" t="s">
        <v>52</v>
      </c>
      <c r="K24" s="7" t="s">
        <v>67</v>
      </c>
      <c r="L24" s="7" t="s">
        <v>66</v>
      </c>
      <c r="M24" s="7" t="s">
        <v>65</v>
      </c>
      <c r="N24" s="7" t="s">
        <v>64</v>
      </c>
      <c r="O24" s="36" t="s">
        <v>63</v>
      </c>
      <c r="P24" s="36" t="s">
        <v>62</v>
      </c>
      <c r="Q24" s="36" t="s">
        <v>61</v>
      </c>
      <c r="R24" s="7" t="s">
        <v>60</v>
      </c>
      <c r="S24" s="7" t="s">
        <v>59</v>
      </c>
    </row>
    <row r="25" spans="1:19" ht="15.75" thickTop="1" x14ac:dyDescent="0.25">
      <c r="A25" s="46" t="s">
        <v>30</v>
      </c>
      <c r="B25" s="45">
        <f>Arizona_Coyotes!$C$86</f>
        <v>0</v>
      </c>
      <c r="C25" s="45">
        <f>Arizona_Coyotes!$I$84</f>
        <v>0</v>
      </c>
      <c r="D25" s="45">
        <f>Arizona_Coyotes!$J$84</f>
        <v>0</v>
      </c>
      <c r="E25" s="43">
        <f>Arizona_Coyotes!$L$84</f>
        <v>0</v>
      </c>
      <c r="F25" s="35">
        <f>(C25*2)+E25</f>
        <v>0</v>
      </c>
      <c r="G25" s="43">
        <f>C25-(Arizona_Coyotes!$K$84+I25)</f>
        <v>0</v>
      </c>
      <c r="H25" s="43">
        <f>C25-I25</f>
        <v>0</v>
      </c>
      <c r="I25" s="43">
        <f>Arizona_Coyotes!$M$84</f>
        <v>0</v>
      </c>
      <c r="J25" s="43">
        <f>Arizona_Coyotes!$N$84</f>
        <v>0</v>
      </c>
      <c r="K25" s="42" t="str">
        <f>Arizona_Coyotes!$O$85</f>
        <v>0-0-0</v>
      </c>
      <c r="L25" s="45" t="str">
        <f>Arizona_Coyotes!$R$85</f>
        <v>0-0-0</v>
      </c>
      <c r="M25" s="45" t="str">
        <f>Arizona_Coyotes!$U$85</f>
        <v>0-0-0</v>
      </c>
      <c r="N25" s="45" t="str">
        <f>Arizona_Coyotes!$X$85</f>
        <v>0-0-0</v>
      </c>
      <c r="O25" s="44">
        <f>Arizona_Coyotes!$E$85</f>
        <v>0</v>
      </c>
      <c r="P25" s="43">
        <f>Arizona_Coyotes!$F$85</f>
        <v>0</v>
      </c>
      <c r="Q25" s="35">
        <f>O25-P25</f>
        <v>0</v>
      </c>
      <c r="R25" s="42" t="str">
        <f>Arizona_Coyotes!$AA$85</f>
        <v>0-0</v>
      </c>
      <c r="S25" s="41" t="str">
        <f>Arizona_Coyotes!$AD$85</f>
        <v>0-0-0</v>
      </c>
    </row>
    <row r="26" spans="1:19" x14ac:dyDescent="0.25">
      <c r="A26" s="34" t="s">
        <v>25</v>
      </c>
      <c r="B26" s="1">
        <f>Chicago_Blackhawks!$C$86</f>
        <v>0</v>
      </c>
      <c r="C26" s="1">
        <f>Chicago_Blackhawks!$I$84</f>
        <v>0</v>
      </c>
      <c r="D26" s="1">
        <f>Chicago_Blackhawks!$J$84</f>
        <v>0</v>
      </c>
      <c r="E26" s="21">
        <f>Chicago_Blackhawks!$L$84</f>
        <v>0</v>
      </c>
      <c r="F26" s="32">
        <f>(C26*2)+E26</f>
        <v>0</v>
      </c>
      <c r="G26" s="21">
        <f>C26-(Chicago_Blackhawks!$K$84+I26)</f>
        <v>0</v>
      </c>
      <c r="H26" s="21">
        <f>C26-I26</f>
        <v>0</v>
      </c>
      <c r="I26" s="21">
        <f>Chicago_Blackhawks!$M$84</f>
        <v>0</v>
      </c>
      <c r="J26" s="21">
        <f>Chicago_Blackhawks!$N$84</f>
        <v>0</v>
      </c>
      <c r="K26" s="31" t="str">
        <f>Chicago_Blackhawks!$O$85</f>
        <v>0-0-0</v>
      </c>
      <c r="L26" s="1" t="str">
        <f>Chicago_Blackhawks!$R$85</f>
        <v>0-0-0</v>
      </c>
      <c r="M26" s="1" t="str">
        <f>Chicago_Blackhawks!$U$85</f>
        <v>0-0-0</v>
      </c>
      <c r="N26" s="1" t="str">
        <f>Chicago_Blackhawks!$X$85</f>
        <v>0-0-0</v>
      </c>
      <c r="O26" s="33">
        <f>Chicago_Blackhawks!$E$85</f>
        <v>0</v>
      </c>
      <c r="P26" s="21">
        <f>Chicago_Blackhawks!$F$85</f>
        <v>0</v>
      </c>
      <c r="Q26" s="32">
        <f>O26-P26</f>
        <v>0</v>
      </c>
      <c r="R26" s="31" t="str">
        <f>Chicago_Blackhawks!$AA$85</f>
        <v>0-0</v>
      </c>
      <c r="S26" s="30" t="str">
        <f>Chicago_Blackhawks!$AD$85</f>
        <v>0-0-0</v>
      </c>
    </row>
    <row r="27" spans="1:19" x14ac:dyDescent="0.25">
      <c r="A27" s="34" t="s">
        <v>24</v>
      </c>
      <c r="B27" s="1">
        <f>Colorado_Avalanche!$C$86</f>
        <v>0</v>
      </c>
      <c r="C27" s="1">
        <f>Colorado_Avalanche!$I$84</f>
        <v>0</v>
      </c>
      <c r="D27" s="1">
        <f>Colorado_Avalanche!$J$84</f>
        <v>0</v>
      </c>
      <c r="E27" s="21">
        <f>Colorado_Avalanche!$L$84</f>
        <v>0</v>
      </c>
      <c r="F27" s="32">
        <f>(C27*2)+E27</f>
        <v>0</v>
      </c>
      <c r="G27" s="21">
        <f>C27-(Colorado_Avalanche!$K$84+I27)</f>
        <v>0</v>
      </c>
      <c r="H27" s="21">
        <f>C27-I27</f>
        <v>0</v>
      </c>
      <c r="I27" s="21">
        <f>Colorado_Avalanche!$M$84</f>
        <v>0</v>
      </c>
      <c r="J27" s="21">
        <f>Colorado_Avalanche!$N$84</f>
        <v>0</v>
      </c>
      <c r="K27" s="31" t="str">
        <f>Colorado_Avalanche!$O$85</f>
        <v>0-0-0</v>
      </c>
      <c r="L27" s="1" t="str">
        <f>Colorado_Avalanche!$R$85</f>
        <v>0-0-0</v>
      </c>
      <c r="M27" s="1" t="str">
        <f>Colorado_Avalanche!$U$85</f>
        <v>0-0-0</v>
      </c>
      <c r="N27" s="1" t="str">
        <f>Colorado_Avalanche!$X$85</f>
        <v>0-0-0</v>
      </c>
      <c r="O27" s="33">
        <f>Colorado_Avalanche!$E$85</f>
        <v>0</v>
      </c>
      <c r="P27" s="21">
        <f>Colorado_Avalanche!$F$85</f>
        <v>0</v>
      </c>
      <c r="Q27" s="32">
        <f>O27-P27</f>
        <v>0</v>
      </c>
      <c r="R27" s="31" t="str">
        <f>Colorado_Avalanche!$AA$85</f>
        <v>0-0</v>
      </c>
      <c r="S27" s="30" t="str">
        <f>Colorado_Avalanche!$AD$85</f>
        <v>0-0-0</v>
      </c>
    </row>
    <row r="28" spans="1:19" x14ac:dyDescent="0.25">
      <c r="A28" s="34" t="s">
        <v>22</v>
      </c>
      <c r="B28" s="1">
        <f>Dallas_Stars!$C$86</f>
        <v>0</v>
      </c>
      <c r="C28" s="1">
        <f>Dallas_Stars!$I$84</f>
        <v>0</v>
      </c>
      <c r="D28" s="1">
        <f>Dallas_Stars!$J$84</f>
        <v>0</v>
      </c>
      <c r="E28" s="21">
        <f>Dallas_Stars!$L$84</f>
        <v>0</v>
      </c>
      <c r="F28" s="32">
        <f>(C28*2)+E28</f>
        <v>0</v>
      </c>
      <c r="G28" s="21">
        <f>C28-(Dallas_Stars!$K$84+I28)</f>
        <v>0</v>
      </c>
      <c r="H28" s="21">
        <f>C28-I28</f>
        <v>0</v>
      </c>
      <c r="I28" s="21">
        <f>Dallas_Stars!$M$84</f>
        <v>0</v>
      </c>
      <c r="J28" s="21">
        <f>Dallas_Stars!$N$84</f>
        <v>0</v>
      </c>
      <c r="K28" s="31" t="str">
        <f>Dallas_Stars!$O$85</f>
        <v>0-0-0</v>
      </c>
      <c r="L28" s="1" t="str">
        <f>Dallas_Stars!$R$85</f>
        <v>0-0-0</v>
      </c>
      <c r="M28" s="1" t="str">
        <f>Dallas_Stars!$U$85</f>
        <v>0-0-0</v>
      </c>
      <c r="N28" s="1" t="str">
        <f>Dallas_Stars!$X$85</f>
        <v>0-0-0</v>
      </c>
      <c r="O28" s="33">
        <f>Dallas_Stars!$E$85</f>
        <v>0</v>
      </c>
      <c r="P28" s="21">
        <f>Dallas_Stars!$F$85</f>
        <v>0</v>
      </c>
      <c r="Q28" s="32">
        <f>O28-P28</f>
        <v>0</v>
      </c>
      <c r="R28" s="31" t="str">
        <f>Dallas_Stars!$AA$85</f>
        <v>0-0</v>
      </c>
      <c r="S28" s="30" t="str">
        <f>Dallas_Stars!$AD$85</f>
        <v>0-0-0</v>
      </c>
    </row>
    <row r="29" spans="1:19" x14ac:dyDescent="0.25">
      <c r="A29" s="34" t="s">
        <v>17</v>
      </c>
      <c r="B29" s="1">
        <f>Minnesota_Wild!$C$86</f>
        <v>0</v>
      </c>
      <c r="C29" s="1">
        <f>Minnesota_Wild!$I$84</f>
        <v>0</v>
      </c>
      <c r="D29" s="1">
        <f>Minnesota_Wild!$J$84</f>
        <v>0</v>
      </c>
      <c r="E29" s="21">
        <f>Minnesota_Wild!$L$84</f>
        <v>0</v>
      </c>
      <c r="F29" s="32">
        <f>(C29*2)+E29</f>
        <v>0</v>
      </c>
      <c r="G29" s="21">
        <f>C29-(Minnesota_Wild!$K$84+I29)</f>
        <v>0</v>
      </c>
      <c r="H29" s="21">
        <f>C29-I29</f>
        <v>0</v>
      </c>
      <c r="I29" s="21">
        <f>Minnesota_Wild!$M$84</f>
        <v>0</v>
      </c>
      <c r="J29" s="21">
        <f>Minnesota_Wild!$N$84</f>
        <v>0</v>
      </c>
      <c r="K29" s="31" t="str">
        <f>Minnesota_Wild!$O$85</f>
        <v>0-0-0</v>
      </c>
      <c r="L29" s="1" t="str">
        <f>Minnesota_Wild!$R$85</f>
        <v>0-0-0</v>
      </c>
      <c r="M29" s="1" t="str">
        <f>Minnesota_Wild!$U$85</f>
        <v>0-0-0</v>
      </c>
      <c r="N29" s="1" t="str">
        <f>Minnesota_Wild!$X$85</f>
        <v>0-0-0</v>
      </c>
      <c r="O29" s="33">
        <f>Minnesota_Wild!$E$85</f>
        <v>0</v>
      </c>
      <c r="P29" s="21">
        <f>Minnesota_Wild!$F$85</f>
        <v>0</v>
      </c>
      <c r="Q29" s="32">
        <f>O29-P29</f>
        <v>0</v>
      </c>
      <c r="R29" s="31" t="str">
        <f>Minnesota_Wild!$AA$85</f>
        <v>0-0</v>
      </c>
      <c r="S29" s="30" t="str">
        <f>Minnesota_Wild!$AD$85</f>
        <v>0-0-0</v>
      </c>
    </row>
    <row r="30" spans="1:19" x14ac:dyDescent="0.25">
      <c r="A30" s="34" t="s">
        <v>15</v>
      </c>
      <c r="B30" s="1">
        <f>Nashville_Predators!$C$86</f>
        <v>0</v>
      </c>
      <c r="C30" s="1">
        <f>Nashville_Predators!$I$84</f>
        <v>0</v>
      </c>
      <c r="D30" s="1">
        <f>Nashville_Predators!$J$84</f>
        <v>0</v>
      </c>
      <c r="E30" s="21">
        <f>Nashville_Predators!$L$84</f>
        <v>0</v>
      </c>
      <c r="F30" s="32">
        <f>(C30*2)+E30</f>
        <v>0</v>
      </c>
      <c r="G30" s="21">
        <f>C30-(Nashville_Predators!$K$84+I30)</f>
        <v>0</v>
      </c>
      <c r="H30" s="21">
        <f>C30-I30</f>
        <v>0</v>
      </c>
      <c r="I30" s="21">
        <f>Nashville_Predators!$M$84</f>
        <v>0</v>
      </c>
      <c r="J30" s="21">
        <f>Nashville_Predators!$N$84</f>
        <v>0</v>
      </c>
      <c r="K30" s="31" t="str">
        <f>Nashville_Predators!$O$85</f>
        <v>0-0-0</v>
      </c>
      <c r="L30" s="1" t="str">
        <f>Nashville_Predators!$R$85</f>
        <v>0-0-0</v>
      </c>
      <c r="M30" s="1" t="str">
        <f>Nashville_Predators!$U$85</f>
        <v>0-0-0</v>
      </c>
      <c r="N30" s="1" t="str">
        <f>Nashville_Predators!$X$85</f>
        <v>0-0-0</v>
      </c>
      <c r="O30" s="33">
        <f>Nashville_Predators!$E$85</f>
        <v>0</v>
      </c>
      <c r="P30" s="21">
        <f>Nashville_Predators!$F$85</f>
        <v>0</v>
      </c>
      <c r="Q30" s="32">
        <f>O30-P30</f>
        <v>0</v>
      </c>
      <c r="R30" s="31" t="str">
        <f>Nashville_Predators!$AA$85</f>
        <v>0-0</v>
      </c>
      <c r="S30" s="30" t="str">
        <f>Nashville_Predators!$AD$85</f>
        <v>0-0-0</v>
      </c>
    </row>
    <row r="31" spans="1:19" x14ac:dyDescent="0.25">
      <c r="A31" s="34" t="s">
        <v>6</v>
      </c>
      <c r="B31" s="1">
        <f>St_Louis_Blues!$C$86</f>
        <v>0</v>
      </c>
      <c r="C31" s="1">
        <f>St_Louis_Blues!$I$84</f>
        <v>0</v>
      </c>
      <c r="D31" s="1">
        <f>St_Louis_Blues!$J$84</f>
        <v>0</v>
      </c>
      <c r="E31" s="21">
        <f>St_Louis_Blues!$L$84</f>
        <v>0</v>
      </c>
      <c r="F31" s="32">
        <f>(C31*2)+E31</f>
        <v>0</v>
      </c>
      <c r="G31" s="21">
        <f>C31-(St_Louis_Blues!$K$84+I31)</f>
        <v>0</v>
      </c>
      <c r="H31" s="21">
        <f>C31-I31</f>
        <v>0</v>
      </c>
      <c r="I31" s="21">
        <f>St_Louis_Blues!$M$84</f>
        <v>0</v>
      </c>
      <c r="J31" s="21">
        <f>St_Louis_Blues!$N$84</f>
        <v>0</v>
      </c>
      <c r="K31" s="31" t="str">
        <f>St_Louis_Blues!$O$85</f>
        <v>0-0-0</v>
      </c>
      <c r="L31" s="1" t="str">
        <f>St_Louis_Blues!$R$85</f>
        <v>0-0-0</v>
      </c>
      <c r="M31" s="1" t="str">
        <f>St_Louis_Blues!$U$85</f>
        <v>0-0-0</v>
      </c>
      <c r="N31" s="1" t="str">
        <f>St_Louis_Blues!$X$85</f>
        <v>0-0-0</v>
      </c>
      <c r="O31" s="33">
        <f>St_Louis_Blues!$E$85</f>
        <v>0</v>
      </c>
      <c r="P31" s="21">
        <f>St_Louis_Blues!$F$85</f>
        <v>0</v>
      </c>
      <c r="Q31" s="32">
        <f>O31-P31</f>
        <v>0</v>
      </c>
      <c r="R31" s="31" t="str">
        <f>St_Louis_Blues!$AA$85</f>
        <v>0-0</v>
      </c>
      <c r="S31" s="30" t="str">
        <f>St_Louis_Blues!$AD$85</f>
        <v>0-0-0</v>
      </c>
    </row>
    <row r="32" spans="1:19" ht="15.75" thickBot="1" x14ac:dyDescent="0.3">
      <c r="A32" s="34" t="s">
        <v>0</v>
      </c>
      <c r="B32" s="1">
        <f>Winnipeg_Jets!$C$86</f>
        <v>0</v>
      </c>
      <c r="C32" s="1">
        <f>Winnipeg_Jets!$I$84</f>
        <v>0</v>
      </c>
      <c r="D32" s="1">
        <f>Winnipeg_Jets!$J$84</f>
        <v>0</v>
      </c>
      <c r="E32" s="21">
        <f>Winnipeg_Jets!$L$84</f>
        <v>0</v>
      </c>
      <c r="F32" s="25">
        <f>(C32*2)+E32</f>
        <v>0</v>
      </c>
      <c r="G32" s="21">
        <f>C32-(Winnipeg_Jets!$K$84+I32)</f>
        <v>0</v>
      </c>
      <c r="H32" s="21">
        <f>C32-I32</f>
        <v>0</v>
      </c>
      <c r="I32" s="21">
        <f>Winnipeg_Jets!$M$84</f>
        <v>0</v>
      </c>
      <c r="J32" s="21">
        <f>Winnipeg_Jets!$N$84</f>
        <v>0</v>
      </c>
      <c r="K32" s="31" t="str">
        <f>Winnipeg_Jets!$O$85</f>
        <v>0-0-0</v>
      </c>
      <c r="L32" s="1" t="str">
        <f>Winnipeg_Jets!$R$85</f>
        <v>0-0-0</v>
      </c>
      <c r="M32" s="1" t="str">
        <f>Winnipeg_Jets!$U$85</f>
        <v>0-0-0</v>
      </c>
      <c r="N32" s="1" t="str">
        <f>Winnipeg_Jets!$X$85</f>
        <v>0-0-0</v>
      </c>
      <c r="O32" s="33">
        <f>Winnipeg_Jets!$E$85</f>
        <v>0</v>
      </c>
      <c r="P32" s="21">
        <f>Winnipeg_Jets!$F$85</f>
        <v>0</v>
      </c>
      <c r="Q32" s="32">
        <f>O32-P32</f>
        <v>0</v>
      </c>
      <c r="R32" s="31" t="str">
        <f>Winnipeg_Jets!$AA$85</f>
        <v>0-0</v>
      </c>
      <c r="S32" s="30" t="str">
        <f>Winnipeg_Jets!$AD$85</f>
        <v>0-0-0</v>
      </c>
    </row>
    <row r="33" spans="1:19" ht="20.25" thickTop="1" thickBot="1" x14ac:dyDescent="0.35">
      <c r="A33" s="40" t="s">
        <v>73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8"/>
    </row>
    <row r="34" spans="1:19" ht="16.5" thickTop="1" thickBot="1" x14ac:dyDescent="0.3">
      <c r="A34" s="7" t="s">
        <v>34</v>
      </c>
      <c r="B34" s="7" t="s">
        <v>72</v>
      </c>
      <c r="C34" s="7" t="s">
        <v>71</v>
      </c>
      <c r="D34" s="7" t="s">
        <v>70</v>
      </c>
      <c r="E34" s="37" t="s">
        <v>69</v>
      </c>
      <c r="F34" s="37" t="s">
        <v>68</v>
      </c>
      <c r="G34" s="37" t="s">
        <v>58</v>
      </c>
      <c r="H34" s="37" t="s">
        <v>56</v>
      </c>
      <c r="I34" s="37" t="s">
        <v>54</v>
      </c>
      <c r="J34" s="37" t="s">
        <v>52</v>
      </c>
      <c r="K34" s="7" t="s">
        <v>67</v>
      </c>
      <c r="L34" s="7" t="s">
        <v>66</v>
      </c>
      <c r="M34" s="7" t="s">
        <v>65</v>
      </c>
      <c r="N34" s="7" t="s">
        <v>64</v>
      </c>
      <c r="O34" s="36" t="s">
        <v>63</v>
      </c>
      <c r="P34" s="36" t="s">
        <v>62</v>
      </c>
      <c r="Q34" s="36" t="s">
        <v>61</v>
      </c>
      <c r="R34" s="7" t="s">
        <v>60</v>
      </c>
      <c r="S34" s="7" t="s">
        <v>59</v>
      </c>
    </row>
    <row r="35" spans="1:19" ht="15.75" thickTop="1" x14ac:dyDescent="0.25">
      <c r="A35" s="34" t="s">
        <v>32</v>
      </c>
      <c r="B35" s="1">
        <f>Anaheim_Ducks!$C$86</f>
        <v>0</v>
      </c>
      <c r="C35" s="1">
        <f>Anaheim_Ducks!$I$84</f>
        <v>0</v>
      </c>
      <c r="D35" s="1">
        <f>Anaheim_Ducks!$J$84</f>
        <v>0</v>
      </c>
      <c r="E35" s="21">
        <f>Anaheim_Ducks!$L$84</f>
        <v>0</v>
      </c>
      <c r="F35" s="35">
        <f>(C35*2)+E35</f>
        <v>0</v>
      </c>
      <c r="G35" s="21">
        <f>C35-(Anaheim_Ducks!$K$84+I35)</f>
        <v>0</v>
      </c>
      <c r="H35" s="21">
        <f>C35-I35</f>
        <v>0</v>
      </c>
      <c r="I35" s="21">
        <f>Anaheim_Ducks!$M$84</f>
        <v>0</v>
      </c>
      <c r="J35" s="21">
        <f>Anaheim_Ducks!$N$84</f>
        <v>0</v>
      </c>
      <c r="K35" s="31" t="str">
        <f>Anaheim_Ducks!$O$85</f>
        <v>0-0-0</v>
      </c>
      <c r="L35" s="1" t="str">
        <f>Anaheim_Ducks!$R$85</f>
        <v>0-0-0</v>
      </c>
      <c r="M35" s="1" t="str">
        <f>Anaheim_Ducks!$U$85</f>
        <v>0-0-0</v>
      </c>
      <c r="N35" s="1" t="str">
        <f>Anaheim_Ducks!$X$85</f>
        <v>0-0-0</v>
      </c>
      <c r="O35" s="33">
        <f>Anaheim_Ducks!$E$85</f>
        <v>0</v>
      </c>
      <c r="P35" s="21">
        <f>Anaheim_Ducks!$F$85</f>
        <v>0</v>
      </c>
      <c r="Q35" s="32">
        <f>O35-P35</f>
        <v>0</v>
      </c>
      <c r="R35" s="31" t="str">
        <f>Anaheim_Ducks!$AA$85</f>
        <v>0-0</v>
      </c>
      <c r="S35" s="30" t="str">
        <f>Anaheim_Ducks!$AD$85</f>
        <v>0-0-0</v>
      </c>
    </row>
    <row r="36" spans="1:19" x14ac:dyDescent="0.25">
      <c r="A36" s="34" t="s">
        <v>27</v>
      </c>
      <c r="B36" s="1">
        <f>Calgary_Flames!$C$86</f>
        <v>0</v>
      </c>
      <c r="C36" s="1">
        <f>Calgary_Flames!$I$84</f>
        <v>0</v>
      </c>
      <c r="D36" s="1">
        <f>Calgary_Flames!$J$84</f>
        <v>0</v>
      </c>
      <c r="E36" s="21">
        <f>Calgary_Flames!$L$84</f>
        <v>0</v>
      </c>
      <c r="F36" s="32">
        <f>(C36*2)+E36</f>
        <v>0</v>
      </c>
      <c r="G36" s="21">
        <f>C36-(Calgary_Flames!$K$84+I36)</f>
        <v>0</v>
      </c>
      <c r="H36" s="21">
        <f>C36-I36</f>
        <v>0</v>
      </c>
      <c r="I36" s="21">
        <f>Calgary_Flames!$M$84</f>
        <v>0</v>
      </c>
      <c r="J36" s="21">
        <f>Calgary_Flames!$N$84</f>
        <v>0</v>
      </c>
      <c r="K36" s="31" t="str">
        <f>Calgary_Flames!$O$85</f>
        <v>0-0-0</v>
      </c>
      <c r="L36" s="1" t="str">
        <f>Calgary_Flames!$R$85</f>
        <v>0-0-0</v>
      </c>
      <c r="M36" s="1" t="str">
        <f>Calgary_Flames!$U$85</f>
        <v>0-0-0</v>
      </c>
      <c r="N36" s="1" t="str">
        <f>Calgary_Flames!$X$85</f>
        <v>0-0-0</v>
      </c>
      <c r="O36" s="33">
        <f>Calgary_Flames!$E$85</f>
        <v>0</v>
      </c>
      <c r="P36" s="21">
        <f>Calgary_Flames!$F$85</f>
        <v>0</v>
      </c>
      <c r="Q36" s="32">
        <f>O36-P36</f>
        <v>0</v>
      </c>
      <c r="R36" s="31" t="str">
        <f>Calgary_Flames!$AA$85</f>
        <v>0-0</v>
      </c>
      <c r="S36" s="30" t="str">
        <f>Calgary_Flames!$AD$85</f>
        <v>0-0-0</v>
      </c>
    </row>
    <row r="37" spans="1:19" x14ac:dyDescent="0.25">
      <c r="A37" s="34" t="s">
        <v>20</v>
      </c>
      <c r="B37" s="1">
        <f>Edmonton_Oilers!$C$86</f>
        <v>0</v>
      </c>
      <c r="C37" s="1">
        <f>Edmonton_Oilers!$I$84</f>
        <v>0</v>
      </c>
      <c r="D37" s="1">
        <f>Edmonton_Oilers!$J$84</f>
        <v>0</v>
      </c>
      <c r="E37" s="21">
        <f>Edmonton_Oilers!$L$84</f>
        <v>0</v>
      </c>
      <c r="F37" s="32">
        <f>(C37*2)+E37</f>
        <v>0</v>
      </c>
      <c r="G37" s="21">
        <f>C37-(Edmonton_Oilers!$K$84+I37)</f>
        <v>0</v>
      </c>
      <c r="H37" s="21">
        <f>C37-I37</f>
        <v>0</v>
      </c>
      <c r="I37" s="21">
        <f>Edmonton_Oilers!$M$84</f>
        <v>0</v>
      </c>
      <c r="J37" s="21">
        <f>Edmonton_Oilers!$N$84</f>
        <v>0</v>
      </c>
      <c r="K37" s="31" t="str">
        <f>Edmonton_Oilers!$O$85</f>
        <v>0-0-0</v>
      </c>
      <c r="L37" s="1" t="str">
        <f>Edmonton_Oilers!$R$85</f>
        <v>0-0-0</v>
      </c>
      <c r="M37" s="1" t="str">
        <f>Edmonton_Oilers!$U$85</f>
        <v>0-0-0</v>
      </c>
      <c r="N37" s="1" t="str">
        <f>Edmonton_Oilers!$X$85</f>
        <v>0-0-0</v>
      </c>
      <c r="O37" s="33">
        <f>Edmonton_Oilers!$E$85</f>
        <v>0</v>
      </c>
      <c r="P37" s="21">
        <f>Edmonton_Oilers!$F$85</f>
        <v>0</v>
      </c>
      <c r="Q37" s="32">
        <f>O37-P37</f>
        <v>0</v>
      </c>
      <c r="R37" s="31" t="str">
        <f>Edmonton_Oilers!$AA$85</f>
        <v>0-0</v>
      </c>
      <c r="S37" s="30" t="str">
        <f>Edmonton_Oilers!$AD$85</f>
        <v>0-0-0</v>
      </c>
    </row>
    <row r="38" spans="1:19" x14ac:dyDescent="0.25">
      <c r="A38" s="34" t="s">
        <v>18</v>
      </c>
      <c r="B38" s="1">
        <f>Los_Angeles_Kings!$C$86</f>
        <v>0</v>
      </c>
      <c r="C38" s="1">
        <f>Los_Angeles_Kings!$I$84</f>
        <v>0</v>
      </c>
      <c r="D38" s="1">
        <f>Los_Angeles_Kings!$J$84</f>
        <v>0</v>
      </c>
      <c r="E38" s="21">
        <f>Los_Angeles_Kings!$L$84</f>
        <v>0</v>
      </c>
      <c r="F38" s="32">
        <f>(C38*2)+E38</f>
        <v>0</v>
      </c>
      <c r="G38" s="21">
        <f>C38-(Los_Angeles_Kings!$K$84+I38)</f>
        <v>0</v>
      </c>
      <c r="H38" s="21">
        <f>C38-I38</f>
        <v>0</v>
      </c>
      <c r="I38" s="21">
        <f>Los_Angeles_Kings!$M$84</f>
        <v>0</v>
      </c>
      <c r="J38" s="21">
        <f>Los_Angeles_Kings!$N$84</f>
        <v>0</v>
      </c>
      <c r="K38" s="31" t="str">
        <f>Los_Angeles_Kings!$O$85</f>
        <v>0-0-0</v>
      </c>
      <c r="L38" s="1" t="str">
        <f>Los_Angeles_Kings!$R$85</f>
        <v>0-0-0</v>
      </c>
      <c r="M38" s="1" t="str">
        <f>Los_Angeles_Kings!$U$85</f>
        <v>0-0-0</v>
      </c>
      <c r="N38" s="1" t="str">
        <f>Los_Angeles_Kings!$X$85</f>
        <v>0-0-0</v>
      </c>
      <c r="O38" s="33">
        <f>Los_Angeles_Kings!$E$85</f>
        <v>0</v>
      </c>
      <c r="P38" s="21">
        <f>Los_Angeles_Kings!$F$85</f>
        <v>0</v>
      </c>
      <c r="Q38" s="32">
        <f>O38-P38</f>
        <v>0</v>
      </c>
      <c r="R38" s="31" t="str">
        <f>Los_Angeles_Kings!$AA$85</f>
        <v>0-0</v>
      </c>
      <c r="S38" s="30" t="str">
        <f>Los_Angeles_Kings!$AD$85</f>
        <v>0-0-0</v>
      </c>
    </row>
    <row r="39" spans="1:19" x14ac:dyDescent="0.25">
      <c r="A39" s="34" t="s">
        <v>8</v>
      </c>
      <c r="B39" s="1">
        <f>San_Jose_Sharks!$C$86</f>
        <v>0</v>
      </c>
      <c r="C39" s="1">
        <f>San_Jose_Sharks!$I$84</f>
        <v>0</v>
      </c>
      <c r="D39" s="1">
        <f>San_Jose_Sharks!$J$84</f>
        <v>0</v>
      </c>
      <c r="E39" s="21">
        <f>San_Jose_Sharks!$L$84</f>
        <v>0</v>
      </c>
      <c r="F39" s="32">
        <f>(C39*2)+E39</f>
        <v>0</v>
      </c>
      <c r="G39" s="21">
        <f>C39-(San_Jose_Sharks!$K$84+I39)</f>
        <v>0</v>
      </c>
      <c r="H39" s="21">
        <f>C39-I39</f>
        <v>0</v>
      </c>
      <c r="I39" s="21">
        <f>San_Jose_Sharks!$M$84</f>
        <v>0</v>
      </c>
      <c r="J39" s="21">
        <f>San_Jose_Sharks!$N$84</f>
        <v>0</v>
      </c>
      <c r="K39" s="31" t="str">
        <f>San_Jose_Sharks!$O$85</f>
        <v>0-0-0</v>
      </c>
      <c r="L39" s="1" t="str">
        <f>San_Jose_Sharks!$R$85</f>
        <v>0-0-0</v>
      </c>
      <c r="M39" s="1" t="str">
        <f>San_Jose_Sharks!$U$85</f>
        <v>0-0-0</v>
      </c>
      <c r="N39" s="1" t="str">
        <f>San_Jose_Sharks!$X$85</f>
        <v>0-0-0</v>
      </c>
      <c r="O39" s="33">
        <f>San_Jose_Sharks!$E$85</f>
        <v>0</v>
      </c>
      <c r="P39" s="21">
        <f>San_Jose_Sharks!$F$85</f>
        <v>0</v>
      </c>
      <c r="Q39" s="32">
        <f>O39-P39</f>
        <v>0</v>
      </c>
      <c r="R39" s="31" t="str">
        <f>San_Jose_Sharks!$AA$85</f>
        <v>0-0</v>
      </c>
      <c r="S39" s="30" t="str">
        <f>San_Jose_Sharks!$AD$85</f>
        <v>0-0-0</v>
      </c>
    </row>
    <row r="40" spans="1:19" x14ac:dyDescent="0.25">
      <c r="A40" s="34" t="s">
        <v>7</v>
      </c>
      <c r="B40" s="1">
        <f>Seattle_Kraken!$C$86</f>
        <v>0</v>
      </c>
      <c r="C40" s="1">
        <f>Seattle_Kraken!$I$84</f>
        <v>0</v>
      </c>
      <c r="D40" s="1">
        <f>Seattle_Kraken!$J$84</f>
        <v>0</v>
      </c>
      <c r="E40" s="21">
        <f>Seattle_Kraken!$L$84</f>
        <v>0</v>
      </c>
      <c r="F40" s="32">
        <f>(C40*2)+E40</f>
        <v>0</v>
      </c>
      <c r="G40" s="21">
        <f>C40-(Seattle_Kraken!$K$84+I40)</f>
        <v>0</v>
      </c>
      <c r="H40" s="21">
        <f>C40-I40</f>
        <v>0</v>
      </c>
      <c r="I40" s="21">
        <f>Seattle_Kraken!$M$84</f>
        <v>0</v>
      </c>
      <c r="J40" s="21">
        <f>Seattle_Kraken!$N$84</f>
        <v>0</v>
      </c>
      <c r="K40" s="31" t="str">
        <f>Seattle_Kraken!$O$85</f>
        <v>0-0-0</v>
      </c>
      <c r="L40" s="1" t="str">
        <f>Seattle_Kraken!$R$85</f>
        <v>0-0-0</v>
      </c>
      <c r="M40" s="1" t="str">
        <f>Seattle_Kraken!$U$85</f>
        <v>0-0-0</v>
      </c>
      <c r="N40" s="1" t="str">
        <f>Seattle_Kraken!$X$85</f>
        <v>0-0-0</v>
      </c>
      <c r="O40" s="33">
        <f>Seattle_Kraken!$E$85</f>
        <v>0</v>
      </c>
      <c r="P40" s="21">
        <f>Seattle_Kraken!$F$85</f>
        <v>0</v>
      </c>
      <c r="Q40" s="32">
        <f>O40-P40</f>
        <v>0</v>
      </c>
      <c r="R40" s="31" t="str">
        <f>Seattle_Kraken!$AA$85</f>
        <v>0-0</v>
      </c>
      <c r="S40" s="30" t="str">
        <f>Seattle_Kraken!$AD$85</f>
        <v>0-0-0</v>
      </c>
    </row>
    <row r="41" spans="1:19" x14ac:dyDescent="0.25">
      <c r="A41" s="34" t="s">
        <v>3</v>
      </c>
      <c r="B41" s="1">
        <f>Vancouver_Canucks!$C$86</f>
        <v>0</v>
      </c>
      <c r="C41" s="1">
        <f>Vancouver_Canucks!$I$84</f>
        <v>0</v>
      </c>
      <c r="D41" s="1">
        <f>Vancouver_Canucks!$J$84</f>
        <v>0</v>
      </c>
      <c r="E41" s="21">
        <f>Vancouver_Canucks!$L$84</f>
        <v>0</v>
      </c>
      <c r="F41" s="32">
        <f>(C41*2)+E41</f>
        <v>0</v>
      </c>
      <c r="G41" s="21">
        <f>C41-(Vancouver_Canucks!$K$84+I41)</f>
        <v>0</v>
      </c>
      <c r="H41" s="21">
        <f>C41-I41</f>
        <v>0</v>
      </c>
      <c r="I41" s="21">
        <f>Vancouver_Canucks!$M$84</f>
        <v>0</v>
      </c>
      <c r="J41" s="21">
        <f>Vancouver_Canucks!$N$84</f>
        <v>0</v>
      </c>
      <c r="K41" s="31" t="str">
        <f>Vancouver_Canucks!$O$85</f>
        <v>0-0-0</v>
      </c>
      <c r="L41" s="1" t="str">
        <f>Vancouver_Canucks!$R$85</f>
        <v>0-0-0</v>
      </c>
      <c r="M41" s="1" t="str">
        <f>Vancouver_Canucks!$U$85</f>
        <v>0-0-0</v>
      </c>
      <c r="N41" s="1" t="str">
        <f>Vancouver_Canucks!$X$85</f>
        <v>0-0-0</v>
      </c>
      <c r="O41" s="33">
        <f>Vancouver_Canucks!$E$85</f>
        <v>0</v>
      </c>
      <c r="P41" s="21">
        <f>Vancouver_Canucks!$F$85</f>
        <v>0</v>
      </c>
      <c r="Q41" s="32">
        <f>O41-P41</f>
        <v>0</v>
      </c>
      <c r="R41" s="31" t="str">
        <f>Vancouver_Canucks!$AA$85</f>
        <v>0-0</v>
      </c>
      <c r="S41" s="30" t="str">
        <f>Vancouver_Canucks!$AD$85</f>
        <v>0-0-0</v>
      </c>
    </row>
    <row r="42" spans="1:19" ht="15.75" thickBot="1" x14ac:dyDescent="0.3">
      <c r="A42" s="29" t="s">
        <v>2</v>
      </c>
      <c r="B42" s="28">
        <f>Vegas_Golden_Knights!$C$86</f>
        <v>0</v>
      </c>
      <c r="C42" s="28">
        <f>Vegas_Golden_Knights!$I$84</f>
        <v>0</v>
      </c>
      <c r="D42" s="28">
        <f>Vegas_Golden_Knights!$J$84</f>
        <v>0</v>
      </c>
      <c r="E42" s="26">
        <f>Vegas_Golden_Knights!$L$84</f>
        <v>0</v>
      </c>
      <c r="F42" s="25">
        <f>(C42*2)+E42</f>
        <v>0</v>
      </c>
      <c r="G42" s="26">
        <f>C42-(Vegas_Golden_Knights!$K$84+I42)</f>
        <v>0</v>
      </c>
      <c r="H42" s="26">
        <f>C42-I42</f>
        <v>0</v>
      </c>
      <c r="I42" s="26">
        <f>Vegas_Golden_Knights!$M$84</f>
        <v>0</v>
      </c>
      <c r="J42" s="26">
        <f>Vegas_Golden_Knights!$N$84</f>
        <v>0</v>
      </c>
      <c r="K42" s="24" t="str">
        <f>Vegas_Golden_Knights!$O$85</f>
        <v>0-0-0</v>
      </c>
      <c r="L42" s="28" t="str">
        <f>Vegas_Golden_Knights!$R$85</f>
        <v>0-0-0</v>
      </c>
      <c r="M42" s="28" t="str">
        <f>Vegas_Golden_Knights!$U$85</f>
        <v>0-0-0</v>
      </c>
      <c r="N42" s="28" t="str">
        <f>Vegas_Golden_Knights!$X$85</f>
        <v>0-0-0</v>
      </c>
      <c r="O42" s="27">
        <f>Vegas_Golden_Knights!$E$85</f>
        <v>0</v>
      </c>
      <c r="P42" s="26">
        <f>Vegas_Golden_Knights!$F$85</f>
        <v>0</v>
      </c>
      <c r="Q42" s="25">
        <f>O42-P42</f>
        <v>0</v>
      </c>
      <c r="R42" s="24" t="str">
        <f>Vegas_Golden_Knights!$AA$85</f>
        <v>0-0</v>
      </c>
      <c r="S42" s="23" t="str">
        <f>Vegas_Golden_Knights!$AD$85</f>
        <v>0-0-0</v>
      </c>
    </row>
    <row r="43" spans="1:19" ht="15.75" thickTop="1" x14ac:dyDescent="0.25"/>
    <row r="44" spans="1:19" x14ac:dyDescent="0.25">
      <c r="A44" s="1" t="s">
        <v>58</v>
      </c>
      <c r="B44" s="22" t="s">
        <v>57</v>
      </c>
      <c r="C44" s="22"/>
      <c r="D44" s="22"/>
    </row>
    <row r="45" spans="1:19" x14ac:dyDescent="0.25">
      <c r="A45" s="1" t="s">
        <v>56</v>
      </c>
      <c r="B45" s="22" t="s">
        <v>55</v>
      </c>
      <c r="C45" s="22"/>
      <c r="D45" s="22"/>
    </row>
    <row r="46" spans="1:19" x14ac:dyDescent="0.25">
      <c r="A46" s="1" t="s">
        <v>54</v>
      </c>
      <c r="B46" s="22" t="s">
        <v>53</v>
      </c>
      <c r="C46" s="22"/>
      <c r="D46" s="22"/>
    </row>
    <row r="47" spans="1:19" x14ac:dyDescent="0.25">
      <c r="A47" s="1" t="s">
        <v>52</v>
      </c>
      <c r="B47" s="22" t="s">
        <v>51</v>
      </c>
      <c r="C47" s="22"/>
      <c r="D47" s="22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2FAAF7E6-2908-42BF-9FE3-49FA8045F752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51E6E-782D-44D6-8284-6AC10E2748BD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30</v>
      </c>
      <c r="AN1" s="1" t="s">
        <v>30</v>
      </c>
      <c r="AO1" s="1" t="s">
        <v>27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29</v>
      </c>
      <c r="AN2" s="1" t="s">
        <v>27</v>
      </c>
      <c r="AO2" s="1" t="s">
        <v>20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28</v>
      </c>
      <c r="AN3" s="1" t="s">
        <v>25</v>
      </c>
      <c r="AO3" s="1" t="s">
        <v>18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27</v>
      </c>
      <c r="AN4" s="1" t="s">
        <v>24</v>
      </c>
      <c r="AO4" s="1" t="s">
        <v>8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26</v>
      </c>
      <c r="AN5" s="1" t="s">
        <v>22</v>
      </c>
      <c r="AO5" s="1" t="s">
        <v>7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25</v>
      </c>
      <c r="AN6" s="1" t="s">
        <v>20</v>
      </c>
      <c r="AO6" s="1" t="s">
        <v>3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24</v>
      </c>
      <c r="AN7" s="1" t="s">
        <v>18</v>
      </c>
      <c r="AO7" s="1" t="s">
        <v>2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23</v>
      </c>
      <c r="AN8" s="1" t="s">
        <v>17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22</v>
      </c>
      <c r="AN9" s="1" t="s">
        <v>15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21</v>
      </c>
      <c r="AN10" s="1" t="s">
        <v>8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20</v>
      </c>
      <c r="AN11" s="1" t="s">
        <v>7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AA86:AB86"/>
    <mergeCell ref="X86:Y86"/>
    <mergeCell ref="E84:F84"/>
    <mergeCell ref="O86:P86"/>
    <mergeCell ref="R86:S86"/>
    <mergeCell ref="I85:J85"/>
    <mergeCell ref="U86:V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BB00-000002000000}">
      <formula1>$AK$1:$AK$2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C2:C83" xr:uid="{00000000-0002-0000-BB00-000000000000}">
      <formula1>$AL$1:$AL$2</formula1>
    </dataValidation>
  </dataValidations>
  <hyperlinks>
    <hyperlink ref="AG1" location="Index!A1" display="Home" xr:uid="{9BF3444C-7A88-4586-8ED8-4430B97BEA0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35C06-90BF-4741-8F32-C41D253DD4D7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25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29</v>
      </c>
      <c r="AN2" s="1" t="s">
        <v>27</v>
      </c>
      <c r="AO2" s="1" t="s">
        <v>24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28</v>
      </c>
      <c r="AN3" s="1" t="s">
        <v>25</v>
      </c>
      <c r="AO3" s="1" t="s">
        <v>22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27</v>
      </c>
      <c r="AN4" s="1" t="s">
        <v>24</v>
      </c>
      <c r="AO4" s="1" t="s">
        <v>17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26</v>
      </c>
      <c r="AN5" s="1" t="s">
        <v>22</v>
      </c>
      <c r="AO5" s="1" t="s">
        <v>15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25</v>
      </c>
      <c r="AN6" s="1" t="s">
        <v>20</v>
      </c>
      <c r="AO6" s="1" t="s">
        <v>6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24</v>
      </c>
      <c r="AN7" s="1" t="s">
        <v>18</v>
      </c>
      <c r="AO7" s="1" t="s">
        <v>0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23</v>
      </c>
      <c r="AN8" s="1" t="s">
        <v>17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22</v>
      </c>
      <c r="AN9" s="1" t="s">
        <v>15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21</v>
      </c>
      <c r="AN10" s="1" t="s">
        <v>8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20</v>
      </c>
      <c r="AN11" s="1" t="s">
        <v>7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BC00-000002000000}">
      <formula1>$AK$1:$AK$2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D2:D83" xr:uid="{00000000-0002-0000-BC00-000000000000}">
      <formula1>$AM$1:$AM$31</formula1>
    </dataValidation>
  </dataValidations>
  <hyperlinks>
    <hyperlink ref="AG1" location="Index!A1" display="Home" xr:uid="{AD3E677A-4642-45BC-931D-7A7DBB3F575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EFD07-14F1-444E-BE2B-C73D16751DF1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28</v>
      </c>
      <c r="AO1" s="1" t="s">
        <v>28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26</v>
      </c>
      <c r="AO2" s="1" t="s">
        <v>21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28</v>
      </c>
      <c r="AN3" s="1" t="s">
        <v>23</v>
      </c>
      <c r="AO3" s="1" t="s">
        <v>19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27</v>
      </c>
      <c r="AN4" s="1" t="s">
        <v>21</v>
      </c>
      <c r="AO4" s="1" t="s">
        <v>16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26</v>
      </c>
      <c r="AN5" s="1" t="s">
        <v>19</v>
      </c>
      <c r="AO5" s="1" t="s">
        <v>11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25</v>
      </c>
      <c r="AN6" s="1" t="s">
        <v>16</v>
      </c>
      <c r="AO6" s="1" t="s">
        <v>5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24</v>
      </c>
      <c r="AN7" s="1" t="s">
        <v>14</v>
      </c>
      <c r="AO7" s="1" t="s">
        <v>4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23</v>
      </c>
      <c r="AN8" s="1" t="s">
        <v>13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22</v>
      </c>
      <c r="AN9" s="1" t="s">
        <v>12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21</v>
      </c>
      <c r="AN10" s="1" t="s">
        <v>11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20</v>
      </c>
      <c r="AN11" s="1" t="s">
        <v>10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BD00-000002000000}">
      <formula1>$AK$1:$AK$2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C2:C83" xr:uid="{00000000-0002-0000-BD00-000000000000}">
      <formula1>$AL$1:$AL$2</formula1>
    </dataValidation>
  </dataValidations>
  <hyperlinks>
    <hyperlink ref="AG1" location="Index!A1" display="Home" xr:uid="{1A261F16-C01B-4DB4-ACA5-C95F9089FCE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FB570-4109-4EA9-8AB9-D1202E1B41AC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29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26</v>
      </c>
      <c r="AO2" s="1" t="s">
        <v>21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23</v>
      </c>
      <c r="AO3" s="1" t="s">
        <v>19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27</v>
      </c>
      <c r="AN4" s="1" t="s">
        <v>21</v>
      </c>
      <c r="AO4" s="1" t="s">
        <v>16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26</v>
      </c>
      <c r="AN5" s="1" t="s">
        <v>19</v>
      </c>
      <c r="AO5" s="1" t="s">
        <v>11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25</v>
      </c>
      <c r="AN6" s="1" t="s">
        <v>16</v>
      </c>
      <c r="AO6" s="1" t="s">
        <v>5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24</v>
      </c>
      <c r="AN7" s="1" t="s">
        <v>14</v>
      </c>
      <c r="AO7" s="1" t="s">
        <v>4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23</v>
      </c>
      <c r="AN8" s="1" t="s">
        <v>13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22</v>
      </c>
      <c r="AN9" s="1" t="s">
        <v>12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21</v>
      </c>
      <c r="AN10" s="1" t="s">
        <v>11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20</v>
      </c>
      <c r="AN11" s="1" t="s">
        <v>10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BE00-000002000000}">
      <formula1>$AK$1:$AK$2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D2:D83" xr:uid="{00000000-0002-0000-BE00-000000000000}">
      <formula1>$AM$1:$AM$31</formula1>
    </dataValidation>
  </dataValidations>
  <hyperlinks>
    <hyperlink ref="AG1" location="Index!A1" display="Home" xr:uid="{61633749-DD21-4EAE-AE20-7CC410396F36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45CB5-BC7E-4870-BB91-FBADA797EAFC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32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20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25</v>
      </c>
      <c r="AO3" s="1" t="s">
        <v>18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24</v>
      </c>
      <c r="AO4" s="1" t="s">
        <v>8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26</v>
      </c>
      <c r="AN5" s="1" t="s">
        <v>22</v>
      </c>
      <c r="AO5" s="1" t="s">
        <v>7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25</v>
      </c>
      <c r="AN6" s="1" t="s">
        <v>20</v>
      </c>
      <c r="AO6" s="1" t="s">
        <v>3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24</v>
      </c>
      <c r="AN7" s="1" t="s">
        <v>18</v>
      </c>
      <c r="AO7" s="1" t="s">
        <v>2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23</v>
      </c>
      <c r="AN8" s="1" t="s">
        <v>17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22</v>
      </c>
      <c r="AN9" s="1" t="s">
        <v>15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21</v>
      </c>
      <c r="AN10" s="1" t="s">
        <v>8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20</v>
      </c>
      <c r="AN11" s="1" t="s">
        <v>7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BF00-000002000000}">
      <formula1>$AK$1:$AK$2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C2:C83" xr:uid="{00000000-0002-0000-BF00-000000000000}">
      <formula1>$AL$1:$AL$2</formula1>
    </dataValidation>
  </dataValidations>
  <hyperlinks>
    <hyperlink ref="AG1" location="Index!A1" display="Home" xr:uid="{C9ED1809-9C3E-47E4-B5EE-28AF9D0A3B9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F0BC-B612-402C-A1B3-240D9D7B7B9C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23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14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23</v>
      </c>
      <c r="AO3" s="1" t="s">
        <v>13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21</v>
      </c>
      <c r="AO4" s="1" t="s">
        <v>12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19</v>
      </c>
      <c r="AO5" s="1" t="s">
        <v>10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25</v>
      </c>
      <c r="AN6" s="1" t="s">
        <v>16</v>
      </c>
      <c r="AO6" s="1" t="s">
        <v>9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24</v>
      </c>
      <c r="AN7" s="1" t="s">
        <v>14</v>
      </c>
      <c r="AO7" s="1" t="s">
        <v>1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23</v>
      </c>
      <c r="AN8" s="1" t="s">
        <v>13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22</v>
      </c>
      <c r="AN9" s="1" t="s">
        <v>12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21</v>
      </c>
      <c r="AN10" s="1" t="s">
        <v>11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20</v>
      </c>
      <c r="AN11" s="1" t="s">
        <v>10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000-000002000000}">
      <formula1>$AK$1:$AK$2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D2:D83" xr:uid="{00000000-0002-0000-C000-000000000000}">
      <formula1>$AM$1:$AM$31</formula1>
    </dataValidation>
  </dataValidations>
  <hyperlinks>
    <hyperlink ref="AG1" location="Index!A1" display="Home" xr:uid="{47C2860F-1EAA-4CFF-B7F6-62164D4E9013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C4E0D-01B6-448A-B8B6-9E3071D5B5D1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30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24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22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24</v>
      </c>
      <c r="AO4" s="1" t="s">
        <v>17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22</v>
      </c>
      <c r="AO5" s="1" t="s">
        <v>15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20</v>
      </c>
      <c r="AO6" s="1" t="s">
        <v>6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24</v>
      </c>
      <c r="AN7" s="1" t="s">
        <v>18</v>
      </c>
      <c r="AO7" s="1" t="s">
        <v>0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23</v>
      </c>
      <c r="AN8" s="1" t="s">
        <v>17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22</v>
      </c>
      <c r="AN9" s="1" t="s">
        <v>15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21</v>
      </c>
      <c r="AN10" s="1" t="s">
        <v>8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20</v>
      </c>
      <c r="AN11" s="1" t="s">
        <v>7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100-000002000000}">
      <formula1>$AK$1:$AK$2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C2:C83" xr:uid="{00000000-0002-0000-C100-000000000000}">
      <formula1>$AL$1:$AL$2</formula1>
    </dataValidation>
  </dataValidations>
  <hyperlinks>
    <hyperlink ref="AG1" location="Index!A1" display="Home" xr:uid="{ACC8D651-C609-4FD2-8F85-722460D6BAC6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E427-AACD-4F3D-B112-08579B2462A9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30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25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22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17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22</v>
      </c>
      <c r="AO5" s="1" t="s">
        <v>15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20</v>
      </c>
      <c r="AO6" s="1" t="s">
        <v>6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18</v>
      </c>
      <c r="AO7" s="1" t="s">
        <v>0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23</v>
      </c>
      <c r="AN8" s="1" t="s">
        <v>17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22</v>
      </c>
      <c r="AN9" s="1" t="s">
        <v>15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21</v>
      </c>
      <c r="AN10" s="1" t="s">
        <v>8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20</v>
      </c>
      <c r="AN11" s="1" t="s">
        <v>7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200-000002000000}">
      <formula1>$AK$1:$AK$2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D2:D83" xr:uid="{00000000-0002-0000-C200-000000000000}">
      <formula1>$AM$1:$AM$31</formula1>
    </dataValidation>
  </dataValidations>
  <hyperlinks>
    <hyperlink ref="AG1" location="Index!A1" display="Home" xr:uid="{04A73FC1-E2E6-4982-A60A-7C14F425CC43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296BB-5D37-45B2-8BDC-DC8F5DAF9E02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26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14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13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21</v>
      </c>
      <c r="AO4" s="1" t="s">
        <v>12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19</v>
      </c>
      <c r="AO5" s="1" t="s">
        <v>10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16</v>
      </c>
      <c r="AO6" s="1" t="s">
        <v>9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14</v>
      </c>
      <c r="AO7" s="1" t="s">
        <v>1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13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22</v>
      </c>
      <c r="AN9" s="1" t="s">
        <v>12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21</v>
      </c>
      <c r="AN10" s="1" t="s">
        <v>11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20</v>
      </c>
      <c r="AN11" s="1" t="s">
        <v>10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300-000002000000}">
      <formula1>$AK$1:$AK$2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C2:C83" xr:uid="{00000000-0002-0000-C300-000000000000}">
      <formula1>$AL$1:$AL$2</formula1>
    </dataValidation>
  </dataValidations>
  <hyperlinks>
    <hyperlink ref="AG1" location="Index!A1" display="Home" xr:uid="{F9E337BF-2BC2-4800-88BE-02B34D3EBC7D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BF1F7-7D27-4FF7-91B0-4941D530EDB3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30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25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24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17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24</v>
      </c>
      <c r="AO5" s="1" t="s">
        <v>15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20</v>
      </c>
      <c r="AO6" s="1" t="s">
        <v>6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18</v>
      </c>
      <c r="AO7" s="1" t="s">
        <v>0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17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15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21</v>
      </c>
      <c r="AN10" s="1" t="s">
        <v>8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20</v>
      </c>
      <c r="AN11" s="1" t="s">
        <v>7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400-000002000000}">
      <formula1>$AK$1:$AK$2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D2:D83" xr:uid="{00000000-0002-0000-C400-000000000000}">
      <formula1>$AM$1:$AM$31</formula1>
    </dataValidation>
  </dataValidations>
  <hyperlinks>
    <hyperlink ref="AG1" location="Index!A1" display="Home" xr:uid="{EA1BAD25-86D0-4347-93DA-674ED4FE5C16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C3B76-EA53-492D-9BA5-951D37C0951D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29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28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19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16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19</v>
      </c>
      <c r="AO5" s="1" t="s">
        <v>11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16</v>
      </c>
      <c r="AO6" s="1" t="s">
        <v>5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14</v>
      </c>
      <c r="AO7" s="1" t="s">
        <v>4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13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12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11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20</v>
      </c>
      <c r="AN11" s="1" t="s">
        <v>10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500-000002000000}">
      <formula1>$AK$1:$AK$2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C2:C83" xr:uid="{00000000-0002-0000-C500-000000000000}">
      <formula1>$AL$1:$AL$2</formula1>
    </dataValidation>
  </dataValidations>
  <hyperlinks>
    <hyperlink ref="AG1" location="Index!A1" display="Home" xr:uid="{C38782CE-19DA-43B8-B60C-15054EAFFDAC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66915-DC87-469A-9410-EACAB94AA609}">
  <dimension ref="A1:AO86"/>
  <sheetViews>
    <sheetView workbookViewId="0"/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32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27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18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8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24</v>
      </c>
      <c r="AO5" s="1" t="s">
        <v>7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22</v>
      </c>
      <c r="AO6" s="1" t="s">
        <v>3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18</v>
      </c>
      <c r="AO7" s="1" t="s">
        <v>2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17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15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8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7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19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600-000002000000}">
      <formula1>$AK$1:$AK$2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D2:D83" xr:uid="{00000000-0002-0000-C600-000000000000}">
      <formula1>$AM$1:$AM$31</formula1>
    </dataValidation>
  </dataValidations>
  <hyperlinks>
    <hyperlink ref="AG1" location="Index!A1" display="Home" xr:uid="{629C7AFE-9089-4AE7-AB3D-CFF0D794BFB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FA245-BEE0-4C14-A236-25D2363616B3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29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28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21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16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21</v>
      </c>
      <c r="AO5" s="1" t="s">
        <v>11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16</v>
      </c>
      <c r="AO6" s="1" t="s">
        <v>5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14</v>
      </c>
      <c r="AO7" s="1" t="s">
        <v>4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13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12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11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10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18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700-000002000000}">
      <formula1>$AK$1:$AK$2</formula1>
    </dataValidation>
    <dataValidation type="list" allowBlank="1" showInputMessage="1" showErrorMessage="1" sqref="D2:D83" xr:uid="{00000000-0002-0000-C700-000001000000}">
      <formula1>$AM$1:$AM$31</formula1>
    </dataValidation>
    <dataValidation type="list" allowBlank="1" showInputMessage="1" showErrorMessage="1" sqref="C2:C83" xr:uid="{00000000-0002-0000-C700-000000000000}">
      <formula1>$AL$1:$AL$2</formula1>
    </dataValidation>
  </dataValidations>
  <hyperlinks>
    <hyperlink ref="AG1" location="Index!A1" display="Home" xr:uid="{39096A16-34D4-4DDC-AB6B-B61D72D42EB1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0D125-AC45-4965-8E97-103232F1A8D6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32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27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20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8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24</v>
      </c>
      <c r="AO5" s="1" t="s">
        <v>7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22</v>
      </c>
      <c r="AO6" s="1" t="s">
        <v>3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20</v>
      </c>
      <c r="AO7" s="1" t="s">
        <v>2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17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15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8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7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17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800-000002000000}">
      <formula1>$AK$1:$AK$2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D2:D83" xr:uid="{00000000-0002-0000-C800-000000000000}">
      <formula1>$AM$1:$AM$31</formula1>
    </dataValidation>
  </dataValidations>
  <hyperlinks>
    <hyperlink ref="AG1" location="Index!A1" display="Home" xr:uid="{AA14B9B1-CB19-4449-A4D0-C4E9BB99F31B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B055C-C7B1-40EA-A982-A8D5A00F1FD9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30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25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24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22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24</v>
      </c>
      <c r="AO5" s="1" t="s">
        <v>15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22</v>
      </c>
      <c r="AO6" s="1" t="s">
        <v>6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20</v>
      </c>
      <c r="AO7" s="1" t="s">
        <v>0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18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15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8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7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16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900-000002000000}">
      <formula1>$AK$1:$AK$2</formula1>
    </dataValidation>
    <dataValidation type="list" allowBlank="1" showInputMessage="1" showErrorMessage="1" sqref="D2:D83" xr:uid="{00000000-0002-0000-C900-000001000000}">
      <formula1>$AM$1:$AM$31</formula1>
    </dataValidation>
    <dataValidation type="list" allowBlank="1" showInputMessage="1" showErrorMessage="1" sqref="C2:C83" xr:uid="{00000000-0002-0000-C900-000000000000}">
      <formula1>$AL$1:$AL$2</formula1>
    </dataValidation>
  </dataValidations>
  <hyperlinks>
    <hyperlink ref="AG1" location="Index!A1" display="Home" xr:uid="{A24BD75F-5193-4C28-9F0E-BCE61752D294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3C353-CE12-4423-A338-1961C4DBAF86}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29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28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21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19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21</v>
      </c>
      <c r="AO5" s="1" t="s">
        <v>11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19</v>
      </c>
      <c r="AO6" s="1" t="s">
        <v>5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14</v>
      </c>
      <c r="AO7" s="1" t="s">
        <v>4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13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12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11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10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15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OTL","",LOOKUP(2,1 / (AF1:AF83 &lt;&gt; ""),AF1:AF83))</f>
        <v/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A00-000002000000}">
      <formula1>$AK$1:$AK$2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D2:D83" xr:uid="{00000000-0002-0000-CA00-000000000000}">
      <formula1>$AM$1:$AM$31</formula1>
    </dataValidation>
  </dataValidations>
  <hyperlinks>
    <hyperlink ref="AG1" location="Index!A1" display="Home" xr:uid="{48485454-567C-4C15-8B9D-A5F35FA19EA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CA8BE-8ED6-4063-A98B-03C64A31D015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30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25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24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22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24</v>
      </c>
      <c r="AO5" s="1" t="s">
        <v>17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22</v>
      </c>
      <c r="AO6" s="1" t="s">
        <v>6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20</v>
      </c>
      <c r="AO7" s="1" t="s">
        <v>0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18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17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8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7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14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B00-000002000000}">
      <formula1>$AK$1:$AK$2</formula1>
    </dataValidation>
    <dataValidation type="list" allowBlank="1" showInputMessage="1" showErrorMessage="1" sqref="D2:D83" xr:uid="{00000000-0002-0000-CB00-000001000000}">
      <formula1>$AM$1:$AM$31</formula1>
    </dataValidation>
    <dataValidation type="list" allowBlank="1" showInputMessage="1" showErrorMessage="1" sqref="C2:C83" xr:uid="{00000000-0002-0000-CB00-000000000000}">
      <formula1>$AL$1:$AL$2</formula1>
    </dataValidation>
  </dataValidations>
  <hyperlinks>
    <hyperlink ref="AG1" location="Index!A1" display="Home" xr:uid="{4E989812-717C-40AF-B07A-89F577FE9704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3BE6F-F55F-44A2-8466-8A9E97F01D13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26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23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13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12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21</v>
      </c>
      <c r="AO5" s="1" t="s">
        <v>10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19</v>
      </c>
      <c r="AO6" s="1" t="s">
        <v>9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16</v>
      </c>
      <c r="AO7" s="1" t="s">
        <v>1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13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12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11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10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13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C00-000002000000}">
      <formula1>$AK$1:$AK$2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D2:D83" xr:uid="{00000000-0002-0000-CC00-000000000000}">
      <formula1>$AM$1:$AM$31</formula1>
    </dataValidation>
  </dataValidations>
  <hyperlinks>
    <hyperlink ref="AG1" location="Index!A1" display="Home" xr:uid="{8C4C1D8A-2552-4599-99F2-04C044F957E6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40AB1-59B0-43E6-BC6D-C3E713D52B89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26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23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14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12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21</v>
      </c>
      <c r="AO5" s="1" t="s">
        <v>10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19</v>
      </c>
      <c r="AO6" s="1" t="s">
        <v>9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16</v>
      </c>
      <c r="AO7" s="1" t="s">
        <v>1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14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12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11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10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12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D00-000002000000}">
      <formula1>$AK$1:$AK$2</formula1>
    </dataValidation>
    <dataValidation type="list" allowBlank="1" showInputMessage="1" showErrorMessage="1" sqref="D2:D83" xr:uid="{00000000-0002-0000-CD00-000001000000}">
      <formula1>$AM$1:$AM$31</formula1>
    </dataValidation>
    <dataValidation type="list" allowBlank="1" showInputMessage="1" showErrorMessage="1" sqref="C2:C83" xr:uid="{00000000-0002-0000-CD00-000000000000}">
      <formula1>$AL$1:$AL$2</formula1>
    </dataValidation>
  </dataValidations>
  <hyperlinks>
    <hyperlink ref="AG1" location="Index!A1" display="Home" xr:uid="{45957E94-AB5E-413D-8D39-6F366893234A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75827-3CB3-46A4-B6D8-7BBE004DDD9A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26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23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14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13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21</v>
      </c>
      <c r="AO5" s="1" t="s">
        <v>10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19</v>
      </c>
      <c r="AO6" s="1" t="s">
        <v>9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16</v>
      </c>
      <c r="AO7" s="1" t="s">
        <v>1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14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13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11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10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11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E00-000002000000}">
      <formula1>$AK$1:$AK$2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D2:D83" xr:uid="{00000000-0002-0000-CE00-000000000000}">
      <formula1>$AM$1:$AM$31</formula1>
    </dataValidation>
  </dataValidations>
  <hyperlinks>
    <hyperlink ref="AG1" location="Index!A1" display="Home" xr:uid="{D3BE2017-8739-466E-BAC5-4E7CFF0F9ABD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3875A-2845-46AF-BE08-9CF8A7E9902C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29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28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21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19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21</v>
      </c>
      <c r="AO5" s="1" t="s">
        <v>16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19</v>
      </c>
      <c r="AO6" s="1" t="s">
        <v>5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16</v>
      </c>
      <c r="AO7" s="1" t="s">
        <v>4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14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13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12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10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10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CF00-000002000000}">
      <formula1>$AK$1:$AK$2</formula1>
    </dataValidation>
    <dataValidation type="list" allowBlank="1" showInputMessage="1" showErrorMessage="1" sqref="D2:D83" xr:uid="{00000000-0002-0000-CF00-000001000000}">
      <formula1>$AM$1:$AM$31</formula1>
    </dataValidation>
    <dataValidation type="list" allowBlank="1" showInputMessage="1" showErrorMessage="1" sqref="C2:C83" xr:uid="{00000000-0002-0000-CF00-000000000000}">
      <formula1>$AL$1:$AL$2</formula1>
    </dataValidation>
  </dataValidations>
  <hyperlinks>
    <hyperlink ref="AG1" location="Index!A1" display="Home" xr:uid="{3A8CAF18-4069-47C6-8DAB-18B8E59A7BF9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88AF3-35A7-4B74-B34F-AC31D39A71BA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26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23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14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13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21</v>
      </c>
      <c r="AO5" s="1" t="s">
        <v>12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19</v>
      </c>
      <c r="AO6" s="1" t="s">
        <v>9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16</v>
      </c>
      <c r="AO7" s="1" t="s">
        <v>1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14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13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12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11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9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11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9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D000-000002000000}">
      <formula1>$AK$1:$AK$2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D2:D83" xr:uid="{00000000-0002-0000-D000-000000000000}">
      <formula1>$AM$1:$AM$31</formula1>
    </dataValidation>
  </dataValidations>
  <hyperlinks>
    <hyperlink ref="AG1" location="Index!A1" display="Home" xr:uid="{47446CE6-52AF-4770-B6B6-335AE79A3319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F1F17-F395-4227-BB78-23D0EB117547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26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23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14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13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21</v>
      </c>
      <c r="AO5" s="1" t="s">
        <v>12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19</v>
      </c>
      <c r="AO6" s="1" t="s">
        <v>10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16</v>
      </c>
      <c r="AO7" s="1" t="s">
        <v>1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14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13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12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11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10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5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11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10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8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D100-000002000000}">
      <formula1>$AK$1:$AK$2</formula1>
    </dataValidation>
    <dataValidation type="list" allowBlank="1" showInputMessage="1" showErrorMessage="1" sqref="D2:D83" xr:uid="{00000000-0002-0000-D100-000001000000}">
      <formula1>$AM$1:$AM$31</formula1>
    </dataValidation>
    <dataValidation type="list" allowBlank="1" showInputMessage="1" showErrorMessage="1" sqref="C2:C83" xr:uid="{00000000-0002-0000-D100-000000000000}">
      <formula1>$AL$1:$AL$2</formula1>
    </dataValidation>
  </dataValidations>
  <hyperlinks>
    <hyperlink ref="AG1" location="Index!A1" display="Home" xr:uid="{2AAA7054-AC4A-47A2-AF09-F1E4EF52C827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CB875-F3DA-4058-A4D2-40EB051E1217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32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27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20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18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24</v>
      </c>
      <c r="AO5" s="1" t="s">
        <v>7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22</v>
      </c>
      <c r="AO6" s="1" t="s">
        <v>3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20</v>
      </c>
      <c r="AO7" s="1" t="s">
        <v>2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18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17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15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7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11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10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9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7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D200-000002000000}">
      <formula1>$AK$1:$AK$2</formula1>
    </dataValidation>
    <dataValidation type="list" allowBlank="1" showInputMessage="1" showErrorMessage="1" sqref="C2:C83" xr:uid="{00000000-0002-0000-D200-000001000000}">
      <formula1>$AL$1:$AL$2</formula1>
    </dataValidation>
    <dataValidation type="list" allowBlank="1" showInputMessage="1" showErrorMessage="1" sqref="D2:D83" xr:uid="{00000000-0002-0000-D200-000000000000}">
      <formula1>$AM$1:$AM$31</formula1>
    </dataValidation>
  </dataValidations>
  <hyperlinks>
    <hyperlink ref="AG1" location="Index!A1" display="Home" xr:uid="{D7DF4204-B2FF-4F20-8522-9AA7EFBD11E8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F1631-29DF-4EFC-A53F-60DBC8EEE632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32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27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20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18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24</v>
      </c>
      <c r="AO5" s="1" t="s">
        <v>8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22</v>
      </c>
      <c r="AO6" s="1" t="s">
        <v>3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20</v>
      </c>
      <c r="AO7" s="1" t="s">
        <v>2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18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17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15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8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6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11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10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9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8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6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D300-000002000000}">
      <formula1>$AK$1:$AK$2</formula1>
    </dataValidation>
    <dataValidation type="list" allowBlank="1" showInputMessage="1" showErrorMessage="1" sqref="D2:D83" xr:uid="{00000000-0002-0000-D300-000001000000}">
      <formula1>$AM$1:$AM$31</formula1>
    </dataValidation>
    <dataValidation type="list" allowBlank="1" showInputMessage="1" showErrorMessage="1" sqref="C2:C83" xr:uid="{00000000-0002-0000-D300-000000000000}">
      <formula1>$AL$1:$AL$2</formula1>
    </dataValidation>
  </dataValidations>
  <hyperlinks>
    <hyperlink ref="AG1" location="Index!A1" display="Home" xr:uid="{8718FAEE-FFE9-46E2-B972-610185FD2744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F7A57-E0F8-48F4-B483-EE7D168AA049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30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25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24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22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24</v>
      </c>
      <c r="AO5" s="1" t="s">
        <v>17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22</v>
      </c>
      <c r="AO6" s="1" t="s">
        <v>15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20</v>
      </c>
      <c r="AO7" s="1" t="s">
        <v>0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18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17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15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8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7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3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11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10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9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8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7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5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D400-000002000000}">
      <formula1>$AK$1:$AK$2</formula1>
    </dataValidation>
    <dataValidation type="list" allowBlank="1" showInputMessage="1" showErrorMessage="1" sqref="C2:C83" xr:uid="{00000000-0002-0000-D400-000001000000}">
      <formula1>$AL$1:$AL$2</formula1>
    </dataValidation>
    <dataValidation type="list" allowBlank="1" showInputMessage="1" showErrorMessage="1" sqref="D2:D83" xr:uid="{00000000-0002-0000-D400-000000000000}">
      <formula1>$AM$1:$AM$31</formula1>
    </dataValidation>
  </dataValidations>
  <hyperlinks>
    <hyperlink ref="AG1" location="Index!A1" display="Home" xr:uid="{8C44F82A-A63E-4322-A3C4-2AF063780B0E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4532-4A8D-42A2-A4F7-E2B7EEF8890A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29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28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21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19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21</v>
      </c>
      <c r="AO5" s="1" t="s">
        <v>16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19</v>
      </c>
      <c r="AO6" s="1" t="s">
        <v>11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16</v>
      </c>
      <c r="AO7" s="1" t="s">
        <v>4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14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13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12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11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10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9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4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11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10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9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8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7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6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4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D500-000002000000}">
      <formula1>$AK$1:$AK$2</formula1>
    </dataValidation>
    <dataValidation type="list" allowBlank="1" showInputMessage="1" showErrorMessage="1" sqref="D2:D83" xr:uid="{00000000-0002-0000-D500-000001000000}">
      <formula1>$AM$1:$AM$31</formula1>
    </dataValidation>
    <dataValidation type="list" allowBlank="1" showInputMessage="1" showErrorMessage="1" sqref="C2:C83" xr:uid="{00000000-0002-0000-D500-000000000000}">
      <formula1>$AL$1:$AL$2</formula1>
    </dataValidation>
  </dataValidations>
  <hyperlinks>
    <hyperlink ref="AG1" location="Index!A1" display="Home" xr:uid="{26CE1D28-1018-43E1-B463-6CF1F3C36498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F1B04-25E2-42FF-A888-A25AF2A0509D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29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28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21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19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21</v>
      </c>
      <c r="AO5" s="1" t="s">
        <v>16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19</v>
      </c>
      <c r="AO6" s="1" t="s">
        <v>11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16</v>
      </c>
      <c r="AO7" s="1" t="s">
        <v>5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14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13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12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11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10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9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5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1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11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10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9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8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7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6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5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3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D600-000002000000}">
      <formula1>$AK$1:$AK$2</formula1>
    </dataValidation>
    <dataValidation type="list" allowBlank="1" showInputMessage="1" showErrorMessage="1" sqref="C2:C83" xr:uid="{00000000-0002-0000-D600-000001000000}">
      <formula1>$AL$1:$AL$2</formula1>
    </dataValidation>
    <dataValidation type="list" allowBlank="1" showInputMessage="1" showErrorMessage="1" sqref="D2:D83" xr:uid="{00000000-0002-0000-D600-000000000000}">
      <formula1>$AM$1:$AM$31</formula1>
    </dataValidation>
  </dataValidations>
  <hyperlinks>
    <hyperlink ref="AG1" location="Index!A1" display="Home" xr:uid="{A4C92380-E718-48FA-A7A4-AADFC585A0CE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644A-8034-4A0F-AA75-98F3931F068F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32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27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20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18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24</v>
      </c>
      <c r="AO5" s="1" t="s">
        <v>8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22</v>
      </c>
      <c r="AO6" s="1" t="s">
        <v>7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20</v>
      </c>
      <c r="AO7" s="1" t="s">
        <v>2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18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17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15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8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7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6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2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11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10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9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8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7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6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5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4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2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D700-000002000000}">
      <formula1>$AK$1:$AK$2</formula1>
    </dataValidation>
    <dataValidation type="list" allowBlank="1" showInputMessage="1" showErrorMessage="1" sqref="D2:D83" xr:uid="{00000000-0002-0000-D700-000001000000}">
      <formula1>$AM$1:$AM$31</formula1>
    </dataValidation>
    <dataValidation type="list" allowBlank="1" showInputMessage="1" showErrorMessage="1" sqref="C2:C83" xr:uid="{00000000-0002-0000-D700-000000000000}">
      <formula1>$AL$1:$AL$2</formula1>
    </dataValidation>
  </dataValidations>
  <hyperlinks>
    <hyperlink ref="AG1" location="Index!A1" display="Home" xr:uid="{B7F83786-A9E7-4DAB-A28B-C77563551107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7E6AE-5785-48D8-B522-722D1C98975C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32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27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20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18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24</v>
      </c>
      <c r="AO5" s="1" t="s">
        <v>8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22</v>
      </c>
      <c r="AO6" s="1" t="s">
        <v>7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20</v>
      </c>
      <c r="AO7" s="1" t="s">
        <v>3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18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17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15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8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7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6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3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0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11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10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9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8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7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6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5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4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3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1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D800-000002000000}">
      <formula1>$AK$1:$AK$2</formula1>
    </dataValidation>
    <dataValidation type="list" allowBlank="1" showInputMessage="1" showErrorMessage="1" sqref="C2:C83" xr:uid="{00000000-0002-0000-D800-000001000000}">
      <formula1>$AL$1:$AL$2</formula1>
    </dataValidation>
    <dataValidation type="list" allowBlank="1" showInputMessage="1" showErrorMessage="1" sqref="D2:D83" xr:uid="{00000000-0002-0000-D800-000000000000}">
      <formula1>$AM$1:$AM$31</formula1>
    </dataValidation>
  </dataValidations>
  <hyperlinks>
    <hyperlink ref="AG1" location="Index!A1" display="Home" xr:uid="{F0A622E7-E66D-4545-857A-D271BC9CC89D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BD7F2-4812-4F17-9DDE-E3FA6953D71E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29</v>
      </c>
      <c r="AO1" s="1" t="s">
        <v>26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28</v>
      </c>
      <c r="AO2" s="1" t="s">
        <v>23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26</v>
      </c>
      <c r="AO3" s="1" t="s">
        <v>14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23</v>
      </c>
      <c r="AO4" s="1" t="s">
        <v>13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21</v>
      </c>
      <c r="AO5" s="1" t="s">
        <v>12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19</v>
      </c>
      <c r="AO6" s="1" t="s">
        <v>10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16</v>
      </c>
      <c r="AO7" s="1" t="s">
        <v>9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14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13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12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11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10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9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5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4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11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10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9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8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7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6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5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4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3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2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0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D900-000002000000}">
      <formula1>$AK$1:$AK$2</formula1>
    </dataValidation>
    <dataValidation type="list" allowBlank="1" showInputMessage="1" showErrorMessage="1" sqref="D2:D83" xr:uid="{00000000-0002-0000-D900-000001000000}">
      <formula1>$AM$1:$AM$31</formula1>
    </dataValidation>
    <dataValidation type="list" allowBlank="1" showInputMessage="1" showErrorMessage="1" sqref="C2:C83" xr:uid="{00000000-0002-0000-D900-000000000000}">
      <formula1>$AL$1:$AL$2</formula1>
    </dataValidation>
  </dataValidations>
  <hyperlinks>
    <hyperlink ref="AG1" location="Index!A1" display="Home" xr:uid="{A5538130-6332-4953-AA77-48D58370171A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FBAFD-20CB-4139-9F9A-F81BCCF8D7AC}">
  <dimension ref="A1:AO86"/>
  <sheetViews>
    <sheetView topLeftCell="D1" workbookViewId="0">
      <selection activeCell="AG1" sqref="AG1"/>
    </sheetView>
  </sheetViews>
  <sheetFormatPr defaultRowHeight="15" x14ac:dyDescent="0.25"/>
  <cols>
    <col min="1" max="1" width="30.7109375" style="50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50" t="s">
        <v>35</v>
      </c>
      <c r="B1" s="1" t="s">
        <v>95</v>
      </c>
      <c r="C1" s="1" t="s">
        <v>94</v>
      </c>
      <c r="D1" s="1" t="s">
        <v>93</v>
      </c>
      <c r="E1" s="1" t="s">
        <v>63</v>
      </c>
      <c r="F1" s="1" t="s">
        <v>62</v>
      </c>
      <c r="G1" s="1" t="s">
        <v>92</v>
      </c>
      <c r="H1" s="1" t="s">
        <v>91</v>
      </c>
      <c r="I1" s="1" t="s">
        <v>71</v>
      </c>
      <c r="J1" s="1" t="s">
        <v>70</v>
      </c>
      <c r="K1" s="1" t="s">
        <v>80</v>
      </c>
      <c r="L1" s="1" t="s">
        <v>69</v>
      </c>
      <c r="M1" s="1" t="s">
        <v>54</v>
      </c>
      <c r="N1" s="1" t="s">
        <v>52</v>
      </c>
      <c r="O1" s="22" t="s">
        <v>67</v>
      </c>
      <c r="P1" s="22"/>
      <c r="Q1" s="22"/>
      <c r="R1" s="22" t="s">
        <v>66</v>
      </c>
      <c r="S1" s="22"/>
      <c r="T1" s="22"/>
      <c r="U1" s="22" t="s">
        <v>65</v>
      </c>
      <c r="V1" s="22"/>
      <c r="W1" s="22"/>
      <c r="X1" s="22" t="s">
        <v>64</v>
      </c>
      <c r="Y1" s="22"/>
      <c r="Z1" s="22"/>
      <c r="AA1" s="1" t="s">
        <v>79</v>
      </c>
      <c r="AB1" s="1" t="s">
        <v>90</v>
      </c>
      <c r="AC1" s="1" t="s">
        <v>89</v>
      </c>
      <c r="AD1" s="1" t="s">
        <v>88</v>
      </c>
      <c r="AE1" s="1" t="s">
        <v>87</v>
      </c>
      <c r="AF1" s="1" t="s">
        <v>86</v>
      </c>
      <c r="AG1" s="51" t="s">
        <v>67</v>
      </c>
      <c r="AJ1" s="1" t="s">
        <v>71</v>
      </c>
      <c r="AK1" s="1" t="s">
        <v>85</v>
      </c>
      <c r="AL1" s="1" t="s">
        <v>67</v>
      </c>
      <c r="AM1" s="1" t="s">
        <v>32</v>
      </c>
      <c r="AN1" s="1" t="s">
        <v>32</v>
      </c>
      <c r="AO1" s="1" t="s">
        <v>30</v>
      </c>
    </row>
    <row r="2" spans="1:41" x14ac:dyDescent="0.25">
      <c r="I2" s="1" t="str">
        <f>IF(E2="","",IF(E2&gt;F2,1,0))</f>
        <v/>
      </c>
      <c r="J2" s="1" t="str">
        <f>IF(E2="","",IF(AND(F2&gt;E2,G2=$AK$2,H2=$AK$2),1,0))</f>
        <v/>
      </c>
      <c r="K2" s="1" t="str">
        <f>IF(E2="","",IF(AND(G2=$AK$1,E2&gt;F2),1,0))</f>
        <v/>
      </c>
      <c r="L2" s="1" t="str">
        <f>IF(E2="","",IF(AND(OR(G2=$AK$1,H2=$AK$1),E2&lt;F2),1,0))</f>
        <v/>
      </c>
      <c r="M2" s="1" t="str">
        <f>IF(E2="","",IF(AND(H2=$AK$1,E2&gt;F2),1,0))</f>
        <v/>
      </c>
      <c r="N2" s="1" t="str">
        <f>IF(E2="","",IF(AND(H2=$AK$1,E2&lt;F2),1,0))</f>
        <v/>
      </c>
      <c r="O2" s="1" t="str">
        <f>IF(E2="","",IF(AND(C2=$AL$1,E2&gt;F2),1,0))</f>
        <v/>
      </c>
      <c r="P2" s="1" t="str">
        <f>IF(E2="","",IF(AND(C2=$AL$1,F2&gt;E2,G2=$AK$2,H2=$AK$2), 1, 0))</f>
        <v/>
      </c>
      <c r="Q2" s="1" t="str">
        <f>IF(E2="","",IF(AND(C2=$AL$1,F2&gt;E2,OR(G2=$AK$1,H2=$AK$1)), 1, 0))</f>
        <v/>
      </c>
      <c r="R2" s="1" t="str">
        <f>IF(E2="","",IF(AND(C2=$AL$2,E2&gt;F2),1,0))</f>
        <v/>
      </c>
      <c r="S2" s="1" t="str">
        <f>IF(E2="","",IF(AND(C2=$AL$2,F2&gt;E2,G2=AK2,H2=AK2),1,0))</f>
        <v/>
      </c>
      <c r="T2" s="1" t="str">
        <f>IF(E2="","",IF(AND(C2=$AL$2,F2&gt;E2,OR(G2=$AK$1,H2=$AK$1)), 1, 0))</f>
        <v/>
      </c>
      <c r="U2" s="1" t="str">
        <f>IF(E2="","",IF(AND(E2&gt;F2,COUNTIF($AO$1:$AO$7,D2)=1),1,0))</f>
        <v/>
      </c>
      <c r="V2" s="1" t="str">
        <f>IF(E2="","",IF(AND(E2&lt;F2,G2=$AK$2,H2=$AK$2,COUNTIF($AO$1:$AO$7,D2)=1),1,0))</f>
        <v/>
      </c>
      <c r="W2" s="1" t="str">
        <f>IF(E2="","",IF(AND(E2&lt;F2,COUNTIF($AO$1:$AO$7,D2)=1,OR(G2=$AK$1,H2=$AK$1)), 1, 0))</f>
        <v/>
      </c>
      <c r="X2" s="1" t="str">
        <f>IF(E2="","",IF(AND(E2&gt;F2,COUNTIF($AN$1:$AN$15,D2)=1),1,0))</f>
        <v/>
      </c>
      <c r="Y2" s="1" t="str">
        <f>IF(E2="","",IF(AND(E2&lt;F2,G2=$AK$2,H2=$AK$2,COUNTIF($AN$1:$AN$15,D2)=1),1,0))</f>
        <v/>
      </c>
      <c r="Z2" s="1" t="str">
        <f>IF(E2="","",IF(AND(E2&lt;F2,COUNTIF($AN$1:$AN$15,D2)=1,OR(G2=$AK$1,H2=$AK$1)), 1, 0))</f>
        <v/>
      </c>
      <c r="AA2" s="1" t="str">
        <f>IF(E2="","",IF(E2&gt;F2,"W","L"))</f>
        <v/>
      </c>
      <c r="AB2" s="1" t="str">
        <f>IF(AA2="","",1)</f>
        <v/>
      </c>
      <c r="AC2" s="1" t="str">
        <f>IF(E2="","",IF(E2&gt;F2,"W",IF(AND(E2&lt;F2,G2=$AK$2,H2=$AK$2),"L","OTL")))</f>
        <v/>
      </c>
      <c r="AD2" s="1" t="str">
        <f>IF(AC2="","",IF(AC2=$AJ$1,1,0))</f>
        <v/>
      </c>
      <c r="AE2" s="1" t="str">
        <f>IF(AC2="","",IF(AC2=$AJ$2,1,0))</f>
        <v/>
      </c>
      <c r="AF2" s="1" t="str">
        <f>IF(AC2="","",IF(AC2=$AJ$3,1,0))</f>
        <v/>
      </c>
      <c r="AG2" s="51"/>
      <c r="AJ2" s="1" t="s">
        <v>70</v>
      </c>
      <c r="AK2" s="1" t="s">
        <v>84</v>
      </c>
      <c r="AL2" s="1" t="s">
        <v>66</v>
      </c>
      <c r="AM2" s="1" t="s">
        <v>30</v>
      </c>
      <c r="AN2" s="1" t="s">
        <v>30</v>
      </c>
      <c r="AO2" s="1" t="s">
        <v>25</v>
      </c>
    </row>
    <row r="3" spans="1:41" x14ac:dyDescent="0.25">
      <c r="I3" s="1" t="str">
        <f>IF(E3="","",IF(E3&gt;F3,I2+1,I2))</f>
        <v/>
      </c>
      <c r="J3" s="1" t="str">
        <f>IF(E3="","",IF(AND(F3&gt;E3,G3=$AK$2,H3=$AK$2),J2+1,J2))</f>
        <v/>
      </c>
      <c r="K3" s="1" t="str">
        <f>IF(E3="","",IF(AND(G3=$AK$1,E3&gt;F3),K2+1,K2))</f>
        <v/>
      </c>
      <c r="L3" s="1" t="str">
        <f>IF(E3="","",IF(AND(OR(G3=$AK$1,H3=$AK$1),E3&lt;F3),L2+1,L2))</f>
        <v/>
      </c>
      <c r="M3" s="1" t="str">
        <f>IF(E3="","",IF(AND(H3=$AK$1,E3&gt;F3),M2+1,M2))</f>
        <v/>
      </c>
      <c r="N3" s="1" t="str">
        <f>IF(E3="","",IF(AND(H3=$AK$1,E3&lt;F3),N2+1,N2))</f>
        <v/>
      </c>
      <c r="O3" s="1" t="str">
        <f>IF(E3="","",IF(AND(C3=$AL$1,E3&gt;F3),O2+1,O2))</f>
        <v/>
      </c>
      <c r="P3" s="1" t="str">
        <f>IF(E3="","",IF(AND(C3=$AL$1,F3&gt;E3,G3=$AK$2,H3=$AK$2), P2+1, P2))</f>
        <v/>
      </c>
      <c r="Q3" s="1" t="str">
        <f>IF(E3="","",IF(AND(C3=$AL$1,F3&gt;E3,OR(G3=$AK$1,H3=$AK$1)),Q2+1, Q2))</f>
        <v/>
      </c>
      <c r="R3" s="1" t="str">
        <f>IF(E3="","",IF(AND(C3=$AL$2,E3&gt;F3),R2+1,R2))</f>
        <v/>
      </c>
      <c r="S3" s="1" t="str">
        <f>IF(E3="","",IF(AND(C3=$AL$2,F3&gt;E3,G3=$AK$2,H3=$AK$2),S2+1,S2))</f>
        <v/>
      </c>
      <c r="T3" s="1" t="str">
        <f>IF(E3="","",IF(AND(C3=$AL$2,F3&gt;E3,OR(G3=$AK$1,H3=$AK$1)), T2+1, T2))</f>
        <v/>
      </c>
      <c r="U3" s="1" t="str">
        <f>IF(E3="","",IF(AND(E3&gt;F3,COUNTIF($AO$1:$AO$7,D3)=1),U2+1,U2))</f>
        <v/>
      </c>
      <c r="V3" s="1" t="str">
        <f>IF(E3="","",IF(AND(E3&lt;F3,G3=$AK$2,H3=$AK$2,COUNTIF($AO$1:$AO$7,D3)=1),V2+1,V2))</f>
        <v/>
      </c>
      <c r="W3" s="1" t="str">
        <f>IF(E3="","",IF(AND(E3&lt;F3,COUNTIF($AO$1:$AO$7,D3)=1,OR(G3=$AK$1,H3=$AK$1)), W2+1, W2))</f>
        <v/>
      </c>
      <c r="X3" s="1" t="str">
        <f>IF(E3="","",IF(AND(E3&gt;F3,COUNTIF($AN$1:$AN$15,D3)=1),X2+1,X2))</f>
        <v/>
      </c>
      <c r="Y3" s="1" t="str">
        <f>IF(E3="","",IF(AND(E3&lt;F3,G3=$AK$2,H3=$AK$2,COUNTIF($AN$1:$AN$15,D3)=1),Y2+1,Y2))</f>
        <v/>
      </c>
      <c r="Z3" s="1" t="str">
        <f>IF(E3="","",IF(AND(E3&lt;F3,COUNTIF($AN$1:$AN$15,D3)=1,OR(G3=$AK$1,H3=$AK$1)), Z2+1, Z2))</f>
        <v/>
      </c>
      <c r="AA3" s="1" t="str">
        <f>IF(E3="","",IF(E3&gt;F3,"W","L"))</f>
        <v/>
      </c>
      <c r="AB3" s="1" t="str">
        <f>IF(AA3="","",IF(AA3=AA2,AB2+1,1))</f>
        <v/>
      </c>
      <c r="AC3" s="1" t="str">
        <f>IF(E3="","",IF(E3&gt;F3,"W",IF(AND(E3&lt;F3,G3=$AK$2,H3=$AK$2),"L","OTL")))</f>
        <v/>
      </c>
      <c r="AD3" s="1" t="str">
        <f>IF(AC3="","",IF(AC3=$AJ$1,AD2+1,AD2))</f>
        <v/>
      </c>
      <c r="AE3" s="1" t="str">
        <f>IF(AC3="","",IF(AC3=$AJ$2,AE2+1,AE2))</f>
        <v/>
      </c>
      <c r="AF3" s="1" t="str">
        <f>IF(AC3="","",IF(AC3=$AJ$3,AF2+1,AF2))</f>
        <v/>
      </c>
      <c r="AG3" s="51"/>
      <c r="AJ3" s="1" t="s">
        <v>69</v>
      </c>
      <c r="AM3" s="1" t="s">
        <v>29</v>
      </c>
      <c r="AN3" s="1" t="s">
        <v>27</v>
      </c>
      <c r="AO3" s="1" t="s">
        <v>24</v>
      </c>
    </row>
    <row r="4" spans="1:41" x14ac:dyDescent="0.25">
      <c r="I4" s="1" t="str">
        <f>IF(E4="","",IF(E4&gt;F4,I3+1,I3))</f>
        <v/>
      </c>
      <c r="J4" s="1" t="str">
        <f>IF(E4="","",IF(AND(F4&gt;E4,G4=$AK$2,H4=$AK$2),J3+1,J3))</f>
        <v/>
      </c>
      <c r="K4" s="1" t="str">
        <f>IF(E4="","",IF(AND(G4=$AK$1,E4&gt;F4),K3+1,K3))</f>
        <v/>
      </c>
      <c r="L4" s="1" t="str">
        <f>IF(E4="","",IF(AND(OR(G4=$AK$1,H4=$AK$1),E4&lt;F4),L3+1,L3))</f>
        <v/>
      </c>
      <c r="M4" s="1" t="str">
        <f>IF(E4="","",IF(AND(H4=$AK$1,E4&gt;F4),M3+1,M3))</f>
        <v/>
      </c>
      <c r="N4" s="1" t="str">
        <f>IF(E4="","",IF(AND(H4=$AK$1,E4&lt;F4),N3+1,N3))</f>
        <v/>
      </c>
      <c r="O4" s="1" t="str">
        <f>IF(E4="","",IF(AND(C4=$AL$1,E4&gt;F4),O3+1,O3))</f>
        <v/>
      </c>
      <c r="P4" s="1" t="str">
        <f>IF(E4="","",IF(AND(C4=$AL$1,F4&gt;E4,G4=$AK$2,H4=$AK$2), P3+1, P3))</f>
        <v/>
      </c>
      <c r="Q4" s="1" t="str">
        <f>IF(E4="","",IF(AND(C4=$AL$1,F4&gt;E4,OR(G4=$AK$1,H4=$AK$1)),Q3+1, Q3))</f>
        <v/>
      </c>
      <c r="R4" s="1" t="str">
        <f>IF(E4="","",IF(AND(C4=$AL$2,E4&gt;F4),R3+1,R3))</f>
        <v/>
      </c>
      <c r="S4" s="1" t="str">
        <f>IF(E4="","",IF(AND(C4=$AL$2,F4&gt;E4,G4=$AK$2,H4=$AK$2),S3+1,S3))</f>
        <v/>
      </c>
      <c r="T4" s="1" t="str">
        <f>IF(E4="","",IF(AND(C4=$AL$2,F4&gt;E4,OR(G4=$AK$1,H4=$AK$1)), T3+1, T3))</f>
        <v/>
      </c>
      <c r="U4" s="1" t="str">
        <f>IF(E4="","",IF(AND(E4&gt;F4,COUNTIF($AO$1:$AO$7,D4)=1),U3+1,U3))</f>
        <v/>
      </c>
      <c r="V4" s="1" t="str">
        <f>IF(E4="","",IF(AND(E4&lt;F4,G4=$AK$2,H4=$AK$2,COUNTIF($AO$1:$AO$7,D4)=1),V3+1,V3))</f>
        <v/>
      </c>
      <c r="W4" s="1" t="str">
        <f>IF(E4="","",IF(AND(E4&lt;F4,COUNTIF($AO$1:$AO$7,D4)=1,OR(G4=$AK$1,H4=$AK$1)), W3+1, W3))</f>
        <v/>
      </c>
      <c r="X4" s="1" t="str">
        <f>IF(E4="","",IF(AND(E4&gt;F4,COUNTIF($AN$1:$AN$15,D4)=1),X3+1,X3))</f>
        <v/>
      </c>
      <c r="Y4" s="1" t="str">
        <f>IF(E4="","",IF(AND(E4&lt;F4,G4=$AK$2,H4=$AK$2,COUNTIF($AN$1:$AN$15,D4)=1),Y3+1,Y3))</f>
        <v/>
      </c>
      <c r="Z4" s="1" t="str">
        <f>IF(E4="","",IF(AND(E4&lt;F4,COUNTIF($AN$1:$AN$15,D4)=1,OR(G4=$AK$1,H4=$AK$1)), Z3+1, Z3))</f>
        <v/>
      </c>
      <c r="AA4" s="1" t="str">
        <f>IF(E4="","",IF(E4&gt;F4,"W","L"))</f>
        <v/>
      </c>
      <c r="AB4" s="1" t="str">
        <f>IF(AA4="","",IF(AA4=AA3,AB3+1,1))</f>
        <v/>
      </c>
      <c r="AC4" s="1" t="str">
        <f>IF(E4="","",IF(E4&gt;F4,"W",IF(AND(E4&lt;F4,G4=$AK$2,H4=$AK$2),"L","OTL")))</f>
        <v/>
      </c>
      <c r="AD4" s="1" t="str">
        <f>IF(AC4="","",IF(AC4=$AJ$1,AD3+1,AD3))</f>
        <v/>
      </c>
      <c r="AE4" s="1" t="str">
        <f>IF(AC4="","",IF(AC4=$AJ$2,AE3+1,AE3))</f>
        <v/>
      </c>
      <c r="AF4" s="1" t="str">
        <f>IF(AC4="","",IF(AC4=$AJ$3,AF3+1,AF3))</f>
        <v/>
      </c>
      <c r="AG4" s="51"/>
      <c r="AM4" s="1" t="s">
        <v>28</v>
      </c>
      <c r="AN4" s="1" t="s">
        <v>25</v>
      </c>
      <c r="AO4" s="1" t="s">
        <v>22</v>
      </c>
    </row>
    <row r="5" spans="1:41" x14ac:dyDescent="0.25">
      <c r="I5" s="1" t="str">
        <f>IF(E5="","",IF(E5&gt;F5,I4+1,I4))</f>
        <v/>
      </c>
      <c r="J5" s="1" t="str">
        <f>IF(E5="","",IF(AND(F5&gt;E5,G5=$AK$2,H5=$AK$2),J4+1,J4))</f>
        <v/>
      </c>
      <c r="K5" s="1" t="str">
        <f>IF(E5="","",IF(AND(G5=$AK$1,E5&gt;F5),K4+1,K4))</f>
        <v/>
      </c>
      <c r="L5" s="1" t="str">
        <f>IF(E5="","",IF(AND(OR(G5=$AK$1,H5=$AK$1),E5&lt;F5),L4+1,L4))</f>
        <v/>
      </c>
      <c r="M5" s="1" t="str">
        <f>IF(E5="","",IF(AND(H5=$AK$1,E5&gt;F5),M4+1,M4))</f>
        <v/>
      </c>
      <c r="N5" s="1" t="str">
        <f>IF(E5="","",IF(AND(H5=$AK$1,E5&lt;F5),N4+1,N4))</f>
        <v/>
      </c>
      <c r="O5" s="1" t="str">
        <f>IF(E5="","",IF(AND(C5=$AL$1,E5&gt;F5),O4+1,O4))</f>
        <v/>
      </c>
      <c r="P5" s="1" t="str">
        <f>IF(E5="","",IF(AND(C5=$AL$1,F5&gt;E5,G5=$AK$2,H5=$AK$2), P4+1, P4))</f>
        <v/>
      </c>
      <c r="Q5" s="1" t="str">
        <f>IF(E5="","",IF(AND(C5=$AL$1,F5&gt;E5,OR(G5=$AK$1,H5=$AK$1)),Q4+1, Q4))</f>
        <v/>
      </c>
      <c r="R5" s="1" t="str">
        <f>IF(E5="","",IF(AND(C5=$AL$2,E5&gt;F5),R4+1,R4))</f>
        <v/>
      </c>
      <c r="S5" s="1" t="str">
        <f>IF(E5="","",IF(AND(C5=$AL$2,F5&gt;E5,G5=$AK$2,H5=$AK$2),S4+1,S4))</f>
        <v/>
      </c>
      <c r="T5" s="1" t="str">
        <f>IF(E5="","",IF(AND(C5=$AL$2,F5&gt;E5,OR(G5=$AK$1,H5=$AK$1)), T4+1, T4))</f>
        <v/>
      </c>
      <c r="U5" s="1" t="str">
        <f>IF(E5="","",IF(AND(E5&gt;F5,COUNTIF($AO$1:$AO$7,D5)=1),U4+1,U4))</f>
        <v/>
      </c>
      <c r="V5" s="1" t="str">
        <f>IF(E5="","",IF(AND(E5&lt;F5,G5=$AK$2,H5=$AK$2,COUNTIF($AO$1:$AO$7,D5)=1),V4+1,V4))</f>
        <v/>
      </c>
      <c r="W5" s="1" t="str">
        <f>IF(E5="","",IF(AND(E5&lt;F5,COUNTIF($AO$1:$AO$7,D5)=1,OR(G5=$AK$1,H5=$AK$1)), W4+1, W4))</f>
        <v/>
      </c>
      <c r="X5" s="1" t="str">
        <f>IF(E5="","",IF(AND(E5&gt;F5,COUNTIF($AN$1:$AN$15,D5)=1),X4+1,X4))</f>
        <v/>
      </c>
      <c r="Y5" s="1" t="str">
        <f>IF(E5="","",IF(AND(E5&lt;F5,G5=$AK$2,H5=$AK$2,COUNTIF($AN$1:$AN$15,D5)=1),Y4+1,Y4))</f>
        <v/>
      </c>
      <c r="Z5" s="1" t="str">
        <f>IF(E5="","",IF(AND(E5&lt;F5,COUNTIF($AN$1:$AN$15,D5)=1,OR(G5=$AK$1,H5=$AK$1)), Z4+1, Z4))</f>
        <v/>
      </c>
      <c r="AA5" s="1" t="str">
        <f>IF(E5="","",IF(E5&gt;F5,"W","L"))</f>
        <v/>
      </c>
      <c r="AB5" s="1" t="str">
        <f>IF(AA5="","",IF(AA5=AA4,AB4+1,1))</f>
        <v/>
      </c>
      <c r="AC5" s="1" t="str">
        <f>IF(E5="","",IF(E5&gt;F5,"W",IF(AND(E5&lt;F5,G5=$AK$2,H5=$AK$2),"L","OTL")))</f>
        <v/>
      </c>
      <c r="AD5" s="1" t="str">
        <f>IF(AC5="","",IF(AC5=$AJ$1,AD4+1,AD4))</f>
        <v/>
      </c>
      <c r="AE5" s="1" t="str">
        <f>IF(AC5="","",IF(AC5=$AJ$2,AE4+1,AE4))</f>
        <v/>
      </c>
      <c r="AF5" s="1" t="str">
        <f>IF(AC5="","",IF(AC5=$AJ$3,AF4+1,AF4))</f>
        <v/>
      </c>
      <c r="AG5" s="51"/>
      <c r="AM5" s="1" t="s">
        <v>27</v>
      </c>
      <c r="AN5" s="1" t="s">
        <v>24</v>
      </c>
      <c r="AO5" s="1" t="s">
        <v>17</v>
      </c>
    </row>
    <row r="6" spans="1:41" x14ac:dyDescent="0.25">
      <c r="I6" s="1" t="str">
        <f>IF(E6="","",IF(E6&gt;F6,I5+1,I5))</f>
        <v/>
      </c>
      <c r="J6" s="1" t="str">
        <f>IF(E6="","",IF(AND(F6&gt;E6,G6=$AK$2,H6=$AK$2),J5+1,J5))</f>
        <v/>
      </c>
      <c r="K6" s="1" t="str">
        <f>IF(E6="","",IF(AND(G6=$AK$1,E6&gt;F6),K5+1,K5))</f>
        <v/>
      </c>
      <c r="L6" s="1" t="str">
        <f>IF(E6="","",IF(AND(OR(G6=$AK$1,H6=$AK$1),E6&lt;F6),L5+1,L5))</f>
        <v/>
      </c>
      <c r="M6" s="1" t="str">
        <f>IF(E6="","",IF(AND(H6=$AK$1,E6&gt;F6),M5+1,M5))</f>
        <v/>
      </c>
      <c r="N6" s="1" t="str">
        <f>IF(E6="","",IF(AND(H6=$AK$1,E6&lt;F6),N5+1,N5))</f>
        <v/>
      </c>
      <c r="O6" s="1" t="str">
        <f>IF(E6="","",IF(AND(C6=$AL$1,E6&gt;F6),O5+1,O5))</f>
        <v/>
      </c>
      <c r="P6" s="1" t="str">
        <f>IF(E6="","",IF(AND(C6=$AL$1,F6&gt;E6,G6=$AK$2,H6=$AK$2), P5+1, P5))</f>
        <v/>
      </c>
      <c r="Q6" s="1" t="str">
        <f>IF(E6="","",IF(AND(C6=$AL$1,F6&gt;E6,OR(G6=$AK$1,H6=$AK$1)),Q5+1, Q5))</f>
        <v/>
      </c>
      <c r="R6" s="1" t="str">
        <f>IF(E6="","",IF(AND(C6=$AL$2,E6&gt;F6),R5+1,R5))</f>
        <v/>
      </c>
      <c r="S6" s="1" t="str">
        <f>IF(E6="","",IF(AND(C6=$AL$2,F6&gt;E6,G6=$AK$2,H6=$AK$2),S5+1,S5))</f>
        <v/>
      </c>
      <c r="T6" s="1" t="str">
        <f>IF(E6="","",IF(AND(C6=$AL$2,F6&gt;E6,OR(G6=$AK$1,H6=$AK$1)), T5+1, T5))</f>
        <v/>
      </c>
      <c r="U6" s="1" t="str">
        <f>IF(E6="","",IF(AND(E6&gt;F6,COUNTIF($AO$1:$AO$7,D6)=1),U5+1,U5))</f>
        <v/>
      </c>
      <c r="V6" s="1" t="str">
        <f>IF(E6="","",IF(AND(E6&lt;F6,G6=$AK$2,H6=$AK$2,COUNTIF($AO$1:$AO$7,D6)=1),V5+1,V5))</f>
        <v/>
      </c>
      <c r="W6" s="1" t="str">
        <f>IF(E6="","",IF(AND(E6&lt;F6,COUNTIF($AO$1:$AO$7,D6)=1,OR(G6=$AK$1,H6=$AK$1)), W5+1, W5))</f>
        <v/>
      </c>
      <c r="X6" s="1" t="str">
        <f>IF(E6="","",IF(AND(E6&gt;F6,COUNTIF($AN$1:$AN$15,D6)=1),X5+1,X5))</f>
        <v/>
      </c>
      <c r="Y6" s="1" t="str">
        <f>IF(E6="","",IF(AND(E6&lt;F6,G6=$AK$2,H6=$AK$2,COUNTIF($AN$1:$AN$15,D6)=1),Y5+1,Y5))</f>
        <v/>
      </c>
      <c r="Z6" s="1" t="str">
        <f>IF(E6="","",IF(AND(E6&lt;F6,COUNTIF($AN$1:$AN$15,D6)=1,OR(G6=$AK$1,H6=$AK$1)), Z5+1, Z5))</f>
        <v/>
      </c>
      <c r="AA6" s="1" t="str">
        <f>IF(E6="","",IF(E6&gt;F6,"W","L"))</f>
        <v/>
      </c>
      <c r="AB6" s="1" t="str">
        <f>IF(AA6="","",IF(AA6=AA5,AB5+1,1))</f>
        <v/>
      </c>
      <c r="AC6" s="1" t="str">
        <f>IF(E6="","",IF(E6&gt;F6,"W",IF(AND(E6&lt;F6,G6=$AK$2,H6=$AK$2),"L","OTL")))</f>
        <v/>
      </c>
      <c r="AD6" s="1" t="str">
        <f>IF(AC6="","",IF(AC6=$AJ$1,AD5+1,AD5))</f>
        <v/>
      </c>
      <c r="AE6" s="1" t="str">
        <f>IF(AC6="","",IF(AC6=$AJ$2,AE5+1,AE5))</f>
        <v/>
      </c>
      <c r="AF6" s="1" t="str">
        <f>IF(AC6="","",IF(AC6=$AJ$3,AF5+1,AF5))</f>
        <v/>
      </c>
      <c r="AG6" s="51"/>
      <c r="AM6" s="1" t="s">
        <v>26</v>
      </c>
      <c r="AN6" s="1" t="s">
        <v>22</v>
      </c>
      <c r="AO6" s="1" t="s">
        <v>15</v>
      </c>
    </row>
    <row r="7" spans="1:41" x14ac:dyDescent="0.25">
      <c r="I7" s="1" t="str">
        <f>IF(E7="","",IF(E7&gt;F7,I6+1,I6))</f>
        <v/>
      </c>
      <c r="J7" s="1" t="str">
        <f>IF(E7="","",IF(AND(F7&gt;E7,G7=$AK$2,H7=$AK$2),J6+1,J6))</f>
        <v/>
      </c>
      <c r="K7" s="1" t="str">
        <f>IF(E7="","",IF(AND(G7=$AK$1,E7&gt;F7),K6+1,K6))</f>
        <v/>
      </c>
      <c r="L7" s="1" t="str">
        <f>IF(E7="","",IF(AND(OR(G7=$AK$1,H7=$AK$1),E7&lt;F7),L6+1,L6))</f>
        <v/>
      </c>
      <c r="M7" s="1" t="str">
        <f>IF(E7="","",IF(AND(H7=$AK$1,E7&gt;F7),M6+1,M6))</f>
        <v/>
      </c>
      <c r="N7" s="1" t="str">
        <f>IF(E7="","",IF(AND(H7=$AK$1,E7&lt;F7),N6+1,N6))</f>
        <v/>
      </c>
      <c r="O7" s="1" t="str">
        <f>IF(E7="","",IF(AND(C7=$AL$1,E7&gt;F7),O6+1,O6))</f>
        <v/>
      </c>
      <c r="P7" s="1" t="str">
        <f>IF(E7="","",IF(AND(C7=$AL$1,F7&gt;E7,G7=$AK$2,H7=$AK$2), P6+1, P6))</f>
        <v/>
      </c>
      <c r="Q7" s="1" t="str">
        <f>IF(E7="","",IF(AND(C7=$AL$1,F7&gt;E7,OR(G7=$AK$1,H7=$AK$1)),Q6+1, Q6))</f>
        <v/>
      </c>
      <c r="R7" s="1" t="str">
        <f>IF(E7="","",IF(AND(C7=$AL$2,E7&gt;F7),R6+1,R6))</f>
        <v/>
      </c>
      <c r="S7" s="1" t="str">
        <f>IF(E7="","",IF(AND(C7=$AL$2,F7&gt;E7,G7=$AK$2,H7=$AK$2),S6+1,S6))</f>
        <v/>
      </c>
      <c r="T7" s="1" t="str">
        <f>IF(E7="","",IF(AND(C7=$AL$2,F7&gt;E7,OR(G7=$AK$1,H7=$AK$1)), T6+1, T6))</f>
        <v/>
      </c>
      <c r="U7" s="1" t="str">
        <f>IF(E7="","",IF(AND(E7&gt;F7,COUNTIF($AO$1:$AO$7,D7)=1),U6+1,U6))</f>
        <v/>
      </c>
      <c r="V7" s="1" t="str">
        <f>IF(E7="","",IF(AND(E7&lt;F7,G7=$AK$2,H7=$AK$2,COUNTIF($AO$1:$AO$7,D7)=1),V6+1,V6))</f>
        <v/>
      </c>
      <c r="W7" s="1" t="str">
        <f>IF(E7="","",IF(AND(E7&lt;F7,COUNTIF($AO$1:$AO$7,D7)=1,OR(G7=$AK$1,H7=$AK$1)), W6+1, W6))</f>
        <v/>
      </c>
      <c r="X7" s="1" t="str">
        <f>IF(E7="","",IF(AND(E7&gt;F7,COUNTIF($AN$1:$AN$15,D7)=1),X6+1,X6))</f>
        <v/>
      </c>
      <c r="Y7" s="1" t="str">
        <f>IF(E7="","",IF(AND(E7&lt;F7,G7=$AK$2,H7=$AK$2,COUNTIF($AN$1:$AN$15,D7)=1),Y6+1,Y6))</f>
        <v/>
      </c>
      <c r="Z7" s="1" t="str">
        <f>IF(E7="","",IF(AND(E7&lt;F7,COUNTIF($AN$1:$AN$15,D7)=1,OR(G7=$AK$1,H7=$AK$1)), Z6+1, Z6))</f>
        <v/>
      </c>
      <c r="AA7" s="1" t="str">
        <f>IF(E7="","",IF(E7&gt;F7,"W","L"))</f>
        <v/>
      </c>
      <c r="AB7" s="1" t="str">
        <f>IF(AA7="","",IF(AA7=AA6,AB6+1,1))</f>
        <v/>
      </c>
      <c r="AC7" s="1" t="str">
        <f>IF(E7="","",IF(E7&gt;F7,"W",IF(AND(E7&lt;F7,G7=$AK$2,H7=$AK$2),"L","OTL")))</f>
        <v/>
      </c>
      <c r="AD7" s="1" t="str">
        <f>IF(AC7="","",IF(AC7=$AJ$1,AD6+1,AD6))</f>
        <v/>
      </c>
      <c r="AE7" s="1" t="str">
        <f>IF(AC7="","",IF(AC7=$AJ$2,AE6+1,AE6))</f>
        <v/>
      </c>
      <c r="AF7" s="1" t="str">
        <f>IF(AC7="","",IF(AC7=$AJ$3,AF6+1,AF6))</f>
        <v/>
      </c>
      <c r="AG7" s="51"/>
      <c r="AM7" s="1" t="s">
        <v>25</v>
      </c>
      <c r="AN7" s="1" t="s">
        <v>20</v>
      </c>
      <c r="AO7" s="1" t="s">
        <v>6</v>
      </c>
    </row>
    <row r="8" spans="1:41" x14ac:dyDescent="0.25">
      <c r="I8" s="1" t="str">
        <f>IF(E8="","",IF(E8&gt;F8,I7+1,I7))</f>
        <v/>
      </c>
      <c r="J8" s="1" t="str">
        <f>IF(E8="","",IF(AND(F8&gt;E8,G8=$AK$2,H8=$AK$2),J7+1,J7))</f>
        <v/>
      </c>
      <c r="K8" s="1" t="str">
        <f>IF(E8="","",IF(AND(G8=$AK$1,E8&gt;F8),K7+1,K7))</f>
        <v/>
      </c>
      <c r="L8" s="1" t="str">
        <f>IF(E8="","",IF(AND(OR(G8=$AK$1,H8=$AK$1),E8&lt;F8),L7+1,L7))</f>
        <v/>
      </c>
      <c r="M8" s="1" t="str">
        <f>IF(E8="","",IF(AND(H8=$AK$1,E8&gt;F8),M7+1,M7))</f>
        <v/>
      </c>
      <c r="N8" s="1" t="str">
        <f>IF(E8="","",IF(AND(H8=$AK$1,E8&lt;F8),N7+1,N7))</f>
        <v/>
      </c>
      <c r="O8" s="1" t="str">
        <f>IF(E8="","",IF(AND(C8=$AL$1,E8&gt;F8),O7+1,O7))</f>
        <v/>
      </c>
      <c r="P8" s="1" t="str">
        <f>IF(E8="","",IF(AND(C8=$AL$1,F8&gt;E8,G8=$AK$2,H8=$AK$2), P7+1, P7))</f>
        <v/>
      </c>
      <c r="Q8" s="1" t="str">
        <f>IF(E8="","",IF(AND(C8=$AL$1,F8&gt;E8,OR(G8=$AK$1,H8=$AK$1)),Q7+1, Q7))</f>
        <v/>
      </c>
      <c r="R8" s="1" t="str">
        <f>IF(E8="","",IF(AND(C8=$AL$2,E8&gt;F8),R7+1,R7))</f>
        <v/>
      </c>
      <c r="S8" s="1" t="str">
        <f>IF(E8="","",IF(AND(C8=$AL$2,F8&gt;E8,G8=$AK$2,H8=$AK$2),S7+1,S7))</f>
        <v/>
      </c>
      <c r="T8" s="1" t="str">
        <f>IF(E8="","",IF(AND(C8=$AL$2,F8&gt;E8,OR(G8=$AK$1,H8=$AK$1)), T7+1, T7))</f>
        <v/>
      </c>
      <c r="U8" s="1" t="str">
        <f>IF(E8="","",IF(AND(E8&gt;F8,COUNTIF($AO$1:$AO$7,D8)=1),U7+1,U7))</f>
        <v/>
      </c>
      <c r="V8" s="1" t="str">
        <f>IF(E8="","",IF(AND(E8&lt;F8,G8=$AK$2,H8=$AK$2,COUNTIF($AO$1:$AO$7,D8)=1),V7+1,V7))</f>
        <v/>
      </c>
      <c r="W8" s="1" t="str">
        <f>IF(E8="","",IF(AND(E8&lt;F8,COUNTIF($AO$1:$AO$7,D8)=1,OR(G8=$AK$1,H8=$AK$1)), W7+1, W7))</f>
        <v/>
      </c>
      <c r="X8" s="1" t="str">
        <f>IF(E8="","",IF(AND(E8&gt;F8,COUNTIF($AN$1:$AN$15,D8)=1),X7+1,X7))</f>
        <v/>
      </c>
      <c r="Y8" s="1" t="str">
        <f>IF(E8="","",IF(AND(E8&lt;F8,G8=$AK$2,H8=$AK$2,COUNTIF($AN$1:$AN$15,D8)=1),Y7+1,Y7))</f>
        <v/>
      </c>
      <c r="Z8" s="1" t="str">
        <f>IF(E8="","",IF(AND(E8&lt;F8,COUNTIF($AN$1:$AN$15,D8)=1,OR(G8=$AK$1,H8=$AK$1)), Z7+1, Z7))</f>
        <v/>
      </c>
      <c r="AA8" s="1" t="str">
        <f>IF(E8="","",IF(E8&gt;F8,"W","L"))</f>
        <v/>
      </c>
      <c r="AB8" s="1" t="str">
        <f>IF(AA8="","",IF(AA8=AA7,AB7+1,1))</f>
        <v/>
      </c>
      <c r="AC8" s="1" t="str">
        <f>IF(E8="","",IF(E8&gt;F8,"W",IF(AND(E8&lt;F8,G8=$AK$2,H8=$AK$2),"L","OTL")))</f>
        <v/>
      </c>
      <c r="AD8" s="1" t="str">
        <f>IF(AC8="","",IF(AC8=$AJ$1,AD7+1,AD7))</f>
        <v/>
      </c>
      <c r="AE8" s="1" t="str">
        <f>IF(AC8="","",IF(AC8=$AJ$2,AE7+1,AE7))</f>
        <v/>
      </c>
      <c r="AF8" s="1" t="str">
        <f>IF(AC8="","",IF(AC8=$AJ$3,AF7+1,AF7))</f>
        <v/>
      </c>
      <c r="AG8" s="51"/>
      <c r="AM8" s="1" t="s">
        <v>24</v>
      </c>
      <c r="AN8" s="1" t="s">
        <v>18</v>
      </c>
    </row>
    <row r="9" spans="1:41" x14ac:dyDescent="0.25">
      <c r="I9" s="1" t="str">
        <f>IF(E9="","",IF(E9&gt;F9,I8+1,I8))</f>
        <v/>
      </c>
      <c r="J9" s="1" t="str">
        <f>IF(E9="","",IF(AND(F9&gt;E9,G9=$AK$2,H9=$AK$2),J8+1,J8))</f>
        <v/>
      </c>
      <c r="K9" s="1" t="str">
        <f>IF(E9="","",IF(AND(G9=$AK$1,E9&gt;F9),K8+1,K8))</f>
        <v/>
      </c>
      <c r="L9" s="1" t="str">
        <f>IF(E9="","",IF(AND(OR(G9=$AK$1,H9=$AK$1),E9&lt;F9),L8+1,L8))</f>
        <v/>
      </c>
      <c r="M9" s="1" t="str">
        <f>IF(E9="","",IF(AND(H9=$AK$1,E9&gt;F9),M8+1,M8))</f>
        <v/>
      </c>
      <c r="N9" s="1" t="str">
        <f>IF(E9="","",IF(AND(H9=$AK$1,E9&lt;F9),N8+1,N8))</f>
        <v/>
      </c>
      <c r="O9" s="1" t="str">
        <f>IF(E9="","",IF(AND(C9=$AL$1,E9&gt;F9),O8+1,O8))</f>
        <v/>
      </c>
      <c r="P9" s="1" t="str">
        <f>IF(E9="","",IF(AND(C9=$AL$1,F9&gt;E9,G9=$AK$2,H9=$AK$2), P8+1, P8))</f>
        <v/>
      </c>
      <c r="Q9" s="1" t="str">
        <f>IF(E9="","",IF(AND(C9=$AL$1,F9&gt;E9,OR(G9=$AK$1,H9=$AK$1)),Q8+1, Q8))</f>
        <v/>
      </c>
      <c r="R9" s="1" t="str">
        <f>IF(E9="","",IF(AND(C9=$AL$2,E9&gt;F9),R8+1,R8))</f>
        <v/>
      </c>
      <c r="S9" s="1" t="str">
        <f>IF(E9="","",IF(AND(C9=$AL$2,F9&gt;E9,G9=$AK$2,H9=$AK$2),S8+1,S8))</f>
        <v/>
      </c>
      <c r="T9" s="1" t="str">
        <f>IF(E9="","",IF(AND(C9=$AL$2,F9&gt;E9,OR(G9=$AK$1,H9=$AK$1)), T8+1, T8))</f>
        <v/>
      </c>
      <c r="U9" s="1" t="str">
        <f>IF(E9="","",IF(AND(E9&gt;F9,COUNTIF($AO$1:$AO$7,D9)=1),U8+1,U8))</f>
        <v/>
      </c>
      <c r="V9" s="1" t="str">
        <f>IF(E9="","",IF(AND(E9&lt;F9,G9=$AK$2,H9=$AK$2,COUNTIF($AO$1:$AO$7,D9)=1),V8+1,V8))</f>
        <v/>
      </c>
      <c r="W9" s="1" t="str">
        <f>IF(E9="","",IF(AND(E9&lt;F9,COUNTIF($AO$1:$AO$7,D9)=1,OR(G9=$AK$1,H9=$AK$1)), W8+1, W8))</f>
        <v/>
      </c>
      <c r="X9" s="1" t="str">
        <f>IF(E9="","",IF(AND(E9&gt;F9,COUNTIF($AN$1:$AN$15,D9)=1),X8+1,X8))</f>
        <v/>
      </c>
      <c r="Y9" s="1" t="str">
        <f>IF(E9="","",IF(AND(E9&lt;F9,G9=$AK$2,H9=$AK$2,COUNTIF($AN$1:$AN$15,D9)=1),Y8+1,Y8))</f>
        <v/>
      </c>
      <c r="Z9" s="1" t="str">
        <f>IF(E9="","",IF(AND(E9&lt;F9,COUNTIF($AN$1:$AN$15,D9)=1,OR(G9=$AK$1,H9=$AK$1)), Z8+1, Z8))</f>
        <v/>
      </c>
      <c r="AA9" s="1" t="str">
        <f>IF(E9="","",IF(E9&gt;F9,"W","L"))</f>
        <v/>
      </c>
      <c r="AB9" s="1" t="str">
        <f>IF(AA9="","",IF(AA9=AA8,AB8+1,1))</f>
        <v/>
      </c>
      <c r="AC9" s="1" t="str">
        <f>IF(E9="","",IF(E9&gt;F9,"W",IF(AND(E9&lt;F9,G9=$AK$2,H9=$AK$2),"L","OTL")))</f>
        <v/>
      </c>
      <c r="AD9" s="1" t="str">
        <f>IF(AC9="","",IF(AC9=$AJ$1,AD8+1,AD8))</f>
        <v/>
      </c>
      <c r="AE9" s="1" t="str">
        <f>IF(AC9="","",IF(AC9=$AJ$2,AE8+1,AE8))</f>
        <v/>
      </c>
      <c r="AF9" s="1" t="str">
        <f>IF(AC9="","",IF(AC9=$AJ$3,AF8+1,AF8))</f>
        <v/>
      </c>
      <c r="AG9" s="51"/>
      <c r="AM9" s="1" t="s">
        <v>23</v>
      </c>
      <c r="AN9" s="1" t="s">
        <v>17</v>
      </c>
    </row>
    <row r="10" spans="1:41" x14ac:dyDescent="0.25">
      <c r="I10" s="1" t="str">
        <f>IF(E10="","",IF(E10&gt;F10,I9+1,I9))</f>
        <v/>
      </c>
      <c r="J10" s="1" t="str">
        <f>IF(E10="","",IF(AND(F10&gt;E10,G10=$AK$2,H10=$AK$2),J9+1,J9))</f>
        <v/>
      </c>
      <c r="K10" s="1" t="str">
        <f>IF(E10="","",IF(AND(G10=$AK$1,E10&gt;F10),K9+1,K9))</f>
        <v/>
      </c>
      <c r="L10" s="1" t="str">
        <f>IF(E10="","",IF(AND(OR(G10=$AK$1,H10=$AK$1),E10&lt;F10),L9+1,L9))</f>
        <v/>
      </c>
      <c r="M10" s="1" t="str">
        <f>IF(E10="","",IF(AND(H10=$AK$1,E10&gt;F10),M9+1,M9))</f>
        <v/>
      </c>
      <c r="N10" s="1" t="str">
        <f>IF(E10="","",IF(AND(H10=$AK$1,E10&lt;F10),N9+1,N9))</f>
        <v/>
      </c>
      <c r="O10" s="1" t="str">
        <f>IF(E10="","",IF(AND(C10=$AL$1,E10&gt;F10),O9+1,O9))</f>
        <v/>
      </c>
      <c r="P10" s="1" t="str">
        <f>IF(E10="","",IF(AND(C10=$AL$1,F10&gt;E10,G10=$AK$2,H10=$AK$2), P9+1, P9))</f>
        <v/>
      </c>
      <c r="Q10" s="1" t="str">
        <f>IF(E10="","",IF(AND(C10=$AL$1,F10&gt;E10,OR(G10=$AK$1,H10=$AK$1)),Q9+1, Q9))</f>
        <v/>
      </c>
      <c r="R10" s="1" t="str">
        <f>IF(E10="","",IF(AND(C10=$AL$2,E10&gt;F10),R9+1,R9))</f>
        <v/>
      </c>
      <c r="S10" s="1" t="str">
        <f>IF(E10="","",IF(AND(C10=$AL$2,F10&gt;E10,G10=$AK$2,H10=$AK$2),S9+1,S9))</f>
        <v/>
      </c>
      <c r="T10" s="1" t="str">
        <f>IF(E10="","",IF(AND(C10=$AL$2,F10&gt;E10,OR(G10=$AK$1,H10=$AK$1)), T9+1, T9))</f>
        <v/>
      </c>
      <c r="U10" s="1" t="str">
        <f>IF(E10="","",IF(AND(E10&gt;F10,COUNTIF($AO$1:$AO$7,D10)=1),U9+1,U9))</f>
        <v/>
      </c>
      <c r="V10" s="1" t="str">
        <f>IF(E10="","",IF(AND(E10&lt;F10,G10=$AK$2,H10=$AK$2,COUNTIF($AO$1:$AO$7,D10)=1),V9+1,V9))</f>
        <v/>
      </c>
      <c r="W10" s="1" t="str">
        <f>IF(E10="","",IF(AND(E10&lt;F10,COUNTIF($AO$1:$AO$7,D10)=1,OR(G10=$AK$1,H10=$AK$1)), W9+1, W9))</f>
        <v/>
      </c>
      <c r="X10" s="1" t="str">
        <f>IF(E10="","",IF(AND(E10&gt;F10,COUNTIF($AN$1:$AN$15,D10)=1),X9+1,X9))</f>
        <v/>
      </c>
      <c r="Y10" s="1" t="str">
        <f>IF(E10="","",IF(AND(E10&lt;F10,G10=$AK$2,H10=$AK$2,COUNTIF($AN$1:$AN$15,D10)=1),Y9+1,Y9))</f>
        <v/>
      </c>
      <c r="Z10" s="1" t="str">
        <f>IF(E10="","",IF(AND(E10&lt;F10,COUNTIF($AN$1:$AN$15,D10)=1,OR(G10=$AK$1,H10=$AK$1)), Z9+1, Z9))</f>
        <v/>
      </c>
      <c r="AA10" s="1" t="str">
        <f>IF(E10="","",IF(E10&gt;F10,"W","L"))</f>
        <v/>
      </c>
      <c r="AB10" s="1" t="str">
        <f>IF(AA10="","",IF(AA10=AA9,AB9+1,1))</f>
        <v/>
      </c>
      <c r="AC10" s="1" t="str">
        <f>IF(E10="","",IF(E10&gt;F10,"W",IF(AND(E10&lt;F10,G10=$AK$2,H10=$AK$2),"L","OTL")))</f>
        <v/>
      </c>
      <c r="AD10" s="1" t="str">
        <f>IF(AC10="","",IF(AC10=$AJ$1,AD9+1,AD9))</f>
        <v/>
      </c>
      <c r="AE10" s="1" t="str">
        <f>IF(AC10="","",IF(AC10=$AJ$2,AE9+1,AE9))</f>
        <v/>
      </c>
      <c r="AF10" s="1" t="str">
        <f>IF(AC10="","",IF(AC10=$AJ$3,AF9+1,AF9))</f>
        <v/>
      </c>
      <c r="AG10" s="51"/>
      <c r="AM10" s="1" t="s">
        <v>22</v>
      </c>
      <c r="AN10" s="1" t="s">
        <v>15</v>
      </c>
    </row>
    <row r="11" spans="1:41" x14ac:dyDescent="0.25">
      <c r="I11" s="1" t="str">
        <f>IF(E11="","",IF(E11&gt;F11,I10+1,I10))</f>
        <v/>
      </c>
      <c r="J11" s="1" t="str">
        <f>IF(E11="","",IF(AND(F11&gt;E11,G11=$AK$2,H11=$AK$2),J10+1,J10))</f>
        <v/>
      </c>
      <c r="K11" s="1" t="str">
        <f>IF(E11="","",IF(AND(G11=$AK$1,E11&gt;F11),K10+1,K10))</f>
        <v/>
      </c>
      <c r="L11" s="1" t="str">
        <f>IF(E11="","",IF(AND(OR(G11=$AK$1,H11=$AK$1),E11&lt;F11),L10+1,L10))</f>
        <v/>
      </c>
      <c r="M11" s="1" t="str">
        <f>IF(E11="","",IF(AND(H11=$AK$1,E11&gt;F11),M10+1,M10))</f>
        <v/>
      </c>
      <c r="N11" s="1" t="str">
        <f>IF(E11="","",IF(AND(H11=$AK$1,E11&lt;F11),N10+1,N10))</f>
        <v/>
      </c>
      <c r="O11" s="1" t="str">
        <f>IF(E11="","",IF(AND(C11=$AL$1,E11&gt;F11),O10+1,O10))</f>
        <v/>
      </c>
      <c r="P11" s="1" t="str">
        <f>IF(E11="","",IF(AND(C11=$AL$1,F11&gt;E11,G11=$AK$2,H11=$AK$2), P10+1, P10))</f>
        <v/>
      </c>
      <c r="Q11" s="1" t="str">
        <f>IF(E11="","",IF(AND(C11=$AL$1,F11&gt;E11,OR(G11=$AK$1,H11=$AK$1)),Q10+1, Q10))</f>
        <v/>
      </c>
      <c r="R11" s="1" t="str">
        <f>IF(E11="","",IF(AND(C11=$AL$2,E11&gt;F11),R10+1,R10))</f>
        <v/>
      </c>
      <c r="S11" s="1" t="str">
        <f>IF(E11="","",IF(AND(C11=$AL$2,F11&gt;E11,G11=$AK$2,H11=$AK$2),S10+1,S10))</f>
        <v/>
      </c>
      <c r="T11" s="1" t="str">
        <f>IF(E11="","",IF(AND(C11=$AL$2,F11&gt;E11,OR(G11=$AK$1,H11=$AK$1)), T10+1, T10))</f>
        <v/>
      </c>
      <c r="U11" s="1" t="str">
        <f>IF(E11="","",IF(AND(E11&gt;F11,COUNTIF($AO$1:$AO$7,D11)=1),U10+1,U10))</f>
        <v/>
      </c>
      <c r="V11" s="1" t="str">
        <f>IF(E11="","",IF(AND(E11&lt;F11,G11=$AK$2,H11=$AK$2,COUNTIF($AO$1:$AO$7,D11)=1),V10+1,V10))</f>
        <v/>
      </c>
      <c r="W11" s="1" t="str">
        <f>IF(E11="","",IF(AND(E11&lt;F11,COUNTIF($AO$1:$AO$7,D11)=1,OR(G11=$AK$1,H11=$AK$1)), W10+1, W10))</f>
        <v/>
      </c>
      <c r="X11" s="1" t="str">
        <f>IF(E11="","",IF(AND(E11&gt;F11,COUNTIF($AN$1:$AN$15,D11)=1),X10+1,X10))</f>
        <v/>
      </c>
      <c r="Y11" s="1" t="str">
        <f>IF(E11="","",IF(AND(E11&lt;F11,G11=$AK$2,H11=$AK$2,COUNTIF($AN$1:$AN$15,D11)=1),Y10+1,Y10))</f>
        <v/>
      </c>
      <c r="Z11" s="1" t="str">
        <f>IF(E11="","",IF(AND(E11&lt;F11,COUNTIF($AN$1:$AN$15,D11)=1,OR(G11=$AK$1,H11=$AK$1)), Z10+1, Z10))</f>
        <v/>
      </c>
      <c r="AA11" s="1" t="str">
        <f>IF(E11="","",IF(E11&gt;F11,"W","L"))</f>
        <v/>
      </c>
      <c r="AB11" s="1" t="str">
        <f>IF(AA11="","",IF(AA11=AA10,AB10+1,1))</f>
        <v/>
      </c>
      <c r="AC11" s="1" t="str">
        <f>IF(E11="","",IF(E11&gt;F11,"W",IF(AND(E11&lt;F11,G11=$AK$2,H11=$AK$2),"L","OTL")))</f>
        <v/>
      </c>
      <c r="AD11" s="1" t="str">
        <f>IF(AC11="","",IF(AC11=$AJ$1,AD10+1,AD10))</f>
        <v/>
      </c>
      <c r="AE11" s="1" t="str">
        <f>IF(AC11="","",IF(AC11=$AJ$2,AE10+1,AE10))</f>
        <v/>
      </c>
      <c r="AF11" s="1" t="str">
        <f>IF(AC11="","",IF(AC11=$AJ$3,AF10+1,AF10))</f>
        <v/>
      </c>
      <c r="AG11" s="51"/>
      <c r="AM11" s="1" t="s">
        <v>21</v>
      </c>
      <c r="AN11" s="1" t="s">
        <v>8</v>
      </c>
    </row>
    <row r="12" spans="1:41" x14ac:dyDescent="0.25">
      <c r="I12" s="1" t="str">
        <f>IF(E12="","",IF(E12&gt;F12,I11+1,I11))</f>
        <v/>
      </c>
      <c r="J12" s="1" t="str">
        <f>IF(E12="","",IF(AND(F12&gt;E12,G12=$AK$2,H12=$AK$2),J11+1,J11))</f>
        <v/>
      </c>
      <c r="K12" s="1" t="str">
        <f>IF(E12="","",IF(AND(G12=$AK$1,E12&gt;F12),K11+1,K11))</f>
        <v/>
      </c>
      <c r="L12" s="1" t="str">
        <f>IF(E12="","",IF(AND(OR(G12=$AK$1,H12=$AK$1),E12&lt;F12),L11+1,L11))</f>
        <v/>
      </c>
      <c r="M12" s="1" t="str">
        <f>IF(E12="","",IF(AND(H12=$AK$1,E12&gt;F12),M11+1,M11))</f>
        <v/>
      </c>
      <c r="N12" s="1" t="str">
        <f>IF(E12="","",IF(AND(H12=$AK$1,E12&lt;F12),N11+1,N11))</f>
        <v/>
      </c>
      <c r="O12" s="1" t="str">
        <f>IF(E12="","",IF(AND(C12=$AL$1,E12&gt;F12),O11+1,O11))</f>
        <v/>
      </c>
      <c r="P12" s="1" t="str">
        <f>IF(E12="","",IF(AND(C12=$AL$1,F12&gt;E12,G12=$AK$2,H12=$AK$2), P11+1, P11))</f>
        <v/>
      </c>
      <c r="Q12" s="1" t="str">
        <f>IF(E12="","",IF(AND(C12=$AL$1,F12&gt;E12,OR(G12=$AK$1,H12=$AK$1)),Q11+1, Q11))</f>
        <v/>
      </c>
      <c r="R12" s="1" t="str">
        <f>IF(E12="","",IF(AND(C12=$AL$2,E12&gt;F12),R11+1,R11))</f>
        <v/>
      </c>
      <c r="S12" s="1" t="str">
        <f>IF(E12="","",IF(AND(C12=$AL$2,F12&gt;E12,G12=$AK$2,H12=$AK$2),S11+1,S11))</f>
        <v/>
      </c>
      <c r="T12" s="1" t="str">
        <f>IF(E12="","",IF(AND(C12=$AL$2,F12&gt;E12,OR(G12=$AK$1,H12=$AK$1)), T11+1, T11))</f>
        <v/>
      </c>
      <c r="U12" s="1" t="str">
        <f>IF(E12="","",IF(AND(E12&gt;F12,COUNTIF($AO$1:$AO$7,D12)=1),U11+1,U11))</f>
        <v/>
      </c>
      <c r="V12" s="1" t="str">
        <f>IF(E12="","",IF(AND(E12&lt;F12,G12=$AK$2,H12=$AK$2,COUNTIF($AO$1:$AO$7,D12)=1),V11+1,V11))</f>
        <v/>
      </c>
      <c r="W12" s="1" t="str">
        <f>IF(E12="","",IF(AND(E12&lt;F12,COUNTIF($AO$1:$AO$7,D12)=1,OR(G12=$AK$1,H12=$AK$1)), W11+1, W11))</f>
        <v/>
      </c>
      <c r="X12" s="1" t="str">
        <f>IF(E12="","",IF(AND(E12&gt;F12,COUNTIF($AN$1:$AN$15,D12)=1),X11+1,X11))</f>
        <v/>
      </c>
      <c r="Y12" s="1" t="str">
        <f>IF(E12="","",IF(AND(E12&lt;F12,G12=$AK$2,H12=$AK$2,COUNTIF($AN$1:$AN$15,D12)=1),Y11+1,Y11))</f>
        <v/>
      </c>
      <c r="Z12" s="1" t="str">
        <f>IF(E12="","",IF(AND(E12&lt;F12,COUNTIF($AN$1:$AN$15,D12)=1,OR(G12=$AK$1,H12=$AK$1)), Z11+1, Z11))</f>
        <v/>
      </c>
      <c r="AA12" s="1" t="str">
        <f>IF(E12="","",IF(E12&gt;F12,"W","L"))</f>
        <v/>
      </c>
      <c r="AB12" s="1" t="str">
        <f>IF(AA12="","",IF(AA12=AA11,AB11+1,1))</f>
        <v/>
      </c>
      <c r="AC12" s="1" t="str">
        <f>IF(E12="","",IF(E12&gt;F12,"W",IF(AND(E12&lt;F12,G12=$AK$2,H12=$AK$2),"L","OTL")))</f>
        <v/>
      </c>
      <c r="AD12" s="1" t="str">
        <f>IF(AC12="","",COUNTIFS(AC3:AC12,"W"))</f>
        <v/>
      </c>
      <c r="AE12" s="1" t="str">
        <f>IF(AC12="","",COUNTIFS(AC3:AC12,"L"))</f>
        <v/>
      </c>
      <c r="AF12" s="1" t="str">
        <f>IF(AC12="","",COUNTIFS(AC3:AC12,"OTL"))</f>
        <v/>
      </c>
      <c r="AG12" s="51"/>
      <c r="AM12" s="1" t="s">
        <v>20</v>
      </c>
      <c r="AN12" s="1" t="s">
        <v>7</v>
      </c>
    </row>
    <row r="13" spans="1:41" x14ac:dyDescent="0.25">
      <c r="I13" s="1" t="str">
        <f>IF(E13="","",IF(E13&gt;F13,I12+1,I12))</f>
        <v/>
      </c>
      <c r="J13" s="1" t="str">
        <f>IF(E13="","",IF(AND(F13&gt;E13,G13=$AK$2,H13=$AK$2),J12+1,J12))</f>
        <v/>
      </c>
      <c r="K13" s="1" t="str">
        <f>IF(E13="","",IF(AND(G13=$AK$1,E13&gt;F13),K12+1,K12))</f>
        <v/>
      </c>
      <c r="L13" s="1" t="str">
        <f>IF(E13="","",IF(AND(OR(G13=$AK$1,H13=$AK$1),E13&lt;F13),L12+1,L12))</f>
        <v/>
      </c>
      <c r="M13" s="1" t="str">
        <f>IF(E13="","",IF(AND(H13=$AK$1,E13&gt;F13),M12+1,M12))</f>
        <v/>
      </c>
      <c r="N13" s="1" t="str">
        <f>IF(E13="","",IF(AND(H13=$AK$1,E13&lt;F13),N12+1,N12))</f>
        <v/>
      </c>
      <c r="O13" s="1" t="str">
        <f>IF(E13="","",IF(AND(C13=$AL$1,E13&gt;F13),O12+1,O12))</f>
        <v/>
      </c>
      <c r="P13" s="1" t="str">
        <f>IF(E13="","",IF(AND(C13=$AL$1,F13&gt;E13,G13=$AK$2,H13=$AK$2), P12+1, P12))</f>
        <v/>
      </c>
      <c r="Q13" s="1" t="str">
        <f>IF(E13="","",IF(AND(C13=$AL$1,F13&gt;E13,OR(G13=$AK$1,H13=$AK$1)),Q12+1, Q12))</f>
        <v/>
      </c>
      <c r="R13" s="1" t="str">
        <f>IF(E13="","",IF(AND(C13=$AL$2,E13&gt;F13),R12+1,R12))</f>
        <v/>
      </c>
      <c r="S13" s="1" t="str">
        <f>IF(E13="","",IF(AND(C13=$AL$2,F13&gt;E13,G13=$AK$2,H13=$AK$2),S12+1,S12))</f>
        <v/>
      </c>
      <c r="T13" s="1" t="str">
        <f>IF(E13="","",IF(AND(C13=$AL$2,F13&gt;E13,OR(G13=$AK$1,H13=$AK$1)), T12+1, T12))</f>
        <v/>
      </c>
      <c r="U13" s="1" t="str">
        <f>IF(E13="","",IF(AND(E13&gt;F13,COUNTIF($AO$1:$AO$7,D13)=1),U12+1,U12))</f>
        <v/>
      </c>
      <c r="V13" s="1" t="str">
        <f>IF(E13="","",IF(AND(E13&lt;F13,G13=$AK$2,H13=$AK$2,COUNTIF($AO$1:$AO$7,D13)=1),V12+1,V12))</f>
        <v/>
      </c>
      <c r="W13" s="1" t="str">
        <f>IF(E13="","",IF(AND(E13&lt;F13,COUNTIF($AO$1:$AO$7,D13)=1,OR(G13=$AK$1,H13=$AK$1)), W12+1, W12))</f>
        <v/>
      </c>
      <c r="X13" s="1" t="str">
        <f>IF(E13="","",IF(AND(E13&gt;F13,COUNTIF($AN$1:$AN$15,D13)=1),X12+1,X12))</f>
        <v/>
      </c>
      <c r="Y13" s="1" t="str">
        <f>IF(E13="","",IF(AND(E13&lt;F13,G13=$AK$2,H13=$AK$2,COUNTIF($AN$1:$AN$15,D13)=1),Y12+1,Y12))</f>
        <v/>
      </c>
      <c r="Z13" s="1" t="str">
        <f>IF(E13="","",IF(AND(E13&lt;F13,COUNTIF($AN$1:$AN$15,D13)=1,OR(G13=$AK$1,H13=$AK$1)), Z12+1, Z12))</f>
        <v/>
      </c>
      <c r="AA13" s="1" t="str">
        <f>IF(E13="","",IF(E13&gt;F13,"W","L"))</f>
        <v/>
      </c>
      <c r="AB13" s="1" t="str">
        <f>IF(AA13="","",IF(AA13=AA12,AB12+1,1))</f>
        <v/>
      </c>
      <c r="AC13" s="1" t="str">
        <f>IF(E13="","",IF(E13&gt;F13,"W",IF(AND(E13&lt;F13,G13=$AK$2,H13=$AK$2),"L","OTL")))</f>
        <v/>
      </c>
      <c r="AD13" s="1" t="str">
        <f>IF(AC13="","",COUNTIFS(AC4:AC13,"W"))</f>
        <v/>
      </c>
      <c r="AE13" s="1" t="str">
        <f>IF(AC13="","",COUNTIFS(AC4:AC13,"L"))</f>
        <v/>
      </c>
      <c r="AF13" s="1" t="str">
        <f>IF(AC13="","",COUNTIFS(AC4:AC13,"OTL"))</f>
        <v/>
      </c>
      <c r="AG13" s="51"/>
      <c r="AM13" s="1" t="s">
        <v>19</v>
      </c>
      <c r="AN13" s="1" t="s">
        <v>6</v>
      </c>
    </row>
    <row r="14" spans="1:41" x14ac:dyDescent="0.25">
      <c r="I14" s="1" t="str">
        <f>IF(E14="","",IF(E14&gt;F14,I13+1,I13))</f>
        <v/>
      </c>
      <c r="J14" s="1" t="str">
        <f>IF(E14="","",IF(AND(F14&gt;E14,G14=$AK$2,H14=$AK$2),J13+1,J13))</f>
        <v/>
      </c>
      <c r="K14" s="1" t="str">
        <f>IF(E14="","",IF(AND(G14=$AK$1,E14&gt;F14),K13+1,K13))</f>
        <v/>
      </c>
      <c r="L14" s="1" t="str">
        <f>IF(E14="","",IF(AND(OR(G14=$AK$1,H14=$AK$1),E14&lt;F14),L13+1,L13))</f>
        <v/>
      </c>
      <c r="M14" s="1" t="str">
        <f>IF(E14="","",IF(AND(H14=$AK$1,E14&gt;F14),M13+1,M13))</f>
        <v/>
      </c>
      <c r="N14" s="1" t="str">
        <f>IF(E14="","",IF(AND(H14=$AK$1,E14&lt;F14),N13+1,N13))</f>
        <v/>
      </c>
      <c r="O14" s="1" t="str">
        <f>IF(E14="","",IF(AND(C14=$AL$1,E14&gt;F14),O13+1,O13))</f>
        <v/>
      </c>
      <c r="P14" s="1" t="str">
        <f>IF(E14="","",IF(AND(C14=$AL$1,F14&gt;E14,G14=$AK$2,H14=$AK$2), P13+1, P13))</f>
        <v/>
      </c>
      <c r="Q14" s="1" t="str">
        <f>IF(E14="","",IF(AND(C14=$AL$1,F14&gt;E14,OR(G14=$AK$1,H14=$AK$1)),Q13+1, Q13))</f>
        <v/>
      </c>
      <c r="R14" s="1" t="str">
        <f>IF(E14="","",IF(AND(C14=$AL$2,E14&gt;F14),R13+1,R13))</f>
        <v/>
      </c>
      <c r="S14" s="1" t="str">
        <f>IF(E14="","",IF(AND(C14=$AL$2,F14&gt;E14,G14=$AK$2,H14=$AK$2),S13+1,S13))</f>
        <v/>
      </c>
      <c r="T14" s="1" t="str">
        <f>IF(E14="","",IF(AND(C14=$AL$2,F14&gt;E14,OR(G14=$AK$1,H14=$AK$1)), T13+1, T13))</f>
        <v/>
      </c>
      <c r="U14" s="1" t="str">
        <f>IF(E14="","",IF(AND(E14&gt;F14,COUNTIF($AO$1:$AO$7,D14)=1),U13+1,U13))</f>
        <v/>
      </c>
      <c r="V14" s="1" t="str">
        <f>IF(E14="","",IF(AND(E14&lt;F14,G14=$AK$2,H14=$AK$2,COUNTIF($AO$1:$AO$7,D14)=1),V13+1,V13))</f>
        <v/>
      </c>
      <c r="W14" s="1" t="str">
        <f>IF(E14="","",IF(AND(E14&lt;F14,COUNTIF($AO$1:$AO$7,D14)=1,OR(G14=$AK$1,H14=$AK$1)), W13+1, W13))</f>
        <v/>
      </c>
      <c r="X14" s="1" t="str">
        <f>IF(E14="","",IF(AND(E14&gt;F14,COUNTIF($AN$1:$AN$15,D14)=1),X13+1,X13))</f>
        <v/>
      </c>
      <c r="Y14" s="1" t="str">
        <f>IF(E14="","",IF(AND(E14&lt;F14,G14=$AK$2,H14=$AK$2,COUNTIF($AN$1:$AN$15,D14)=1),Y13+1,Y13))</f>
        <v/>
      </c>
      <c r="Z14" s="1" t="str">
        <f>IF(E14="","",IF(AND(E14&lt;F14,COUNTIF($AN$1:$AN$15,D14)=1,OR(G14=$AK$1,H14=$AK$1)), Z13+1, Z13))</f>
        <v/>
      </c>
      <c r="AA14" s="1" t="str">
        <f>IF(E14="","",IF(E14&gt;F14,"W","L"))</f>
        <v/>
      </c>
      <c r="AB14" s="1" t="str">
        <f>IF(AA14="","",IF(AA14=AA13,AB13+1,1))</f>
        <v/>
      </c>
      <c r="AC14" s="1" t="str">
        <f>IF(E14="","",IF(E14&gt;F14,"W",IF(AND(E14&lt;F14,G14=$AK$2,H14=$AK$2),"L","OTL")))</f>
        <v/>
      </c>
      <c r="AD14" s="1" t="str">
        <f>IF(AC14="","",COUNTIFS(AC5:AC14,"W"))</f>
        <v/>
      </c>
      <c r="AE14" s="1" t="str">
        <f>IF(AC14="","",COUNTIFS(AC5:AC14,"L"))</f>
        <v/>
      </c>
      <c r="AF14" s="1" t="str">
        <f>IF(AC14="","",COUNTIFS(AC5:AC14,"OTL"))</f>
        <v/>
      </c>
      <c r="AG14" s="51"/>
      <c r="AM14" s="1" t="s">
        <v>18</v>
      </c>
      <c r="AN14" s="1" t="s">
        <v>3</v>
      </c>
    </row>
    <row r="15" spans="1:41" x14ac:dyDescent="0.25">
      <c r="I15" s="1" t="str">
        <f>IF(E15="","",IF(E15&gt;F15,I14+1,I14))</f>
        <v/>
      </c>
      <c r="J15" s="1" t="str">
        <f>IF(E15="","",IF(AND(F15&gt;E15,G15=$AK$2,H15=$AK$2),J14+1,J14))</f>
        <v/>
      </c>
      <c r="K15" s="1" t="str">
        <f>IF(E15="","",IF(AND(G15=$AK$1,E15&gt;F15),K14+1,K14))</f>
        <v/>
      </c>
      <c r="L15" s="1" t="str">
        <f>IF(E15="","",IF(AND(OR(G15=$AK$1,H15=$AK$1),E15&lt;F15),L14+1,L14))</f>
        <v/>
      </c>
      <c r="M15" s="1" t="str">
        <f>IF(E15="","",IF(AND(H15=$AK$1,E15&gt;F15),M14+1,M14))</f>
        <v/>
      </c>
      <c r="N15" s="1" t="str">
        <f>IF(E15="","",IF(AND(H15=$AK$1,E15&lt;F15),N14+1,N14))</f>
        <v/>
      </c>
      <c r="O15" s="1" t="str">
        <f>IF(E15="","",IF(AND(C15=$AL$1,E15&gt;F15),O14+1,O14))</f>
        <v/>
      </c>
      <c r="P15" s="1" t="str">
        <f>IF(E15="","",IF(AND(C15=$AL$1,F15&gt;E15,G15=$AK$2,H15=$AK$2), P14+1, P14))</f>
        <v/>
      </c>
      <c r="Q15" s="1" t="str">
        <f>IF(E15="","",IF(AND(C15=$AL$1,F15&gt;E15,OR(G15=$AK$1,H15=$AK$1)),Q14+1, Q14))</f>
        <v/>
      </c>
      <c r="R15" s="1" t="str">
        <f>IF(E15="","",IF(AND(C15=$AL$2,E15&gt;F15),R14+1,R14))</f>
        <v/>
      </c>
      <c r="S15" s="1" t="str">
        <f>IF(E15="","",IF(AND(C15=$AL$2,F15&gt;E15,G15=$AK$2,H15=$AK$2),S14+1,S14))</f>
        <v/>
      </c>
      <c r="T15" s="1" t="str">
        <f>IF(E15="","",IF(AND(C15=$AL$2,F15&gt;E15,OR(G15=$AK$1,H15=$AK$1)), T14+1, T14))</f>
        <v/>
      </c>
      <c r="U15" s="1" t="str">
        <f>IF(E15="","",IF(AND(E15&gt;F15,COUNTIF($AO$1:$AO$7,D15)=1),U14+1,U14))</f>
        <v/>
      </c>
      <c r="V15" s="1" t="str">
        <f>IF(E15="","",IF(AND(E15&lt;F15,G15=$AK$2,H15=$AK$2,COUNTIF($AO$1:$AO$7,D15)=1),V14+1,V14))</f>
        <v/>
      </c>
      <c r="W15" s="1" t="str">
        <f>IF(E15="","",IF(AND(E15&lt;F15,COUNTIF($AO$1:$AO$7,D15)=1,OR(G15=$AK$1,H15=$AK$1)), W14+1, W14))</f>
        <v/>
      </c>
      <c r="X15" s="1" t="str">
        <f>IF(E15="","",IF(AND(E15&gt;F15,COUNTIF($AN$1:$AN$15,D15)=1),X14+1,X14))</f>
        <v/>
      </c>
      <c r="Y15" s="1" t="str">
        <f>IF(E15="","",IF(AND(E15&lt;F15,G15=$AK$2,H15=$AK$2,COUNTIF($AN$1:$AN$15,D15)=1),Y14+1,Y14))</f>
        <v/>
      </c>
      <c r="Z15" s="1" t="str">
        <f>IF(E15="","",IF(AND(E15&lt;F15,COUNTIF($AN$1:$AN$15,D15)=1,OR(G15=$AK$1,H15=$AK$1)), Z14+1, Z14))</f>
        <v/>
      </c>
      <c r="AA15" s="1" t="str">
        <f>IF(E15="","",IF(E15&gt;F15,"W","L"))</f>
        <v/>
      </c>
      <c r="AB15" s="1" t="str">
        <f>IF(AA15="","",IF(AA15=AA14,AB14+1,1))</f>
        <v/>
      </c>
      <c r="AC15" s="1" t="str">
        <f>IF(E15="","",IF(E15&gt;F15,"W",IF(AND(E15&lt;F15,G15=$AK$2,H15=$AK$2),"L","OTL")))</f>
        <v/>
      </c>
      <c r="AD15" s="1" t="str">
        <f>IF(AC15="","",COUNTIFS(AC6:AC15,"W"))</f>
        <v/>
      </c>
      <c r="AE15" s="1" t="str">
        <f>IF(AC15="","",COUNTIFS(AC6:AC15,"L"))</f>
        <v/>
      </c>
      <c r="AF15" s="1" t="str">
        <f>IF(AC15="","",COUNTIFS(AC6:AC15,"OTL"))</f>
        <v/>
      </c>
      <c r="AG15" s="51"/>
      <c r="AM15" s="1" t="s">
        <v>17</v>
      </c>
      <c r="AN15" s="1" t="s">
        <v>2</v>
      </c>
    </row>
    <row r="16" spans="1:41" x14ac:dyDescent="0.25">
      <c r="I16" s="1" t="str">
        <f>IF(E16="","",IF(E16&gt;F16,I15+1,I15))</f>
        <v/>
      </c>
      <c r="J16" s="1" t="str">
        <f>IF(E16="","",IF(AND(F16&gt;E16,G16=$AK$2,H16=$AK$2),J15+1,J15))</f>
        <v/>
      </c>
      <c r="K16" s="1" t="str">
        <f>IF(E16="","",IF(AND(G16=$AK$1,E16&gt;F16),K15+1,K15))</f>
        <v/>
      </c>
      <c r="L16" s="1" t="str">
        <f>IF(E16="","",IF(AND(OR(G16=$AK$1,H16=$AK$1),E16&lt;F16),L15+1,L15))</f>
        <v/>
      </c>
      <c r="M16" s="1" t="str">
        <f>IF(E16="","",IF(AND(H16=$AK$1,E16&gt;F16),M15+1,M15))</f>
        <v/>
      </c>
      <c r="N16" s="1" t="str">
        <f>IF(E16="","",IF(AND(H16=$AK$1,E16&lt;F16),N15+1,N15))</f>
        <v/>
      </c>
      <c r="O16" s="1" t="str">
        <f>IF(E16="","",IF(AND(C16=$AL$1,E16&gt;F16),O15+1,O15))</f>
        <v/>
      </c>
      <c r="P16" s="1" t="str">
        <f>IF(E16="","",IF(AND(C16=$AL$1,F16&gt;E16,G16=$AK$2,H16=$AK$2), P15+1, P15))</f>
        <v/>
      </c>
      <c r="Q16" s="1" t="str">
        <f>IF(E16="","",IF(AND(C16=$AL$1,F16&gt;E16,OR(G16=$AK$1,H16=$AK$1)),Q15+1, Q15))</f>
        <v/>
      </c>
      <c r="R16" s="1" t="str">
        <f>IF(E16="","",IF(AND(C16=$AL$2,E16&gt;F16),R15+1,R15))</f>
        <v/>
      </c>
      <c r="S16" s="1" t="str">
        <f>IF(E16="","",IF(AND(C16=$AL$2,F16&gt;E16,G16=$AK$2,H16=$AK$2),S15+1,S15))</f>
        <v/>
      </c>
      <c r="T16" s="1" t="str">
        <f>IF(E16="","",IF(AND(C16=$AL$2,F16&gt;E16,OR(G16=$AK$1,H16=$AK$1)), T15+1, T15))</f>
        <v/>
      </c>
      <c r="U16" s="1" t="str">
        <f>IF(E16="","",IF(AND(E16&gt;F16,COUNTIF($AO$1:$AO$7,D16)=1),U15+1,U15))</f>
        <v/>
      </c>
      <c r="V16" s="1" t="str">
        <f>IF(E16="","",IF(AND(E16&lt;F16,G16=$AK$2,H16=$AK$2,COUNTIF($AO$1:$AO$7,D16)=1),V15+1,V15))</f>
        <v/>
      </c>
      <c r="W16" s="1" t="str">
        <f>IF(E16="","",IF(AND(E16&lt;F16,COUNTIF($AO$1:$AO$7,D16)=1,OR(G16=$AK$1,H16=$AK$1)), W15+1, W15))</f>
        <v/>
      </c>
      <c r="X16" s="1" t="str">
        <f>IF(E16="","",IF(AND(E16&gt;F16,COUNTIF($AN$1:$AN$15,D16)=1),X15+1,X15))</f>
        <v/>
      </c>
      <c r="Y16" s="1" t="str">
        <f>IF(E16="","",IF(AND(E16&lt;F16,G16=$AK$2,H16=$AK$2,COUNTIF($AN$1:$AN$15,D16)=1),Y15+1,Y15))</f>
        <v/>
      </c>
      <c r="Z16" s="1" t="str">
        <f>IF(E16="","",IF(AND(E16&lt;F16,COUNTIF($AN$1:$AN$15,D16)=1,OR(G16=$AK$1,H16=$AK$1)), Z15+1, Z15))</f>
        <v/>
      </c>
      <c r="AA16" s="1" t="str">
        <f>IF(E16="","",IF(E16&gt;F16,"W","L"))</f>
        <v/>
      </c>
      <c r="AB16" s="1" t="str">
        <f>IF(AA16="","",IF(AA16=AA15,AB15+1,1))</f>
        <v/>
      </c>
      <c r="AC16" s="1" t="str">
        <f>IF(E16="","",IF(E16&gt;F16,"W",IF(AND(E16&lt;F16,G16=$AK$2,H16=$AK$2),"L","OTL")))</f>
        <v/>
      </c>
      <c r="AD16" s="1" t="str">
        <f>IF(AC16="","",COUNTIFS(AC7:AC16,"W"))</f>
        <v/>
      </c>
      <c r="AE16" s="1" t="str">
        <f>IF(AC16="","",COUNTIFS(AC7:AC16,"L"))</f>
        <v/>
      </c>
      <c r="AF16" s="1" t="str">
        <f>IF(AC16="","",COUNTIFS(AC7:AC16,"OTL"))</f>
        <v/>
      </c>
      <c r="AG16" s="51"/>
      <c r="AM16" s="1" t="s">
        <v>16</v>
      </c>
    </row>
    <row r="17" spans="9:39" x14ac:dyDescent="0.25">
      <c r="I17" s="1" t="str">
        <f>IF(E17="","",IF(E17&gt;F17,I16+1,I16))</f>
        <v/>
      </c>
      <c r="J17" s="1" t="str">
        <f>IF(E17="","",IF(AND(F17&gt;E17,G17=$AK$2,H17=$AK$2),J16+1,J16))</f>
        <v/>
      </c>
      <c r="K17" s="1" t="str">
        <f>IF(E17="","",IF(AND(G17=$AK$1,E17&gt;F17),K16+1,K16))</f>
        <v/>
      </c>
      <c r="L17" s="1" t="str">
        <f>IF(E17="","",IF(AND(OR(G17=$AK$1,H17=$AK$1),E17&lt;F17),L16+1,L16))</f>
        <v/>
      </c>
      <c r="M17" s="1" t="str">
        <f>IF(E17="","",IF(AND(H17=$AK$1,E17&gt;F17),M16+1,M16))</f>
        <v/>
      </c>
      <c r="N17" s="1" t="str">
        <f>IF(E17="","",IF(AND(H17=$AK$1,E17&lt;F17),N16+1,N16))</f>
        <v/>
      </c>
      <c r="O17" s="1" t="str">
        <f>IF(E17="","",IF(AND(C17=$AL$1,E17&gt;F17),O16+1,O16))</f>
        <v/>
      </c>
      <c r="P17" s="1" t="str">
        <f>IF(E17="","",IF(AND(C17=$AL$1,F17&gt;E17,G17=$AK$2,H17=$AK$2), P16+1, P16))</f>
        <v/>
      </c>
      <c r="Q17" s="1" t="str">
        <f>IF(E17="","",IF(AND(C17=$AL$1,F17&gt;E17,OR(G17=$AK$1,H17=$AK$1)),Q16+1, Q16))</f>
        <v/>
      </c>
      <c r="R17" s="1" t="str">
        <f>IF(E17="","",IF(AND(C17=$AL$2,E17&gt;F17),R16+1,R16))</f>
        <v/>
      </c>
      <c r="S17" s="1" t="str">
        <f>IF(E17="","",IF(AND(C17=$AL$2,F17&gt;E17,G17=$AK$2,H17=$AK$2),S16+1,S16))</f>
        <v/>
      </c>
      <c r="T17" s="1" t="str">
        <f>IF(E17="","",IF(AND(C17=$AL$2,F17&gt;E17,OR(G17=$AK$1,H17=$AK$1)), T16+1, T16))</f>
        <v/>
      </c>
      <c r="U17" s="1" t="str">
        <f>IF(E17="","",IF(AND(E17&gt;F17,COUNTIF($AO$1:$AO$7,D17)=1),U16+1,U16))</f>
        <v/>
      </c>
      <c r="V17" s="1" t="str">
        <f>IF(E17="","",IF(AND(E17&lt;F17,G17=$AK$2,H17=$AK$2,COUNTIF($AO$1:$AO$7,D17)=1),V16+1,V16))</f>
        <v/>
      </c>
      <c r="W17" s="1" t="str">
        <f>IF(E17="","",IF(AND(E17&lt;F17,COUNTIF($AO$1:$AO$7,D17)=1,OR(G17=$AK$1,H17=$AK$1)), W16+1, W16))</f>
        <v/>
      </c>
      <c r="X17" s="1" t="str">
        <f>IF(E17="","",IF(AND(E17&gt;F17,COUNTIF($AN$1:$AN$15,D17)=1),X16+1,X16))</f>
        <v/>
      </c>
      <c r="Y17" s="1" t="str">
        <f>IF(E17="","",IF(AND(E17&lt;F17,G17=$AK$2,H17=$AK$2,COUNTIF($AN$1:$AN$15,D17)=1),Y16+1,Y16))</f>
        <v/>
      </c>
      <c r="Z17" s="1" t="str">
        <f>IF(E17="","",IF(AND(E17&lt;F17,COUNTIF($AN$1:$AN$15,D17)=1,OR(G17=$AK$1,H17=$AK$1)), Z16+1, Z16))</f>
        <v/>
      </c>
      <c r="AA17" s="1" t="str">
        <f>IF(E17="","",IF(E17&gt;F17,"W","L"))</f>
        <v/>
      </c>
      <c r="AB17" s="1" t="str">
        <f>IF(AA17="","",IF(AA17=AA16,AB16+1,1))</f>
        <v/>
      </c>
      <c r="AC17" s="1" t="str">
        <f>IF(E17="","",IF(E17&gt;F17,"W",IF(AND(E17&lt;F17,G17=$AK$2,H17=$AK$2),"L","OTL")))</f>
        <v/>
      </c>
      <c r="AD17" s="1" t="str">
        <f>IF(AC17="","",COUNTIFS(AC8:AC17,"W"))</f>
        <v/>
      </c>
      <c r="AE17" s="1" t="str">
        <f>IF(AC17="","",COUNTIFS(AC8:AC17,"L"))</f>
        <v/>
      </c>
      <c r="AF17" s="1" t="str">
        <f>IF(AC17="","",COUNTIFS(AC8:AC17,"OTL"))</f>
        <v/>
      </c>
      <c r="AG17" s="51"/>
      <c r="AM17" s="1" t="s">
        <v>15</v>
      </c>
    </row>
    <row r="18" spans="9:39" x14ac:dyDescent="0.25">
      <c r="I18" s="1" t="str">
        <f>IF(E18="","",IF(E18&gt;F18,I17+1,I17))</f>
        <v/>
      </c>
      <c r="J18" s="1" t="str">
        <f>IF(E18="","",IF(AND(F18&gt;E18,G18=$AK$2,H18=$AK$2),J17+1,J17))</f>
        <v/>
      </c>
      <c r="K18" s="1" t="str">
        <f>IF(E18="","",IF(AND(G18=$AK$1,E18&gt;F18),K17+1,K17))</f>
        <v/>
      </c>
      <c r="L18" s="1" t="str">
        <f>IF(E18="","",IF(AND(OR(G18=$AK$1,H18=$AK$1),E18&lt;F18),L17+1,L17))</f>
        <v/>
      </c>
      <c r="M18" s="1" t="str">
        <f>IF(E18="","",IF(AND(H18=$AK$1,E18&gt;F18),M17+1,M17))</f>
        <v/>
      </c>
      <c r="N18" s="1" t="str">
        <f>IF(E18="","",IF(AND(H18=$AK$1,E18&lt;F18),N17+1,N17))</f>
        <v/>
      </c>
      <c r="O18" s="1" t="str">
        <f>IF(E18="","",IF(AND(C18=$AL$1,E18&gt;F18),O17+1,O17))</f>
        <v/>
      </c>
      <c r="P18" s="1" t="str">
        <f>IF(E18="","",IF(AND(C18=$AL$1,F18&gt;E18,G18=$AK$2,H18=$AK$2), P17+1, P17))</f>
        <v/>
      </c>
      <c r="Q18" s="1" t="str">
        <f>IF(E18="","",IF(AND(C18=$AL$1,F18&gt;E18,OR(G18=$AK$1,H18=$AK$1)),Q17+1, Q17))</f>
        <v/>
      </c>
      <c r="R18" s="1" t="str">
        <f>IF(E18="","",IF(AND(C18=$AL$2,E18&gt;F18),R17+1,R17))</f>
        <v/>
      </c>
      <c r="S18" s="1" t="str">
        <f>IF(E18="","",IF(AND(C18=$AL$2,F18&gt;E18,G18=$AK$2,H18=$AK$2),S17+1,S17))</f>
        <v/>
      </c>
      <c r="T18" s="1" t="str">
        <f>IF(E18="","",IF(AND(C18=$AL$2,F18&gt;E18,OR(G18=$AK$1,H18=$AK$1)), T17+1, T17))</f>
        <v/>
      </c>
      <c r="U18" s="1" t="str">
        <f>IF(E18="","",IF(AND(E18&gt;F18,COUNTIF($AO$1:$AO$7,D18)=1),U17+1,U17))</f>
        <v/>
      </c>
      <c r="V18" s="1" t="str">
        <f>IF(E18="","",IF(AND(E18&lt;F18,G18=$AK$2,H18=$AK$2,COUNTIF($AO$1:$AO$7,D18)=1),V17+1,V17))</f>
        <v/>
      </c>
      <c r="W18" s="1" t="str">
        <f>IF(E18="","",IF(AND(E18&lt;F18,COUNTIF($AO$1:$AO$7,D18)=1,OR(G18=$AK$1,H18=$AK$1)), W17+1, W17))</f>
        <v/>
      </c>
      <c r="X18" s="1" t="str">
        <f>IF(E18="","",IF(AND(E18&gt;F18,COUNTIF($AN$1:$AN$15,D18)=1),X17+1,X17))</f>
        <v/>
      </c>
      <c r="Y18" s="1" t="str">
        <f>IF(E18="","",IF(AND(E18&lt;F18,G18=$AK$2,H18=$AK$2,COUNTIF($AN$1:$AN$15,D18)=1),Y17+1,Y17))</f>
        <v/>
      </c>
      <c r="Z18" s="1" t="str">
        <f>IF(E18="","",IF(AND(E18&lt;F18,COUNTIF($AN$1:$AN$15,D18)=1,OR(G18=$AK$1,H18=$AK$1)), Z17+1, Z17))</f>
        <v/>
      </c>
      <c r="AA18" s="1" t="str">
        <f>IF(E18="","",IF(E18&gt;F18,"W","L"))</f>
        <v/>
      </c>
      <c r="AB18" s="1" t="str">
        <f>IF(AA18="","",IF(AA18=AA17,AB17+1,1))</f>
        <v/>
      </c>
      <c r="AC18" s="1" t="str">
        <f>IF(E18="","",IF(E18&gt;F18,"W",IF(AND(E18&lt;F18,G18=$AK$2,H18=$AK$2),"L","OTL")))</f>
        <v/>
      </c>
      <c r="AD18" s="1" t="str">
        <f>IF(AC18="","",COUNTIFS(AC9:AC18,"W"))</f>
        <v/>
      </c>
      <c r="AE18" s="1" t="str">
        <f>IF(AC18="","",COUNTIFS(AC9:AC18,"L"))</f>
        <v/>
      </c>
      <c r="AF18" s="1" t="str">
        <f>IF(AC18="","",COUNTIFS(AC9:AC18,"OTL"))</f>
        <v/>
      </c>
      <c r="AG18" s="51"/>
      <c r="AM18" s="1" t="s">
        <v>14</v>
      </c>
    </row>
    <row r="19" spans="9:39" x14ac:dyDescent="0.25">
      <c r="I19" s="1" t="str">
        <f>IF(E19="","",IF(E19&gt;F19,I18+1,I18))</f>
        <v/>
      </c>
      <c r="J19" s="1" t="str">
        <f>IF(E19="","",IF(AND(F19&gt;E19,G19=$AK$2,H19=$AK$2),J18+1,J18))</f>
        <v/>
      </c>
      <c r="K19" s="1" t="str">
        <f>IF(E19="","",IF(AND(G19=$AK$1,E19&gt;F19),K18+1,K18))</f>
        <v/>
      </c>
      <c r="L19" s="1" t="str">
        <f>IF(E19="","",IF(AND(OR(G19=$AK$1,H19=$AK$1),E19&lt;F19),L18+1,L18))</f>
        <v/>
      </c>
      <c r="M19" s="1" t="str">
        <f>IF(E19="","",IF(AND(H19=$AK$1,E19&gt;F19),M18+1,M18))</f>
        <v/>
      </c>
      <c r="N19" s="1" t="str">
        <f>IF(E19="","",IF(AND(H19=$AK$1,E19&lt;F19),N18+1,N18))</f>
        <v/>
      </c>
      <c r="O19" s="1" t="str">
        <f>IF(E19="","",IF(AND(C19=$AL$1,E19&gt;F19),O18+1,O18))</f>
        <v/>
      </c>
      <c r="P19" s="1" t="str">
        <f>IF(E19="","",IF(AND(C19=$AL$1,F19&gt;E19,G19=$AK$2,H19=$AK$2), P18+1, P18))</f>
        <v/>
      </c>
      <c r="Q19" s="1" t="str">
        <f>IF(E19="","",IF(AND(C19=$AL$1,F19&gt;E19,OR(G19=$AK$1,H19=$AK$1)),Q18+1, Q18))</f>
        <v/>
      </c>
      <c r="R19" s="1" t="str">
        <f>IF(E19="","",IF(AND(C19=$AL$2,E19&gt;F19),R18+1,R18))</f>
        <v/>
      </c>
      <c r="S19" s="1" t="str">
        <f>IF(E19="","",IF(AND(C19=$AL$2,F19&gt;E19,G19=$AK$2,H19=$AK$2),S18+1,S18))</f>
        <v/>
      </c>
      <c r="T19" s="1" t="str">
        <f>IF(E19="","",IF(AND(C19=$AL$2,F19&gt;E19,OR(G19=$AK$1,H19=$AK$1)), T18+1, T18))</f>
        <v/>
      </c>
      <c r="U19" s="1" t="str">
        <f>IF(E19="","",IF(AND(E19&gt;F19,COUNTIF($AO$1:$AO$7,D19)=1),U18+1,U18))</f>
        <v/>
      </c>
      <c r="V19" s="1" t="str">
        <f>IF(E19="","",IF(AND(E19&lt;F19,G19=$AK$2,H19=$AK$2,COUNTIF($AO$1:$AO$7,D19)=1),V18+1,V18))</f>
        <v/>
      </c>
      <c r="W19" s="1" t="str">
        <f>IF(E19="","",IF(AND(E19&lt;F19,COUNTIF($AO$1:$AO$7,D19)=1,OR(G19=$AK$1,H19=$AK$1)), W18+1, W18))</f>
        <v/>
      </c>
      <c r="X19" s="1" t="str">
        <f>IF(E19="","",IF(AND(E19&gt;F19,COUNTIF($AN$1:$AN$15,D19)=1),X18+1,X18))</f>
        <v/>
      </c>
      <c r="Y19" s="1" t="str">
        <f>IF(E19="","",IF(AND(E19&lt;F19,G19=$AK$2,H19=$AK$2,COUNTIF($AN$1:$AN$15,D19)=1),Y18+1,Y18))</f>
        <v/>
      </c>
      <c r="Z19" s="1" t="str">
        <f>IF(E19="","",IF(AND(E19&lt;F19,COUNTIF($AN$1:$AN$15,D19)=1,OR(G19=$AK$1,H19=$AK$1)), Z18+1, Z18))</f>
        <v/>
      </c>
      <c r="AA19" s="1" t="str">
        <f>IF(E19="","",IF(E19&gt;F19,"W","L"))</f>
        <v/>
      </c>
      <c r="AB19" s="1" t="str">
        <f>IF(AA19="","",IF(AA19=AA18,AB18+1,1))</f>
        <v/>
      </c>
      <c r="AC19" s="1" t="str">
        <f>IF(E19="","",IF(E19&gt;F19,"W",IF(AND(E19&lt;F19,G19=$AK$2,H19=$AK$2),"L","OTL")))</f>
        <v/>
      </c>
      <c r="AD19" s="1" t="str">
        <f>IF(AC19="","",COUNTIFS(AC10:AC19,"W"))</f>
        <v/>
      </c>
      <c r="AE19" s="1" t="str">
        <f>IF(AC19="","",COUNTIFS(AC10:AC19,"L"))</f>
        <v/>
      </c>
      <c r="AF19" s="1" t="str">
        <f>IF(AC19="","",COUNTIFS(AC10:AC19,"OTL"))</f>
        <v/>
      </c>
      <c r="AG19" s="51"/>
      <c r="AM19" s="1" t="s">
        <v>13</v>
      </c>
    </row>
    <row r="20" spans="9:39" x14ac:dyDescent="0.25">
      <c r="I20" s="1" t="str">
        <f>IF(E20="","",IF(E20&gt;F20,I19+1,I19))</f>
        <v/>
      </c>
      <c r="J20" s="1" t="str">
        <f>IF(E20="","",IF(AND(F20&gt;E20,G20=$AK$2,H20=$AK$2),J19+1,J19))</f>
        <v/>
      </c>
      <c r="K20" s="1" t="str">
        <f>IF(E20="","",IF(AND(G20=$AK$1,E20&gt;F20),K19+1,K19))</f>
        <v/>
      </c>
      <c r="L20" s="1" t="str">
        <f>IF(E20="","",IF(AND(OR(G20=$AK$1,H20=$AK$1),E20&lt;F20),L19+1,L19))</f>
        <v/>
      </c>
      <c r="M20" s="1" t="str">
        <f>IF(E20="","",IF(AND(H20=$AK$1,E20&gt;F20),M19+1,M19))</f>
        <v/>
      </c>
      <c r="N20" s="1" t="str">
        <f>IF(E20="","",IF(AND(H20=$AK$1,E20&lt;F20),N19+1,N19))</f>
        <v/>
      </c>
      <c r="O20" s="1" t="str">
        <f>IF(E20="","",IF(AND(C20=$AL$1,E20&gt;F20),O19+1,O19))</f>
        <v/>
      </c>
      <c r="P20" s="1" t="str">
        <f>IF(E20="","",IF(AND(C20=$AL$1,F20&gt;E20,G20=$AK$2,H20=$AK$2), P19+1, P19))</f>
        <v/>
      </c>
      <c r="Q20" s="1" t="str">
        <f>IF(E20="","",IF(AND(C20=$AL$1,F20&gt;E20,OR(G20=$AK$1,H20=$AK$1)),Q19+1, Q19))</f>
        <v/>
      </c>
      <c r="R20" s="1" t="str">
        <f>IF(E20="","",IF(AND(C20=$AL$2,E20&gt;F20),R19+1,R19))</f>
        <v/>
      </c>
      <c r="S20" s="1" t="str">
        <f>IF(E20="","",IF(AND(C20=$AL$2,F20&gt;E20,G20=$AK$2,H20=$AK$2),S19+1,S19))</f>
        <v/>
      </c>
      <c r="T20" s="1" t="str">
        <f>IF(E20="","",IF(AND(C20=$AL$2,F20&gt;E20,OR(G20=$AK$1,H20=$AK$1)), T19+1, T19))</f>
        <v/>
      </c>
      <c r="U20" s="1" t="str">
        <f>IF(E20="","",IF(AND(E20&gt;F20,COUNTIF($AO$1:$AO$7,D20)=1),U19+1,U19))</f>
        <v/>
      </c>
      <c r="V20" s="1" t="str">
        <f>IF(E20="","",IF(AND(E20&lt;F20,G20=$AK$2,H20=$AK$2,COUNTIF($AO$1:$AO$7,D20)=1),V19+1,V19))</f>
        <v/>
      </c>
      <c r="W20" s="1" t="str">
        <f>IF(E20="","",IF(AND(E20&lt;F20,COUNTIF($AO$1:$AO$7,D20)=1,OR(G20=$AK$1,H20=$AK$1)), W19+1, W19))</f>
        <v/>
      </c>
      <c r="X20" s="1" t="str">
        <f>IF(E20="","",IF(AND(E20&gt;F20,COUNTIF($AN$1:$AN$15,D20)=1),X19+1,X19))</f>
        <v/>
      </c>
      <c r="Y20" s="1" t="str">
        <f>IF(E20="","",IF(AND(E20&lt;F20,G20=$AK$2,H20=$AK$2,COUNTIF($AN$1:$AN$15,D20)=1),Y19+1,Y19))</f>
        <v/>
      </c>
      <c r="Z20" s="1" t="str">
        <f>IF(E20="","",IF(AND(E20&lt;F20,COUNTIF($AN$1:$AN$15,D20)=1,OR(G20=$AK$1,H20=$AK$1)), Z19+1, Z19))</f>
        <v/>
      </c>
      <c r="AA20" s="1" t="str">
        <f>IF(E20="","",IF(E20&gt;F20,"W","L"))</f>
        <v/>
      </c>
      <c r="AB20" s="1" t="str">
        <f>IF(AA20="","",IF(AA20=AA19,AB19+1,1))</f>
        <v/>
      </c>
      <c r="AC20" s="1" t="str">
        <f>IF(E20="","",IF(E20&gt;F20,"W",IF(AND(E20&lt;F20,G20=$AK$2,H20=$AK$2),"L","OTL")))</f>
        <v/>
      </c>
      <c r="AD20" s="1" t="str">
        <f>IF(AC20="","",COUNTIFS(AC11:AC20,"W"))</f>
        <v/>
      </c>
      <c r="AE20" s="1" t="str">
        <f>IF(AC20="","",COUNTIFS(AC11:AC20,"L"))</f>
        <v/>
      </c>
      <c r="AF20" s="1" t="str">
        <f>IF(AC20="","",COUNTIFS(AC11:AC20,"OTL"))</f>
        <v/>
      </c>
      <c r="AG20" s="51"/>
      <c r="AM20" s="1" t="s">
        <v>12</v>
      </c>
    </row>
    <row r="21" spans="9:39" x14ac:dyDescent="0.25">
      <c r="I21" s="1" t="str">
        <f>IF(E21="","",IF(E21&gt;F21,I20+1,I20))</f>
        <v/>
      </c>
      <c r="J21" s="1" t="str">
        <f>IF(E21="","",IF(AND(F21&gt;E21,G21=$AK$2,H21=$AK$2),J20+1,J20))</f>
        <v/>
      </c>
      <c r="K21" s="1" t="str">
        <f>IF(E21="","",IF(AND(G21=$AK$1,E21&gt;F21),K20+1,K20))</f>
        <v/>
      </c>
      <c r="L21" s="1" t="str">
        <f>IF(E21="","",IF(AND(OR(G21=$AK$1,H21=$AK$1),E21&lt;F21),L20+1,L20))</f>
        <v/>
      </c>
      <c r="M21" s="1" t="str">
        <f>IF(E21="","",IF(AND(H21=$AK$1,E21&gt;F21),M20+1,M20))</f>
        <v/>
      </c>
      <c r="N21" s="1" t="str">
        <f>IF(E21="","",IF(AND(H21=$AK$1,E21&lt;F21),N20+1,N20))</f>
        <v/>
      </c>
      <c r="O21" s="1" t="str">
        <f>IF(E21="","",IF(AND(C21=$AL$1,E21&gt;F21),O20+1,O20))</f>
        <v/>
      </c>
      <c r="P21" s="1" t="str">
        <f>IF(E21="","",IF(AND(C21=$AL$1,F21&gt;E21,G21=$AK$2,H21=$AK$2), P20+1, P20))</f>
        <v/>
      </c>
      <c r="Q21" s="1" t="str">
        <f>IF(E21="","",IF(AND(C21=$AL$1,F21&gt;E21,OR(G21=$AK$1,H21=$AK$1)),Q20+1, Q20))</f>
        <v/>
      </c>
      <c r="R21" s="1" t="str">
        <f>IF(E21="","",IF(AND(C21=$AL$2,E21&gt;F21),R20+1,R20))</f>
        <v/>
      </c>
      <c r="S21" s="1" t="str">
        <f>IF(E21="","",IF(AND(C21=$AL$2,F21&gt;E21,G21=$AK$2,H21=$AK$2),S20+1,S20))</f>
        <v/>
      </c>
      <c r="T21" s="1" t="str">
        <f>IF(E21="","",IF(AND(C21=$AL$2,F21&gt;E21,OR(G21=$AK$1,H21=$AK$1)), T20+1, T20))</f>
        <v/>
      </c>
      <c r="U21" s="1" t="str">
        <f>IF(E21="","",IF(AND(E21&gt;F21,COUNTIF($AO$1:$AO$7,D21)=1),U20+1,U20))</f>
        <v/>
      </c>
      <c r="V21" s="1" t="str">
        <f>IF(E21="","",IF(AND(E21&lt;F21,G21=$AK$2,H21=$AK$2,COUNTIF($AO$1:$AO$7,D21)=1),V20+1,V20))</f>
        <v/>
      </c>
      <c r="W21" s="1" t="str">
        <f>IF(E21="","",IF(AND(E21&lt;F21,COUNTIF($AO$1:$AO$7,D21)=1,OR(G21=$AK$1,H21=$AK$1)), W20+1, W20))</f>
        <v/>
      </c>
      <c r="X21" s="1" t="str">
        <f>IF(E21="","",IF(AND(E21&gt;F21,COUNTIF($AN$1:$AN$15,D21)=1),X20+1,X20))</f>
        <v/>
      </c>
      <c r="Y21" s="1" t="str">
        <f>IF(E21="","",IF(AND(E21&lt;F21,G21=$AK$2,H21=$AK$2,COUNTIF($AN$1:$AN$15,D21)=1),Y20+1,Y20))</f>
        <v/>
      </c>
      <c r="Z21" s="1" t="str">
        <f>IF(E21="","",IF(AND(E21&lt;F21,COUNTIF($AN$1:$AN$15,D21)=1,OR(G21=$AK$1,H21=$AK$1)), Z20+1, Z20))</f>
        <v/>
      </c>
      <c r="AA21" s="1" t="str">
        <f>IF(E21="","",IF(E21&gt;F21,"W","L"))</f>
        <v/>
      </c>
      <c r="AB21" s="1" t="str">
        <f>IF(AA21="","",IF(AA21=AA20,AB20+1,1))</f>
        <v/>
      </c>
      <c r="AC21" s="1" t="str">
        <f>IF(E21="","",IF(E21&gt;F21,"W",IF(AND(E21&lt;F21,G21=$AK$2,H21=$AK$2),"L","OTL")))</f>
        <v/>
      </c>
      <c r="AD21" s="1" t="str">
        <f>IF(AC21="","",COUNTIFS(AC12:AC21,"W"))</f>
        <v/>
      </c>
      <c r="AE21" s="1" t="str">
        <f>IF(AC21="","",COUNTIFS(AC12:AC21,"L"))</f>
        <v/>
      </c>
      <c r="AF21" s="1" t="str">
        <f>IF(AC21="","",COUNTIFS(AC12:AC21,"OTL"))</f>
        <v/>
      </c>
      <c r="AG21" s="51"/>
      <c r="AM21" s="1" t="s">
        <v>11</v>
      </c>
    </row>
    <row r="22" spans="9:39" x14ac:dyDescent="0.25">
      <c r="I22" s="1" t="str">
        <f>IF(E22="","",IF(E22&gt;F22,I21+1,I21))</f>
        <v/>
      </c>
      <c r="J22" s="1" t="str">
        <f>IF(E22="","",IF(AND(F22&gt;E22,G22=$AK$2,H22=$AK$2),J21+1,J21))</f>
        <v/>
      </c>
      <c r="K22" s="1" t="str">
        <f>IF(E22="","",IF(AND(G22=$AK$1,E22&gt;F22),K21+1,K21))</f>
        <v/>
      </c>
      <c r="L22" s="1" t="str">
        <f>IF(E22="","",IF(AND(OR(G22=$AK$1,H22=$AK$1),E22&lt;F22),L21+1,L21))</f>
        <v/>
      </c>
      <c r="M22" s="1" t="str">
        <f>IF(E22="","",IF(AND(H22=$AK$1,E22&gt;F22),M21+1,M21))</f>
        <v/>
      </c>
      <c r="N22" s="1" t="str">
        <f>IF(E22="","",IF(AND(H22=$AK$1,E22&lt;F22),N21+1,N21))</f>
        <v/>
      </c>
      <c r="O22" s="1" t="str">
        <f>IF(E22="","",IF(AND(C22=$AL$1,E22&gt;F22),O21+1,O21))</f>
        <v/>
      </c>
      <c r="P22" s="1" t="str">
        <f>IF(E22="","",IF(AND(C22=$AL$1,F22&gt;E22,G22=$AK$2,H22=$AK$2), P21+1, P21))</f>
        <v/>
      </c>
      <c r="Q22" s="1" t="str">
        <f>IF(E22="","",IF(AND(C22=$AL$1,F22&gt;E22,OR(G22=$AK$1,H22=$AK$1)),Q21+1, Q21))</f>
        <v/>
      </c>
      <c r="R22" s="1" t="str">
        <f>IF(E22="","",IF(AND(C22=$AL$2,E22&gt;F22),R21+1,R21))</f>
        <v/>
      </c>
      <c r="S22" s="1" t="str">
        <f>IF(E22="","",IF(AND(C22=$AL$2,F22&gt;E22,G22=$AK$2,H22=$AK$2),S21+1,S21))</f>
        <v/>
      </c>
      <c r="T22" s="1" t="str">
        <f>IF(E22="","",IF(AND(C22=$AL$2,F22&gt;E22,OR(G22=$AK$1,H22=$AK$1)), T21+1, T21))</f>
        <v/>
      </c>
      <c r="U22" s="1" t="str">
        <f>IF(E22="","",IF(AND(E22&gt;F22,COUNTIF($AO$1:$AO$7,D22)=1),U21+1,U21))</f>
        <v/>
      </c>
      <c r="V22" s="1" t="str">
        <f>IF(E22="","",IF(AND(E22&lt;F22,G22=$AK$2,H22=$AK$2,COUNTIF($AO$1:$AO$7,D22)=1),V21+1,V21))</f>
        <v/>
      </c>
      <c r="W22" s="1" t="str">
        <f>IF(E22="","",IF(AND(E22&lt;F22,COUNTIF($AO$1:$AO$7,D22)=1,OR(G22=$AK$1,H22=$AK$1)), W21+1, W21))</f>
        <v/>
      </c>
      <c r="X22" s="1" t="str">
        <f>IF(E22="","",IF(AND(E22&gt;F22,COUNTIF($AN$1:$AN$15,D22)=1),X21+1,X21))</f>
        <v/>
      </c>
      <c r="Y22" s="1" t="str">
        <f>IF(E22="","",IF(AND(E22&lt;F22,G22=$AK$2,H22=$AK$2,COUNTIF($AN$1:$AN$15,D22)=1),Y21+1,Y21))</f>
        <v/>
      </c>
      <c r="Z22" s="1" t="str">
        <f>IF(E22="","",IF(AND(E22&lt;F22,COUNTIF($AN$1:$AN$15,D22)=1,OR(G22=$AK$1,H22=$AK$1)), Z21+1, Z21))</f>
        <v/>
      </c>
      <c r="AA22" s="1" t="str">
        <f>IF(E22="","",IF(E22&gt;F22,"W","L"))</f>
        <v/>
      </c>
      <c r="AB22" s="1" t="str">
        <f>IF(AA22="","",IF(AA22=AA21,AB21+1,1))</f>
        <v/>
      </c>
      <c r="AC22" s="1" t="str">
        <f>IF(E22="","",IF(E22&gt;F22,"W",IF(AND(E22&lt;F22,G22=$AK$2,H22=$AK$2),"L","OTL")))</f>
        <v/>
      </c>
      <c r="AD22" s="1" t="str">
        <f>IF(AC22="","",COUNTIFS(AC13:AC22,"W"))</f>
        <v/>
      </c>
      <c r="AE22" s="1" t="str">
        <f>IF(AC22="","",COUNTIFS(AC13:AC22,"L"))</f>
        <v/>
      </c>
      <c r="AF22" s="1" t="str">
        <f>IF(AC22="","",COUNTIFS(AC13:AC22,"OTL"))</f>
        <v/>
      </c>
      <c r="AG22" s="51"/>
      <c r="AM22" s="1" t="s">
        <v>10</v>
      </c>
    </row>
    <row r="23" spans="9:39" x14ac:dyDescent="0.25">
      <c r="I23" s="1" t="str">
        <f>IF(E23="","",IF(E23&gt;F23,I22+1,I22))</f>
        <v/>
      </c>
      <c r="J23" s="1" t="str">
        <f>IF(E23="","",IF(AND(F23&gt;E23,G23=$AK$2,H23=$AK$2),J22+1,J22))</f>
        <v/>
      </c>
      <c r="K23" s="1" t="str">
        <f>IF(E23="","",IF(AND(G23=$AK$1,E23&gt;F23),K22+1,K22))</f>
        <v/>
      </c>
      <c r="L23" s="1" t="str">
        <f>IF(E23="","",IF(AND(OR(G23=$AK$1,H23=$AK$1),E23&lt;F23),L22+1,L22))</f>
        <v/>
      </c>
      <c r="M23" s="1" t="str">
        <f>IF(E23="","",IF(AND(H23=$AK$1,E23&gt;F23),M22+1,M22))</f>
        <v/>
      </c>
      <c r="N23" s="1" t="str">
        <f>IF(E23="","",IF(AND(H23=$AK$1,E23&lt;F23),N22+1,N22))</f>
        <v/>
      </c>
      <c r="O23" s="1" t="str">
        <f>IF(E23="","",IF(AND(C23=$AL$1,E23&gt;F23),O22+1,O22))</f>
        <v/>
      </c>
      <c r="P23" s="1" t="str">
        <f>IF(E23="","",IF(AND(C23=$AL$1,F23&gt;E23,G23=$AK$2,H23=$AK$2), P22+1, P22))</f>
        <v/>
      </c>
      <c r="Q23" s="1" t="str">
        <f>IF(E23="","",IF(AND(C23=$AL$1,F23&gt;E23,OR(G23=$AK$1,H23=$AK$1)),Q22+1, Q22))</f>
        <v/>
      </c>
      <c r="R23" s="1" t="str">
        <f>IF(E23="","",IF(AND(C23=$AL$2,E23&gt;F23),R22+1,R22))</f>
        <v/>
      </c>
      <c r="S23" s="1" t="str">
        <f>IF(E23="","",IF(AND(C23=$AL$2,F23&gt;E23,G23=$AK$2,H23=$AK$2),S22+1,S22))</f>
        <v/>
      </c>
      <c r="T23" s="1" t="str">
        <f>IF(E23="","",IF(AND(C23=$AL$2,F23&gt;E23,OR(G23=$AK$1,H23=$AK$1)), T22+1, T22))</f>
        <v/>
      </c>
      <c r="U23" s="1" t="str">
        <f>IF(E23="","",IF(AND(E23&gt;F23,COUNTIF($AO$1:$AO$7,D23)=1),U22+1,U22))</f>
        <v/>
      </c>
      <c r="V23" s="1" t="str">
        <f>IF(E23="","",IF(AND(E23&lt;F23,G23=$AK$2,H23=$AK$2,COUNTIF($AO$1:$AO$7,D23)=1),V22+1,V22))</f>
        <v/>
      </c>
      <c r="W23" s="1" t="str">
        <f>IF(E23="","",IF(AND(E23&lt;F23,COUNTIF($AO$1:$AO$7,D23)=1,OR(G23=$AK$1,H23=$AK$1)), W22+1, W22))</f>
        <v/>
      </c>
      <c r="X23" s="1" t="str">
        <f>IF(E23="","",IF(AND(E23&gt;F23,COUNTIF($AN$1:$AN$15,D23)=1),X22+1,X22))</f>
        <v/>
      </c>
      <c r="Y23" s="1" t="str">
        <f>IF(E23="","",IF(AND(E23&lt;F23,G23=$AK$2,H23=$AK$2,COUNTIF($AN$1:$AN$15,D23)=1),Y22+1,Y22))</f>
        <v/>
      </c>
      <c r="Z23" s="1" t="str">
        <f>IF(E23="","",IF(AND(E23&lt;F23,COUNTIF($AN$1:$AN$15,D23)=1,OR(G23=$AK$1,H23=$AK$1)), Z22+1, Z22))</f>
        <v/>
      </c>
      <c r="AA23" s="1" t="str">
        <f>IF(E23="","",IF(E23&gt;F23,"W","L"))</f>
        <v/>
      </c>
      <c r="AB23" s="1" t="str">
        <f>IF(AA23="","",IF(AA23=AA22,AB22+1,1))</f>
        <v/>
      </c>
      <c r="AC23" s="1" t="str">
        <f>IF(E23="","",IF(E23&gt;F23,"W",IF(AND(E23&lt;F23,G23=$AK$2,H23=$AK$2),"L","OTL")))</f>
        <v/>
      </c>
      <c r="AD23" s="1" t="str">
        <f>IF(AC23="","",COUNTIFS(AC14:AC23,"W"))</f>
        <v/>
      </c>
      <c r="AE23" s="1" t="str">
        <f>IF(AC23="","",COUNTIFS(AC14:AC23,"L"))</f>
        <v/>
      </c>
      <c r="AF23" s="1" t="str">
        <f>IF(AC23="","",COUNTIFS(AC14:AC23,"OTL"))</f>
        <v/>
      </c>
      <c r="AG23" s="51"/>
      <c r="AM23" s="1" t="s">
        <v>9</v>
      </c>
    </row>
    <row r="24" spans="9:39" x14ac:dyDescent="0.25">
      <c r="I24" s="1" t="str">
        <f>IF(E24="","",IF(E24&gt;F24,I23+1,I23))</f>
        <v/>
      </c>
      <c r="J24" s="1" t="str">
        <f>IF(E24="","",IF(AND(F24&gt;E24,G24=$AK$2,H24=$AK$2),J23+1,J23))</f>
        <v/>
      </c>
      <c r="K24" s="1" t="str">
        <f>IF(E24="","",IF(AND(G24=$AK$1,E24&gt;F24),K23+1,K23))</f>
        <v/>
      </c>
      <c r="L24" s="1" t="str">
        <f>IF(E24="","",IF(AND(OR(G24=$AK$1,H24=$AK$1),E24&lt;F24),L23+1,L23))</f>
        <v/>
      </c>
      <c r="M24" s="1" t="str">
        <f>IF(E24="","",IF(AND(H24=$AK$1,E24&gt;F24),M23+1,M23))</f>
        <v/>
      </c>
      <c r="N24" s="1" t="str">
        <f>IF(E24="","",IF(AND(H24=$AK$1,E24&lt;F24),N23+1,N23))</f>
        <v/>
      </c>
      <c r="O24" s="1" t="str">
        <f>IF(E24="","",IF(AND(C24=$AL$1,E24&gt;F24),O23+1,O23))</f>
        <v/>
      </c>
      <c r="P24" s="1" t="str">
        <f>IF(E24="","",IF(AND(C24=$AL$1,F24&gt;E24,G24=$AK$2,H24=$AK$2), P23+1, P23))</f>
        <v/>
      </c>
      <c r="Q24" s="1" t="str">
        <f>IF(E24="","",IF(AND(C24=$AL$1,F24&gt;E24,OR(G24=$AK$1,H24=$AK$1)),Q23+1, Q23))</f>
        <v/>
      </c>
      <c r="R24" s="1" t="str">
        <f>IF(E24="","",IF(AND(C24=$AL$2,E24&gt;F24),R23+1,R23))</f>
        <v/>
      </c>
      <c r="S24" s="1" t="str">
        <f>IF(E24="","",IF(AND(C24=$AL$2,F24&gt;E24,G24=$AK$2,H24=$AK$2),S23+1,S23))</f>
        <v/>
      </c>
      <c r="T24" s="1" t="str">
        <f>IF(E24="","",IF(AND(C24=$AL$2,F24&gt;E24,OR(G24=$AK$1,H24=$AK$1)), T23+1, T23))</f>
        <v/>
      </c>
      <c r="U24" s="1" t="str">
        <f>IF(E24="","",IF(AND(E24&gt;F24,COUNTIF($AO$1:$AO$7,D24)=1),U23+1,U23))</f>
        <v/>
      </c>
      <c r="V24" s="1" t="str">
        <f>IF(E24="","",IF(AND(E24&lt;F24,G24=$AK$2,H24=$AK$2,COUNTIF($AO$1:$AO$7,D24)=1),V23+1,V23))</f>
        <v/>
      </c>
      <c r="W24" s="1" t="str">
        <f>IF(E24="","",IF(AND(E24&lt;F24,COUNTIF($AO$1:$AO$7,D24)=1,OR(G24=$AK$1,H24=$AK$1)), W23+1, W23))</f>
        <v/>
      </c>
      <c r="X24" s="1" t="str">
        <f>IF(E24="","",IF(AND(E24&gt;F24,COUNTIF($AN$1:$AN$15,D24)=1),X23+1,X23))</f>
        <v/>
      </c>
      <c r="Y24" s="1" t="str">
        <f>IF(E24="","",IF(AND(E24&lt;F24,G24=$AK$2,H24=$AK$2,COUNTIF($AN$1:$AN$15,D24)=1),Y23+1,Y23))</f>
        <v/>
      </c>
      <c r="Z24" s="1" t="str">
        <f>IF(E24="","",IF(AND(E24&lt;F24,COUNTIF($AN$1:$AN$15,D24)=1,OR(G24=$AK$1,H24=$AK$1)), Z23+1, Z23))</f>
        <v/>
      </c>
      <c r="AA24" s="1" t="str">
        <f>IF(E24="","",IF(E24&gt;F24,"W","L"))</f>
        <v/>
      </c>
      <c r="AB24" s="1" t="str">
        <f>IF(AA24="","",IF(AA24=AA23,AB23+1,1))</f>
        <v/>
      </c>
      <c r="AC24" s="1" t="str">
        <f>IF(E24="","",IF(E24&gt;F24,"W",IF(AND(E24&lt;F24,G24=$AK$2,H24=$AK$2),"L","OTL")))</f>
        <v/>
      </c>
      <c r="AD24" s="1" t="str">
        <f>IF(AC24="","",COUNTIFS(AC15:AC24,"W"))</f>
        <v/>
      </c>
      <c r="AE24" s="1" t="str">
        <f>IF(AC24="","",COUNTIFS(AC15:AC24,"L"))</f>
        <v/>
      </c>
      <c r="AF24" s="1" t="str">
        <f>IF(AC24="","",COUNTIFS(AC15:AC24,"OTL"))</f>
        <v/>
      </c>
      <c r="AG24" s="51"/>
      <c r="AM24" s="1" t="s">
        <v>8</v>
      </c>
    </row>
    <row r="25" spans="9:39" x14ac:dyDescent="0.25">
      <c r="I25" s="1" t="str">
        <f>IF(E25="","",IF(E25&gt;F25,I24+1,I24))</f>
        <v/>
      </c>
      <c r="J25" s="1" t="str">
        <f>IF(E25="","",IF(AND(F25&gt;E25,G25=$AK$2,H25=$AK$2),J24+1,J24))</f>
        <v/>
      </c>
      <c r="K25" s="1" t="str">
        <f>IF(E25="","",IF(AND(G25=$AK$1,E25&gt;F25),K24+1,K24))</f>
        <v/>
      </c>
      <c r="L25" s="1" t="str">
        <f>IF(E25="","",IF(AND(OR(G25=$AK$1,H25=$AK$1),E25&lt;F25),L24+1,L24))</f>
        <v/>
      </c>
      <c r="M25" s="1" t="str">
        <f>IF(E25="","",IF(AND(H25=$AK$1,E25&gt;F25),M24+1,M24))</f>
        <v/>
      </c>
      <c r="N25" s="1" t="str">
        <f>IF(E25="","",IF(AND(H25=$AK$1,E25&lt;F25),N24+1,N24))</f>
        <v/>
      </c>
      <c r="O25" s="1" t="str">
        <f>IF(E25="","",IF(AND(C25=$AL$1,E25&gt;F25),O24+1,O24))</f>
        <v/>
      </c>
      <c r="P25" s="1" t="str">
        <f>IF(E25="","",IF(AND(C25=$AL$1,F25&gt;E25,G25=$AK$2,H25=$AK$2), P24+1, P24))</f>
        <v/>
      </c>
      <c r="Q25" s="1" t="str">
        <f>IF(E25="","",IF(AND(C25=$AL$1,F25&gt;E25,OR(G25=$AK$1,H25=$AK$1)),Q24+1, Q24))</f>
        <v/>
      </c>
      <c r="R25" s="1" t="str">
        <f>IF(E25="","",IF(AND(C25=$AL$2,E25&gt;F25),R24+1,R24))</f>
        <v/>
      </c>
      <c r="S25" s="1" t="str">
        <f>IF(E25="","",IF(AND(C25=$AL$2,F25&gt;E25,G25=$AK$2,H25=$AK$2),S24+1,S24))</f>
        <v/>
      </c>
      <c r="T25" s="1" t="str">
        <f>IF(E25="","",IF(AND(C25=$AL$2,F25&gt;E25,OR(G25=$AK$1,H25=$AK$1)), T24+1, T24))</f>
        <v/>
      </c>
      <c r="U25" s="1" t="str">
        <f>IF(E25="","",IF(AND(E25&gt;F25,COUNTIF($AO$1:$AO$7,D25)=1),U24+1,U24))</f>
        <v/>
      </c>
      <c r="V25" s="1" t="str">
        <f>IF(E25="","",IF(AND(E25&lt;F25,G25=$AK$2,H25=$AK$2,COUNTIF($AO$1:$AO$7,D25)=1),V24+1,V24))</f>
        <v/>
      </c>
      <c r="W25" s="1" t="str">
        <f>IF(E25="","",IF(AND(E25&lt;F25,COUNTIF($AO$1:$AO$7,D25)=1,OR(G25=$AK$1,H25=$AK$1)), W24+1, W24))</f>
        <v/>
      </c>
      <c r="X25" s="1" t="str">
        <f>IF(E25="","",IF(AND(E25&gt;F25,COUNTIF($AN$1:$AN$15,D25)=1),X24+1,X24))</f>
        <v/>
      </c>
      <c r="Y25" s="1" t="str">
        <f>IF(E25="","",IF(AND(E25&lt;F25,G25=$AK$2,H25=$AK$2,COUNTIF($AN$1:$AN$15,D25)=1),Y24+1,Y24))</f>
        <v/>
      </c>
      <c r="Z25" s="1" t="str">
        <f>IF(E25="","",IF(AND(E25&lt;F25,COUNTIF($AN$1:$AN$15,D25)=1,OR(G25=$AK$1,H25=$AK$1)), Z24+1, Z24))</f>
        <v/>
      </c>
      <c r="AA25" s="1" t="str">
        <f>IF(E25="","",IF(E25&gt;F25,"W","L"))</f>
        <v/>
      </c>
      <c r="AB25" s="1" t="str">
        <f>IF(AA25="","",IF(AA25=AA24,AB24+1,1))</f>
        <v/>
      </c>
      <c r="AC25" s="1" t="str">
        <f>IF(E25="","",IF(E25&gt;F25,"W",IF(AND(E25&lt;F25,G25=$AK$2,H25=$AK$2),"L","OTL")))</f>
        <v/>
      </c>
      <c r="AD25" s="1" t="str">
        <f>IF(AC25="","",COUNTIFS(AC16:AC25,"W"))</f>
        <v/>
      </c>
      <c r="AE25" s="1" t="str">
        <f>IF(AC25="","",COUNTIFS(AC16:AC25,"L"))</f>
        <v/>
      </c>
      <c r="AF25" s="1" t="str">
        <f>IF(AC25="","",COUNTIFS(AC16:AC25,"OTL"))</f>
        <v/>
      </c>
      <c r="AG25" s="51"/>
      <c r="AM25" s="1" t="s">
        <v>7</v>
      </c>
    </row>
    <row r="26" spans="9:39" x14ac:dyDescent="0.25">
      <c r="I26" s="1" t="str">
        <f>IF(E26="","",IF(E26&gt;F26,I25+1,I25))</f>
        <v/>
      </c>
      <c r="J26" s="1" t="str">
        <f>IF(E26="","",IF(AND(F26&gt;E26,G26=$AK$2,H26=$AK$2),J25+1,J25))</f>
        <v/>
      </c>
      <c r="K26" s="1" t="str">
        <f>IF(E26="","",IF(AND(G26=$AK$1,E26&gt;F26),K25+1,K25))</f>
        <v/>
      </c>
      <c r="L26" s="1" t="str">
        <f>IF(E26="","",IF(AND(OR(G26=$AK$1,H26=$AK$1),E26&lt;F26),L25+1,L25))</f>
        <v/>
      </c>
      <c r="M26" s="1" t="str">
        <f>IF(E26="","",IF(AND(H26=$AK$1,E26&gt;F26),M25+1,M25))</f>
        <v/>
      </c>
      <c r="N26" s="1" t="str">
        <f>IF(E26="","",IF(AND(H26=$AK$1,E26&lt;F26),N25+1,N25))</f>
        <v/>
      </c>
      <c r="O26" s="1" t="str">
        <f>IF(E26="","",IF(AND(C26=$AL$1,E26&gt;F26),O25+1,O25))</f>
        <v/>
      </c>
      <c r="P26" s="1" t="str">
        <f>IF(E26="","",IF(AND(C26=$AL$1,F26&gt;E26,G26=$AK$2,H26=$AK$2), P25+1, P25))</f>
        <v/>
      </c>
      <c r="Q26" s="1" t="str">
        <f>IF(E26="","",IF(AND(C26=$AL$1,F26&gt;E26,OR(G26=$AK$1,H26=$AK$1)),Q25+1, Q25))</f>
        <v/>
      </c>
      <c r="R26" s="1" t="str">
        <f>IF(E26="","",IF(AND(C26=$AL$2,E26&gt;F26),R25+1,R25))</f>
        <v/>
      </c>
      <c r="S26" s="1" t="str">
        <f>IF(E26="","",IF(AND(C26=$AL$2,F26&gt;E26,G26=$AK$2,H26=$AK$2),S25+1,S25))</f>
        <v/>
      </c>
      <c r="T26" s="1" t="str">
        <f>IF(E26="","",IF(AND(C26=$AL$2,F26&gt;E26,OR(G26=$AK$1,H26=$AK$1)), T25+1, T25))</f>
        <v/>
      </c>
      <c r="U26" s="1" t="str">
        <f>IF(E26="","",IF(AND(E26&gt;F26,COUNTIF($AO$1:$AO$7,D26)=1),U25+1,U25))</f>
        <v/>
      </c>
      <c r="V26" s="1" t="str">
        <f>IF(E26="","",IF(AND(E26&lt;F26,G26=$AK$2,H26=$AK$2,COUNTIF($AO$1:$AO$7,D26)=1),V25+1,V25))</f>
        <v/>
      </c>
      <c r="W26" s="1" t="str">
        <f>IF(E26="","",IF(AND(E26&lt;F26,COUNTIF($AO$1:$AO$7,D26)=1,OR(G26=$AK$1,H26=$AK$1)), W25+1, W25))</f>
        <v/>
      </c>
      <c r="X26" s="1" t="str">
        <f>IF(E26="","",IF(AND(E26&gt;F26,COUNTIF($AN$1:$AN$15,D26)=1),X25+1,X25))</f>
        <v/>
      </c>
      <c r="Y26" s="1" t="str">
        <f>IF(E26="","",IF(AND(E26&lt;F26,G26=$AK$2,H26=$AK$2,COUNTIF($AN$1:$AN$15,D26)=1),Y25+1,Y25))</f>
        <v/>
      </c>
      <c r="Z26" s="1" t="str">
        <f>IF(E26="","",IF(AND(E26&lt;F26,COUNTIF($AN$1:$AN$15,D26)=1,OR(G26=$AK$1,H26=$AK$1)), Z25+1, Z25))</f>
        <v/>
      </c>
      <c r="AA26" s="1" t="str">
        <f>IF(E26="","",IF(E26&gt;F26,"W","L"))</f>
        <v/>
      </c>
      <c r="AB26" s="1" t="str">
        <f>IF(AA26="","",IF(AA26=AA25,AB25+1,1))</f>
        <v/>
      </c>
      <c r="AC26" s="1" t="str">
        <f>IF(E26="","",IF(E26&gt;F26,"W",IF(AND(E26&lt;F26,G26=$AK$2,H26=$AK$2),"L","OTL")))</f>
        <v/>
      </c>
      <c r="AD26" s="1" t="str">
        <f>IF(AC26="","",COUNTIFS(AC17:AC26,"W"))</f>
        <v/>
      </c>
      <c r="AE26" s="1" t="str">
        <f>IF(AC26="","",COUNTIFS(AC17:AC26,"L"))</f>
        <v/>
      </c>
      <c r="AF26" s="1" t="str">
        <f>IF(AC26="","",COUNTIFS(AC17:AC26,"OTL"))</f>
        <v/>
      </c>
      <c r="AG26" s="51"/>
      <c r="AM26" s="1" t="s">
        <v>6</v>
      </c>
    </row>
    <row r="27" spans="9:39" x14ac:dyDescent="0.25">
      <c r="I27" s="1" t="str">
        <f>IF(E27="","",IF(E27&gt;F27,I26+1,I26))</f>
        <v/>
      </c>
      <c r="J27" s="1" t="str">
        <f>IF(E27="","",IF(AND(F27&gt;E27,G27=$AK$2,H27=$AK$2),J26+1,J26))</f>
        <v/>
      </c>
      <c r="K27" s="1" t="str">
        <f>IF(E27="","",IF(AND(G27=$AK$1,E27&gt;F27),K26+1,K26))</f>
        <v/>
      </c>
      <c r="L27" s="1" t="str">
        <f>IF(E27="","",IF(AND(OR(G27=$AK$1,H27=$AK$1),E27&lt;F27),L26+1,L26))</f>
        <v/>
      </c>
      <c r="M27" s="1" t="str">
        <f>IF(E27="","",IF(AND(H27=$AK$1,E27&gt;F27),M26+1,M26))</f>
        <v/>
      </c>
      <c r="N27" s="1" t="str">
        <f>IF(E27="","",IF(AND(H27=$AK$1,E27&lt;F27),N26+1,N26))</f>
        <v/>
      </c>
      <c r="O27" s="1" t="str">
        <f>IF(E27="","",IF(AND(C27=$AL$1,E27&gt;F27),O26+1,O26))</f>
        <v/>
      </c>
      <c r="P27" s="1" t="str">
        <f>IF(E27="","",IF(AND(C27=$AL$1,F27&gt;E27,G27=$AK$2,H27=$AK$2), P26+1, P26))</f>
        <v/>
      </c>
      <c r="Q27" s="1" t="str">
        <f>IF(E27="","",IF(AND(C27=$AL$1,F27&gt;E27,OR(G27=$AK$1,H27=$AK$1)),Q26+1, Q26))</f>
        <v/>
      </c>
      <c r="R27" s="1" t="str">
        <f>IF(E27="","",IF(AND(C27=$AL$2,E27&gt;F27),R26+1,R26))</f>
        <v/>
      </c>
      <c r="S27" s="1" t="str">
        <f>IF(E27="","",IF(AND(C27=$AL$2,F27&gt;E27,G27=$AK$2,H27=$AK$2),S26+1,S26))</f>
        <v/>
      </c>
      <c r="T27" s="1" t="str">
        <f>IF(E27="","",IF(AND(C27=$AL$2,F27&gt;E27,OR(G27=$AK$1,H27=$AK$1)), T26+1, T26))</f>
        <v/>
      </c>
      <c r="U27" s="1" t="str">
        <f>IF(E27="","",IF(AND(E27&gt;F27,COUNTIF($AO$1:$AO$7,D27)=1),U26+1,U26))</f>
        <v/>
      </c>
      <c r="V27" s="1" t="str">
        <f>IF(E27="","",IF(AND(E27&lt;F27,G27=$AK$2,H27=$AK$2,COUNTIF($AO$1:$AO$7,D27)=1),V26+1,V26))</f>
        <v/>
      </c>
      <c r="W27" s="1" t="str">
        <f>IF(E27="","",IF(AND(E27&lt;F27,COUNTIF($AO$1:$AO$7,D27)=1,OR(G27=$AK$1,H27=$AK$1)), W26+1, W26))</f>
        <v/>
      </c>
      <c r="X27" s="1" t="str">
        <f>IF(E27="","",IF(AND(E27&gt;F27,COUNTIF($AN$1:$AN$15,D27)=1),X26+1,X26))</f>
        <v/>
      </c>
      <c r="Y27" s="1" t="str">
        <f>IF(E27="","",IF(AND(E27&lt;F27,G27=$AK$2,H27=$AK$2,COUNTIF($AN$1:$AN$15,D27)=1),Y26+1,Y26))</f>
        <v/>
      </c>
      <c r="Z27" s="1" t="str">
        <f>IF(E27="","",IF(AND(E27&lt;F27,COUNTIF($AN$1:$AN$15,D27)=1,OR(G27=$AK$1,H27=$AK$1)), Z26+1, Z26))</f>
        <v/>
      </c>
      <c r="AA27" s="1" t="str">
        <f>IF(E27="","",IF(E27&gt;F27,"W","L"))</f>
        <v/>
      </c>
      <c r="AB27" s="1" t="str">
        <f>IF(AA27="","",IF(AA27=AA26,AB26+1,1))</f>
        <v/>
      </c>
      <c r="AC27" s="1" t="str">
        <f>IF(E27="","",IF(E27&gt;F27,"W",IF(AND(E27&lt;F27,G27=$AK$2,H27=$AK$2),"L","OTL")))</f>
        <v/>
      </c>
      <c r="AD27" s="1" t="str">
        <f>IF(AC27="","",COUNTIFS(AC18:AC27,"W"))</f>
        <v/>
      </c>
      <c r="AE27" s="1" t="str">
        <f>IF(AC27="","",COUNTIFS(AC18:AC27,"L"))</f>
        <v/>
      </c>
      <c r="AF27" s="1" t="str">
        <f>IF(AC27="","",COUNTIFS(AC18:AC27,"OTL"))</f>
        <v/>
      </c>
      <c r="AG27" s="51"/>
      <c r="AM27" s="1" t="s">
        <v>5</v>
      </c>
    </row>
    <row r="28" spans="9:39" x14ac:dyDescent="0.25">
      <c r="I28" s="1" t="str">
        <f>IF(E28="","",IF(E28&gt;F28,I27+1,I27))</f>
        <v/>
      </c>
      <c r="J28" s="1" t="str">
        <f>IF(E28="","",IF(AND(F28&gt;E28,G28=$AK$2,H28=$AK$2),J27+1,J27))</f>
        <v/>
      </c>
      <c r="K28" s="1" t="str">
        <f>IF(E28="","",IF(AND(G28=$AK$1,E28&gt;F28),K27+1,K27))</f>
        <v/>
      </c>
      <c r="L28" s="1" t="str">
        <f>IF(E28="","",IF(AND(OR(G28=$AK$1,H28=$AK$1),E28&lt;F28),L27+1,L27))</f>
        <v/>
      </c>
      <c r="M28" s="1" t="str">
        <f>IF(E28="","",IF(AND(H28=$AK$1,E28&gt;F28),M27+1,M27))</f>
        <v/>
      </c>
      <c r="N28" s="1" t="str">
        <f>IF(E28="","",IF(AND(H28=$AK$1,E28&lt;F28),N27+1,N27))</f>
        <v/>
      </c>
      <c r="O28" s="1" t="str">
        <f>IF(E28="","",IF(AND(C28=$AL$1,E28&gt;F28),O27+1,O27))</f>
        <v/>
      </c>
      <c r="P28" s="1" t="str">
        <f>IF(E28="","",IF(AND(C28=$AL$1,F28&gt;E28,G28=$AK$2,H28=$AK$2), P27+1, P27))</f>
        <v/>
      </c>
      <c r="Q28" s="1" t="str">
        <f>IF(E28="","",IF(AND(C28=$AL$1,F28&gt;E28,OR(G28=$AK$1,H28=$AK$1)),Q27+1, Q27))</f>
        <v/>
      </c>
      <c r="R28" s="1" t="str">
        <f>IF(E28="","",IF(AND(C28=$AL$2,E28&gt;F28),R27+1,R27))</f>
        <v/>
      </c>
      <c r="S28" s="1" t="str">
        <f>IF(E28="","",IF(AND(C28=$AL$2,F28&gt;E28,G28=$AK$2,H28=$AK$2),S27+1,S27))</f>
        <v/>
      </c>
      <c r="T28" s="1" t="str">
        <f>IF(E28="","",IF(AND(C28=$AL$2,F28&gt;E28,OR(G28=$AK$1,H28=$AK$1)), T27+1, T27))</f>
        <v/>
      </c>
      <c r="U28" s="1" t="str">
        <f>IF(E28="","",IF(AND(E28&gt;F28,COUNTIF($AO$1:$AO$7,D28)=1),U27+1,U27))</f>
        <v/>
      </c>
      <c r="V28" s="1" t="str">
        <f>IF(E28="","",IF(AND(E28&lt;F28,G28=$AK$2,H28=$AK$2,COUNTIF($AO$1:$AO$7,D28)=1),V27+1,V27))</f>
        <v/>
      </c>
      <c r="W28" s="1" t="str">
        <f>IF(E28="","",IF(AND(E28&lt;F28,COUNTIF($AO$1:$AO$7,D28)=1,OR(G28=$AK$1,H28=$AK$1)), W27+1, W27))</f>
        <v/>
      </c>
      <c r="X28" s="1" t="str">
        <f>IF(E28="","",IF(AND(E28&gt;F28,COUNTIF($AN$1:$AN$15,D28)=1),X27+1,X27))</f>
        <v/>
      </c>
      <c r="Y28" s="1" t="str">
        <f>IF(E28="","",IF(AND(E28&lt;F28,G28=$AK$2,H28=$AK$2,COUNTIF($AN$1:$AN$15,D28)=1),Y27+1,Y27))</f>
        <v/>
      </c>
      <c r="Z28" s="1" t="str">
        <f>IF(E28="","",IF(AND(E28&lt;F28,COUNTIF($AN$1:$AN$15,D28)=1,OR(G28=$AK$1,H28=$AK$1)), Z27+1, Z27))</f>
        <v/>
      </c>
      <c r="AA28" s="1" t="str">
        <f>IF(E28="","",IF(E28&gt;F28,"W","L"))</f>
        <v/>
      </c>
      <c r="AB28" s="1" t="str">
        <f>IF(AA28="","",IF(AA28=AA27,AB27+1,1))</f>
        <v/>
      </c>
      <c r="AC28" s="1" t="str">
        <f>IF(E28="","",IF(E28&gt;F28,"W",IF(AND(E28&lt;F28,G28=$AK$2,H28=$AK$2),"L","OTL")))</f>
        <v/>
      </c>
      <c r="AD28" s="1" t="str">
        <f>IF(AC28="","",COUNTIFS(AC19:AC28,"W"))</f>
        <v/>
      </c>
      <c r="AE28" s="1" t="str">
        <f>IF(AC28="","",COUNTIFS(AC19:AC28,"L"))</f>
        <v/>
      </c>
      <c r="AF28" s="1" t="str">
        <f>IF(AC28="","",COUNTIFS(AC19:AC28,"OTL"))</f>
        <v/>
      </c>
      <c r="AG28" s="51"/>
      <c r="AM28" s="1" t="s">
        <v>4</v>
      </c>
    </row>
    <row r="29" spans="9:39" x14ac:dyDescent="0.25">
      <c r="I29" s="1" t="str">
        <f>IF(E29="","",IF(E29&gt;F29,I28+1,I28))</f>
        <v/>
      </c>
      <c r="J29" s="1" t="str">
        <f>IF(E29="","",IF(AND(F29&gt;E29,G29=$AK$2,H29=$AK$2),J28+1,J28))</f>
        <v/>
      </c>
      <c r="K29" s="1" t="str">
        <f>IF(E29="","",IF(AND(G29=$AK$1,E29&gt;F29),K28+1,K28))</f>
        <v/>
      </c>
      <c r="L29" s="1" t="str">
        <f>IF(E29="","",IF(AND(OR(G29=$AK$1,H29=$AK$1),E29&lt;F29),L28+1,L28))</f>
        <v/>
      </c>
      <c r="M29" s="1" t="str">
        <f>IF(E29="","",IF(AND(H29=$AK$1,E29&gt;F29),M28+1,M28))</f>
        <v/>
      </c>
      <c r="N29" s="1" t="str">
        <f>IF(E29="","",IF(AND(H29=$AK$1,E29&lt;F29),N28+1,N28))</f>
        <v/>
      </c>
      <c r="O29" s="1" t="str">
        <f>IF(E29="","",IF(AND(C29=$AL$1,E29&gt;F29),O28+1,O28))</f>
        <v/>
      </c>
      <c r="P29" s="1" t="str">
        <f>IF(E29="","",IF(AND(C29=$AL$1,F29&gt;E29,G29=$AK$2,H29=$AK$2), P28+1, P28))</f>
        <v/>
      </c>
      <c r="Q29" s="1" t="str">
        <f>IF(E29="","",IF(AND(C29=$AL$1,F29&gt;E29,OR(G29=$AK$1,H29=$AK$1)),Q28+1, Q28))</f>
        <v/>
      </c>
      <c r="R29" s="1" t="str">
        <f>IF(E29="","",IF(AND(C29=$AL$2,E29&gt;F29),R28+1,R28))</f>
        <v/>
      </c>
      <c r="S29" s="1" t="str">
        <f>IF(E29="","",IF(AND(C29=$AL$2,F29&gt;E29,G29=$AK$2,H29=$AK$2),S28+1,S28))</f>
        <v/>
      </c>
      <c r="T29" s="1" t="str">
        <f>IF(E29="","",IF(AND(C29=$AL$2,F29&gt;E29,OR(G29=$AK$1,H29=$AK$1)), T28+1, T28))</f>
        <v/>
      </c>
      <c r="U29" s="1" t="str">
        <f>IF(E29="","",IF(AND(E29&gt;F29,COUNTIF($AO$1:$AO$7,D29)=1),U28+1,U28))</f>
        <v/>
      </c>
      <c r="V29" s="1" t="str">
        <f>IF(E29="","",IF(AND(E29&lt;F29,G29=$AK$2,H29=$AK$2,COUNTIF($AO$1:$AO$7,D29)=1),V28+1,V28))</f>
        <v/>
      </c>
      <c r="W29" s="1" t="str">
        <f>IF(E29="","",IF(AND(E29&lt;F29,COUNTIF($AO$1:$AO$7,D29)=1,OR(G29=$AK$1,H29=$AK$1)), W28+1, W28))</f>
        <v/>
      </c>
      <c r="X29" s="1" t="str">
        <f>IF(E29="","",IF(AND(E29&gt;F29,COUNTIF($AN$1:$AN$15,D29)=1),X28+1,X28))</f>
        <v/>
      </c>
      <c r="Y29" s="1" t="str">
        <f>IF(E29="","",IF(AND(E29&lt;F29,G29=$AK$2,H29=$AK$2,COUNTIF($AN$1:$AN$15,D29)=1),Y28+1,Y28))</f>
        <v/>
      </c>
      <c r="Z29" s="1" t="str">
        <f>IF(E29="","",IF(AND(E29&lt;F29,COUNTIF($AN$1:$AN$15,D29)=1,OR(G29=$AK$1,H29=$AK$1)), Z28+1, Z28))</f>
        <v/>
      </c>
      <c r="AA29" s="1" t="str">
        <f>IF(E29="","",IF(E29&gt;F29,"W","L"))</f>
        <v/>
      </c>
      <c r="AB29" s="1" t="str">
        <f>IF(AA29="","",IF(AA29=AA28,AB28+1,1))</f>
        <v/>
      </c>
      <c r="AC29" s="1" t="str">
        <f>IF(E29="","",IF(E29&gt;F29,"W",IF(AND(E29&lt;F29,G29=$AK$2,H29=$AK$2),"L","OTL")))</f>
        <v/>
      </c>
      <c r="AD29" s="1" t="str">
        <f>IF(AC29="","",COUNTIFS(AC20:AC29,"W"))</f>
        <v/>
      </c>
      <c r="AE29" s="1" t="str">
        <f>IF(AC29="","",COUNTIFS(AC20:AC29,"L"))</f>
        <v/>
      </c>
      <c r="AF29" s="1" t="str">
        <f>IF(AC29="","",COUNTIFS(AC20:AC29,"OTL"))</f>
        <v/>
      </c>
      <c r="AG29" s="51"/>
      <c r="AM29" s="1" t="s">
        <v>3</v>
      </c>
    </row>
    <row r="30" spans="9:39" x14ac:dyDescent="0.25">
      <c r="I30" s="1" t="str">
        <f>IF(E30="","",IF(E30&gt;F30,I29+1,I29))</f>
        <v/>
      </c>
      <c r="J30" s="1" t="str">
        <f>IF(E30="","",IF(AND(F30&gt;E30,G30=$AK$2,H30=$AK$2),J29+1,J29))</f>
        <v/>
      </c>
      <c r="K30" s="1" t="str">
        <f>IF(E30="","",IF(AND(G30=$AK$1,E30&gt;F30),K29+1,K29))</f>
        <v/>
      </c>
      <c r="L30" s="1" t="str">
        <f>IF(E30="","",IF(AND(OR(G30=$AK$1,H30=$AK$1),E30&lt;F30),L29+1,L29))</f>
        <v/>
      </c>
      <c r="M30" s="1" t="str">
        <f>IF(E30="","",IF(AND(H30=$AK$1,E30&gt;F30),M29+1,M29))</f>
        <v/>
      </c>
      <c r="N30" s="1" t="str">
        <f>IF(E30="","",IF(AND(H30=$AK$1,E30&lt;F30),N29+1,N29))</f>
        <v/>
      </c>
      <c r="O30" s="1" t="str">
        <f>IF(E30="","",IF(AND(C30=$AL$1,E30&gt;F30),O29+1,O29))</f>
        <v/>
      </c>
      <c r="P30" s="1" t="str">
        <f>IF(E30="","",IF(AND(C30=$AL$1,F30&gt;E30,G30=$AK$2,H30=$AK$2), P29+1, P29))</f>
        <v/>
      </c>
      <c r="Q30" s="1" t="str">
        <f>IF(E30="","",IF(AND(C30=$AL$1,F30&gt;E30,OR(G30=$AK$1,H30=$AK$1)),Q29+1, Q29))</f>
        <v/>
      </c>
      <c r="R30" s="1" t="str">
        <f>IF(E30="","",IF(AND(C30=$AL$2,E30&gt;F30),R29+1,R29))</f>
        <v/>
      </c>
      <c r="S30" s="1" t="str">
        <f>IF(E30="","",IF(AND(C30=$AL$2,F30&gt;E30,G30=$AK$2,H30=$AK$2),S29+1,S29))</f>
        <v/>
      </c>
      <c r="T30" s="1" t="str">
        <f>IF(E30="","",IF(AND(C30=$AL$2,F30&gt;E30,OR(G30=$AK$1,H30=$AK$1)), T29+1, T29))</f>
        <v/>
      </c>
      <c r="U30" s="1" t="str">
        <f>IF(E30="","",IF(AND(E30&gt;F30,COUNTIF($AO$1:$AO$7,D30)=1),U29+1,U29))</f>
        <v/>
      </c>
      <c r="V30" s="1" t="str">
        <f>IF(E30="","",IF(AND(E30&lt;F30,G30=$AK$2,H30=$AK$2,COUNTIF($AO$1:$AO$7,D30)=1),V29+1,V29))</f>
        <v/>
      </c>
      <c r="W30" s="1" t="str">
        <f>IF(E30="","",IF(AND(E30&lt;F30,COUNTIF($AO$1:$AO$7,D30)=1,OR(G30=$AK$1,H30=$AK$1)), W29+1, W29))</f>
        <v/>
      </c>
      <c r="X30" s="1" t="str">
        <f>IF(E30="","",IF(AND(E30&gt;F30,COUNTIF($AN$1:$AN$15,D30)=1),X29+1,X29))</f>
        <v/>
      </c>
      <c r="Y30" s="1" t="str">
        <f>IF(E30="","",IF(AND(E30&lt;F30,G30=$AK$2,H30=$AK$2,COUNTIF($AN$1:$AN$15,D30)=1),Y29+1,Y29))</f>
        <v/>
      </c>
      <c r="Z30" s="1" t="str">
        <f>IF(E30="","",IF(AND(E30&lt;F30,COUNTIF($AN$1:$AN$15,D30)=1,OR(G30=$AK$1,H30=$AK$1)), Z29+1, Z29))</f>
        <v/>
      </c>
      <c r="AA30" s="1" t="str">
        <f>IF(E30="","",IF(E30&gt;F30,"W","L"))</f>
        <v/>
      </c>
      <c r="AB30" s="1" t="str">
        <f>IF(AA30="","",IF(AA30=AA29,AB29+1,1))</f>
        <v/>
      </c>
      <c r="AC30" s="1" t="str">
        <f>IF(E30="","",IF(E30&gt;F30,"W",IF(AND(E30&lt;F30,G30=$AK$2,H30=$AK$2),"L","OTL")))</f>
        <v/>
      </c>
      <c r="AD30" s="1" t="str">
        <f>IF(AC30="","",COUNTIFS(AC21:AC30,"W"))</f>
        <v/>
      </c>
      <c r="AE30" s="1" t="str">
        <f>IF(AC30="","",COUNTIFS(AC21:AC30,"L"))</f>
        <v/>
      </c>
      <c r="AF30" s="1" t="str">
        <f>IF(AC30="","",COUNTIFS(AC21:AC30,"OTL"))</f>
        <v/>
      </c>
      <c r="AG30" s="51"/>
      <c r="AM30" s="1" t="s">
        <v>2</v>
      </c>
    </row>
    <row r="31" spans="9:39" x14ac:dyDescent="0.25">
      <c r="I31" s="1" t="str">
        <f>IF(E31="","",IF(E31&gt;F31,I30+1,I30))</f>
        <v/>
      </c>
      <c r="J31" s="1" t="str">
        <f>IF(E31="","",IF(AND(F31&gt;E31,G31=$AK$2,H31=$AK$2),J30+1,J30))</f>
        <v/>
      </c>
      <c r="K31" s="1" t="str">
        <f>IF(E31="","",IF(AND(G31=$AK$1,E31&gt;F31),K30+1,K30))</f>
        <v/>
      </c>
      <c r="L31" s="1" t="str">
        <f>IF(E31="","",IF(AND(OR(G31=$AK$1,H31=$AK$1),E31&lt;F31),L30+1,L30))</f>
        <v/>
      </c>
      <c r="M31" s="1" t="str">
        <f>IF(E31="","",IF(AND(H31=$AK$1,E31&gt;F31),M30+1,M30))</f>
        <v/>
      </c>
      <c r="N31" s="1" t="str">
        <f>IF(E31="","",IF(AND(H31=$AK$1,E31&lt;F31),N30+1,N30))</f>
        <v/>
      </c>
      <c r="O31" s="1" t="str">
        <f>IF(E31="","",IF(AND(C31=$AL$1,E31&gt;F31),O30+1,O30))</f>
        <v/>
      </c>
      <c r="P31" s="1" t="str">
        <f>IF(E31="","",IF(AND(C31=$AL$1,F31&gt;E31,G31=$AK$2,H31=$AK$2), P30+1, P30))</f>
        <v/>
      </c>
      <c r="Q31" s="1" t="str">
        <f>IF(E31="","",IF(AND(C31=$AL$1,F31&gt;E31,OR(G31=$AK$1,H31=$AK$1)),Q30+1, Q30))</f>
        <v/>
      </c>
      <c r="R31" s="1" t="str">
        <f>IF(E31="","",IF(AND(C31=$AL$2,E31&gt;F31),R30+1,R30))</f>
        <v/>
      </c>
      <c r="S31" s="1" t="str">
        <f>IF(E31="","",IF(AND(C31=$AL$2,F31&gt;E31,G31=$AK$2,H31=$AK$2),S30+1,S30))</f>
        <v/>
      </c>
      <c r="T31" s="1" t="str">
        <f>IF(E31="","",IF(AND(C31=$AL$2,F31&gt;E31,OR(G31=$AK$1,H31=$AK$1)), T30+1, T30))</f>
        <v/>
      </c>
      <c r="U31" s="1" t="str">
        <f>IF(E31="","",IF(AND(E31&gt;F31,COUNTIF($AO$1:$AO$7,D31)=1),U30+1,U30))</f>
        <v/>
      </c>
      <c r="V31" s="1" t="str">
        <f>IF(E31="","",IF(AND(E31&lt;F31,G31=$AK$2,H31=$AK$2,COUNTIF($AO$1:$AO$7,D31)=1),V30+1,V30))</f>
        <v/>
      </c>
      <c r="W31" s="1" t="str">
        <f>IF(E31="","",IF(AND(E31&lt;F31,COUNTIF($AO$1:$AO$7,D31)=1,OR(G31=$AK$1,H31=$AK$1)), W30+1, W30))</f>
        <v/>
      </c>
      <c r="X31" s="1" t="str">
        <f>IF(E31="","",IF(AND(E31&gt;F31,COUNTIF($AN$1:$AN$15,D31)=1),X30+1,X30))</f>
        <v/>
      </c>
      <c r="Y31" s="1" t="str">
        <f>IF(E31="","",IF(AND(E31&lt;F31,G31=$AK$2,H31=$AK$2,COUNTIF($AN$1:$AN$15,D31)=1),Y30+1,Y30))</f>
        <v/>
      </c>
      <c r="Z31" s="1" t="str">
        <f>IF(E31="","",IF(AND(E31&lt;F31,COUNTIF($AN$1:$AN$15,D31)=1,OR(G31=$AK$1,H31=$AK$1)), Z30+1, Z30))</f>
        <v/>
      </c>
      <c r="AA31" s="1" t="str">
        <f>IF(E31="","",IF(E31&gt;F31,"W","L"))</f>
        <v/>
      </c>
      <c r="AB31" s="1" t="str">
        <f>IF(AA31="","",IF(AA31=AA30,AB30+1,1))</f>
        <v/>
      </c>
      <c r="AC31" s="1" t="str">
        <f>IF(E31="","",IF(E31&gt;F31,"W",IF(AND(E31&lt;F31,G31=$AK$2,H31=$AK$2),"L","OTL")))</f>
        <v/>
      </c>
      <c r="AD31" s="1" t="str">
        <f>IF(AC31="","",COUNTIFS(AC22:AC31,"W"))</f>
        <v/>
      </c>
      <c r="AE31" s="1" t="str">
        <f>IF(AC31="","",COUNTIFS(AC22:AC31,"L"))</f>
        <v/>
      </c>
      <c r="AF31" s="1" t="str">
        <f>IF(AC31="","",COUNTIFS(AC22:AC31,"OTL"))</f>
        <v/>
      </c>
      <c r="AG31" s="51"/>
      <c r="AM31" s="1" t="s">
        <v>1</v>
      </c>
    </row>
    <row r="32" spans="9:39" x14ac:dyDescent="0.25">
      <c r="I32" s="1" t="str">
        <f>IF(E32="","",IF(E32&gt;F32,I31+1,I31))</f>
        <v/>
      </c>
      <c r="J32" s="1" t="str">
        <f>IF(E32="","",IF(AND(F32&gt;E32,G32=$AK$2,H32=$AK$2),J31+1,J31))</f>
        <v/>
      </c>
      <c r="K32" s="1" t="str">
        <f>IF(E32="","",IF(AND(G32=$AK$1,E32&gt;F32),K31+1,K31))</f>
        <v/>
      </c>
      <c r="L32" s="1" t="str">
        <f>IF(E32="","",IF(AND(OR(G32=$AK$1,H32=$AK$1),E32&lt;F32),L31+1,L31))</f>
        <v/>
      </c>
      <c r="M32" s="1" t="str">
        <f>IF(E32="","",IF(AND(H32=$AK$1,E32&gt;F32),M31+1,M31))</f>
        <v/>
      </c>
      <c r="N32" s="1" t="str">
        <f>IF(E32="","",IF(AND(H32=$AK$1,E32&lt;F32),N31+1,N31))</f>
        <v/>
      </c>
      <c r="O32" s="1" t="str">
        <f>IF(E32="","",IF(AND(C32=$AL$1,E32&gt;F32),O31+1,O31))</f>
        <v/>
      </c>
      <c r="P32" s="1" t="str">
        <f>IF(E32="","",IF(AND(C32=$AL$1,F32&gt;E32,G32=$AK$2,H32=$AK$2), P31+1, P31))</f>
        <v/>
      </c>
      <c r="Q32" s="1" t="str">
        <f>IF(E32="","",IF(AND(C32=$AL$1,F32&gt;E32,OR(G32=$AK$1,H32=$AK$1)),Q31+1, Q31))</f>
        <v/>
      </c>
      <c r="R32" s="1" t="str">
        <f>IF(E32="","",IF(AND(C32=$AL$2,E32&gt;F32),R31+1,R31))</f>
        <v/>
      </c>
      <c r="S32" s="1" t="str">
        <f>IF(E32="","",IF(AND(C32=$AL$2,F32&gt;E32,G32=$AK$2,H32=$AK$2),S31+1,S31))</f>
        <v/>
      </c>
      <c r="T32" s="1" t="str">
        <f>IF(E32="","",IF(AND(C32=$AL$2,F32&gt;E32,OR(G32=$AK$1,H32=$AK$1)), T31+1, T31))</f>
        <v/>
      </c>
      <c r="U32" s="1" t="str">
        <f>IF(E32="","",IF(AND(E32&gt;F32,COUNTIF($AO$1:$AO$7,D32)=1),U31+1,U31))</f>
        <v/>
      </c>
      <c r="V32" s="1" t="str">
        <f>IF(E32="","",IF(AND(E32&lt;F32,G32=$AK$2,H32=$AK$2,COUNTIF($AO$1:$AO$7,D32)=1),V31+1,V31))</f>
        <v/>
      </c>
      <c r="W32" s="1" t="str">
        <f>IF(E32="","",IF(AND(E32&lt;F32,COUNTIF($AO$1:$AO$7,D32)=1,OR(G32=$AK$1,H32=$AK$1)), W31+1, W31))</f>
        <v/>
      </c>
      <c r="X32" s="1" t="str">
        <f>IF(E32="","",IF(AND(E32&gt;F32,COUNTIF($AN$1:$AN$15,D32)=1),X31+1,X31))</f>
        <v/>
      </c>
      <c r="Y32" s="1" t="str">
        <f>IF(E32="","",IF(AND(E32&lt;F32,G32=$AK$2,H32=$AK$2,COUNTIF($AN$1:$AN$15,D32)=1),Y31+1,Y31))</f>
        <v/>
      </c>
      <c r="Z32" s="1" t="str">
        <f>IF(E32="","",IF(AND(E32&lt;F32,COUNTIF($AN$1:$AN$15,D32)=1,OR(G32=$AK$1,H32=$AK$1)), Z31+1, Z31))</f>
        <v/>
      </c>
      <c r="AA32" s="1" t="str">
        <f>IF(E32="","",IF(E32&gt;F32,"W","L"))</f>
        <v/>
      </c>
      <c r="AB32" s="1" t="str">
        <f>IF(AA32="","",IF(AA32=AA31,AB31+1,1))</f>
        <v/>
      </c>
      <c r="AC32" s="1" t="str">
        <f>IF(E32="","",IF(E32&gt;F32,"W",IF(AND(E32&lt;F32,G32=$AK$2,H32=$AK$2),"L","OTL")))</f>
        <v/>
      </c>
      <c r="AD32" s="1" t="str">
        <f>IF(AC32="","",COUNTIFS(AC23:AC32,"W"))</f>
        <v/>
      </c>
      <c r="AE32" s="1" t="str">
        <f>IF(AC32="","",COUNTIFS(AC23:AC32,"L"))</f>
        <v/>
      </c>
      <c r="AF32" s="1" t="str">
        <f>IF(AC32="","",COUNTIFS(AC23:AC32,"OTL"))</f>
        <v/>
      </c>
      <c r="AG32" s="51"/>
    </row>
    <row r="33" spans="9:33" x14ac:dyDescent="0.25">
      <c r="I33" s="1" t="str">
        <f>IF(E33="","",IF(E33&gt;F33,I32+1,I32))</f>
        <v/>
      </c>
      <c r="J33" s="1" t="str">
        <f>IF(E33="","",IF(AND(F33&gt;E33,G33=$AK$2,H33=$AK$2),J32+1,J32))</f>
        <v/>
      </c>
      <c r="K33" s="1" t="str">
        <f>IF(E33="","",IF(AND(G33=$AK$1,E33&gt;F33),K32+1,K32))</f>
        <v/>
      </c>
      <c r="L33" s="1" t="str">
        <f>IF(E33="","",IF(AND(OR(G33=$AK$1,H33=$AK$1),E33&lt;F33),L32+1,L32))</f>
        <v/>
      </c>
      <c r="M33" s="1" t="str">
        <f>IF(E33="","",IF(AND(H33=$AK$1,E33&gt;F33),M32+1,M32))</f>
        <v/>
      </c>
      <c r="N33" s="1" t="str">
        <f>IF(E33="","",IF(AND(H33=$AK$1,E33&lt;F33),N32+1,N32))</f>
        <v/>
      </c>
      <c r="O33" s="1" t="str">
        <f>IF(E33="","",IF(AND(C33=$AL$1,E33&gt;F33),O32+1,O32))</f>
        <v/>
      </c>
      <c r="P33" s="1" t="str">
        <f>IF(E33="","",IF(AND(C33=$AL$1,F33&gt;E33,G33=$AK$2,H33=$AK$2), P32+1, P32))</f>
        <v/>
      </c>
      <c r="Q33" s="1" t="str">
        <f>IF(E33="","",IF(AND(C33=$AL$1,F33&gt;E33,OR(G33=$AK$1,H33=$AK$1)),Q32+1, Q32))</f>
        <v/>
      </c>
      <c r="R33" s="1" t="str">
        <f>IF(E33="","",IF(AND(C33=$AL$2,E33&gt;F33),R32+1,R32))</f>
        <v/>
      </c>
      <c r="S33" s="1" t="str">
        <f>IF(E33="","",IF(AND(C33=$AL$2,F33&gt;E33,G33=$AK$2,H33=$AK$2),S32+1,S32))</f>
        <v/>
      </c>
      <c r="T33" s="1" t="str">
        <f>IF(E33="","",IF(AND(C33=$AL$2,F33&gt;E33,OR(G33=$AK$1,H33=$AK$1)), T32+1, T32))</f>
        <v/>
      </c>
      <c r="U33" s="1" t="str">
        <f>IF(E33="","",IF(AND(E33&gt;F33,COUNTIF($AO$1:$AO$7,D33)=1),U32+1,U32))</f>
        <v/>
      </c>
      <c r="V33" s="1" t="str">
        <f>IF(E33="","",IF(AND(E33&lt;F33,G33=$AK$2,H33=$AK$2,COUNTIF($AO$1:$AO$7,D33)=1),V32+1,V32))</f>
        <v/>
      </c>
      <c r="W33" s="1" t="str">
        <f>IF(E33="","",IF(AND(E33&lt;F33,COUNTIF($AO$1:$AO$7,D33)=1,OR(G33=$AK$1,H33=$AK$1)), W32+1, W32))</f>
        <v/>
      </c>
      <c r="X33" s="1" t="str">
        <f>IF(E33="","",IF(AND(E33&gt;F33,COUNTIF($AN$1:$AN$15,D33)=1),X32+1,X32))</f>
        <v/>
      </c>
      <c r="Y33" s="1" t="str">
        <f>IF(E33="","",IF(AND(E33&lt;F33,G33=$AK$2,H33=$AK$2,COUNTIF($AN$1:$AN$15,D33)=1),Y32+1,Y32))</f>
        <v/>
      </c>
      <c r="Z33" s="1" t="str">
        <f>IF(E33="","",IF(AND(E33&lt;F33,COUNTIF($AN$1:$AN$15,D33)=1,OR(G33=$AK$1,H33=$AK$1)), Z32+1, Z32))</f>
        <v/>
      </c>
      <c r="AA33" s="1" t="str">
        <f>IF(E33="","",IF(E33&gt;F33,"W","L"))</f>
        <v/>
      </c>
      <c r="AB33" s="1" t="str">
        <f>IF(AA33="","",IF(AA33=AA32,AB32+1,1))</f>
        <v/>
      </c>
      <c r="AC33" s="1" t="str">
        <f>IF(E33="","",IF(E33&gt;F33,"W",IF(AND(E33&lt;F33,G33=$AK$2,H33=$AK$2),"L","OTL")))</f>
        <v/>
      </c>
      <c r="AD33" s="1" t="str">
        <f>IF(AC33="","",COUNTIFS(AC24:AC33,"W"))</f>
        <v/>
      </c>
      <c r="AE33" s="1" t="str">
        <f>IF(AC33="","",COUNTIFS(AC24:AC33,"L"))</f>
        <v/>
      </c>
      <c r="AF33" s="1" t="str">
        <f>IF(AC33="","",COUNTIFS(AC24:AC33,"OTL"))</f>
        <v/>
      </c>
      <c r="AG33" s="51"/>
    </row>
    <row r="34" spans="9:33" x14ac:dyDescent="0.25">
      <c r="I34" s="1" t="str">
        <f>IF(E34="","",IF(E34&gt;F34,I33+1,I33))</f>
        <v/>
      </c>
      <c r="J34" s="1" t="str">
        <f>IF(E34="","",IF(AND(F34&gt;E34,G34=$AK$2,H34=$AK$2),J33+1,J33))</f>
        <v/>
      </c>
      <c r="K34" s="1" t="str">
        <f>IF(E34="","",IF(AND(G34=$AK$1,E34&gt;F34),K33+1,K33))</f>
        <v/>
      </c>
      <c r="L34" s="1" t="str">
        <f>IF(E34="","",IF(AND(OR(G34=$AK$1,H34=$AK$1),E34&lt;F34),L33+1,L33))</f>
        <v/>
      </c>
      <c r="M34" s="1" t="str">
        <f>IF(E34="","",IF(AND(H34=$AK$1,E34&gt;F34),M33+1,M33))</f>
        <v/>
      </c>
      <c r="N34" s="1" t="str">
        <f>IF(E34="","",IF(AND(H34=$AK$1,E34&lt;F34),N33+1,N33))</f>
        <v/>
      </c>
      <c r="O34" s="1" t="str">
        <f>IF(E34="","",IF(AND(C34=$AL$1,E34&gt;F34),O33+1,O33))</f>
        <v/>
      </c>
      <c r="P34" s="1" t="str">
        <f>IF(E34="","",IF(AND(C34=$AL$1,F34&gt;E34,G34=$AK$2,H34=$AK$2), P33+1, P33))</f>
        <v/>
      </c>
      <c r="Q34" s="1" t="str">
        <f>IF(E34="","",IF(AND(C34=$AL$1,F34&gt;E34,OR(G34=$AK$1,H34=$AK$1)),Q33+1, Q33))</f>
        <v/>
      </c>
      <c r="R34" s="1" t="str">
        <f>IF(E34="","",IF(AND(C34=$AL$2,E34&gt;F34),R33+1,R33))</f>
        <v/>
      </c>
      <c r="S34" s="1" t="str">
        <f>IF(E34="","",IF(AND(C34=$AL$2,F34&gt;E34,G34=$AK$2,H34=$AK$2),S33+1,S33))</f>
        <v/>
      </c>
      <c r="T34" s="1" t="str">
        <f>IF(E34="","",IF(AND(C34=$AL$2,F34&gt;E34,OR(G34=$AK$1,H34=$AK$1)), T33+1, T33))</f>
        <v/>
      </c>
      <c r="U34" s="1" t="str">
        <f>IF(E34="","",IF(AND(E34&gt;F34,COUNTIF($AO$1:$AO$7,D34)=1),U33+1,U33))</f>
        <v/>
      </c>
      <c r="V34" s="1" t="str">
        <f>IF(E34="","",IF(AND(E34&lt;F34,G34=$AK$2,H34=$AK$2,COUNTIF($AO$1:$AO$7,D34)=1),V33+1,V33))</f>
        <v/>
      </c>
      <c r="W34" s="1" t="str">
        <f>IF(E34="","",IF(AND(E34&lt;F34,COUNTIF($AO$1:$AO$7,D34)=1,OR(G34=$AK$1,H34=$AK$1)), W33+1, W33))</f>
        <v/>
      </c>
      <c r="X34" s="1" t="str">
        <f>IF(E34="","",IF(AND(E34&gt;F34,COUNTIF($AN$1:$AN$15,D34)=1),X33+1,X33))</f>
        <v/>
      </c>
      <c r="Y34" s="1" t="str">
        <f>IF(E34="","",IF(AND(E34&lt;F34,G34=$AK$2,H34=$AK$2,COUNTIF($AN$1:$AN$15,D34)=1),Y33+1,Y33))</f>
        <v/>
      </c>
      <c r="Z34" s="1" t="str">
        <f>IF(E34="","",IF(AND(E34&lt;F34,COUNTIF($AN$1:$AN$15,D34)=1,OR(G34=$AK$1,H34=$AK$1)), Z33+1, Z33))</f>
        <v/>
      </c>
      <c r="AA34" s="1" t="str">
        <f>IF(E34="","",IF(E34&gt;F34,"W","L"))</f>
        <v/>
      </c>
      <c r="AB34" s="1" t="str">
        <f>IF(AA34="","",IF(AA34=AA33,AB33+1,1))</f>
        <v/>
      </c>
      <c r="AC34" s="1" t="str">
        <f>IF(E34="","",IF(E34&gt;F34,"W",IF(AND(E34&lt;F34,G34=$AK$2,H34=$AK$2),"L","OTL")))</f>
        <v/>
      </c>
      <c r="AD34" s="1" t="str">
        <f>IF(AC34="","",COUNTIFS(AC25:AC34,"W"))</f>
        <v/>
      </c>
      <c r="AE34" s="1" t="str">
        <f>IF(AC34="","",COUNTIFS(AC25:AC34,"L"))</f>
        <v/>
      </c>
      <c r="AF34" s="1" t="str">
        <f>IF(AC34="","",COUNTIFS(AC25:AC34,"OTL"))</f>
        <v/>
      </c>
      <c r="AG34" s="51"/>
    </row>
    <row r="35" spans="9:33" x14ac:dyDescent="0.25">
      <c r="I35" s="1" t="str">
        <f>IF(E35="","",IF(E35&gt;F35,I34+1,I34))</f>
        <v/>
      </c>
      <c r="J35" s="1" t="str">
        <f>IF(E35="","",IF(AND(F35&gt;E35,G35=$AK$2,H35=$AK$2),J34+1,J34))</f>
        <v/>
      </c>
      <c r="K35" s="1" t="str">
        <f>IF(E35="","",IF(AND(G35=$AK$1,E35&gt;F35),K34+1,K34))</f>
        <v/>
      </c>
      <c r="L35" s="1" t="str">
        <f>IF(E35="","",IF(AND(OR(G35=$AK$1,H35=$AK$1),E35&lt;F35),L34+1,L34))</f>
        <v/>
      </c>
      <c r="M35" s="1" t="str">
        <f>IF(E35="","",IF(AND(H35=$AK$1,E35&gt;F35),M34+1,M34))</f>
        <v/>
      </c>
      <c r="N35" s="1" t="str">
        <f>IF(E35="","",IF(AND(H35=$AK$1,E35&lt;F35),N34+1,N34))</f>
        <v/>
      </c>
      <c r="O35" s="1" t="str">
        <f>IF(E35="","",IF(AND(C35=$AL$1,E35&gt;F35),O34+1,O34))</f>
        <v/>
      </c>
      <c r="P35" s="1" t="str">
        <f>IF(E35="","",IF(AND(C35=$AL$1,F35&gt;E35,G35=$AK$2,H35=$AK$2), P34+1, P34))</f>
        <v/>
      </c>
      <c r="Q35" s="1" t="str">
        <f>IF(E35="","",IF(AND(C35=$AL$1,F35&gt;E35,OR(G35=$AK$1,H35=$AK$1)),Q34+1, Q34))</f>
        <v/>
      </c>
      <c r="R35" s="1" t="str">
        <f>IF(E35="","",IF(AND(C35=$AL$2,E35&gt;F35),R34+1,R34))</f>
        <v/>
      </c>
      <c r="S35" s="1" t="str">
        <f>IF(E35="","",IF(AND(C35=$AL$2,F35&gt;E35,G35=$AK$2,H35=$AK$2),S34+1,S34))</f>
        <v/>
      </c>
      <c r="T35" s="1" t="str">
        <f>IF(E35="","",IF(AND(C35=$AL$2,F35&gt;E35,OR(G35=$AK$1,H35=$AK$1)), T34+1, T34))</f>
        <v/>
      </c>
      <c r="U35" s="1" t="str">
        <f>IF(E35="","",IF(AND(E35&gt;F35,COUNTIF($AO$1:$AO$7,D35)=1),U34+1,U34))</f>
        <v/>
      </c>
      <c r="V35" s="1" t="str">
        <f>IF(E35="","",IF(AND(E35&lt;F35,G35=$AK$2,H35=$AK$2,COUNTIF($AO$1:$AO$7,D35)=1),V34+1,V34))</f>
        <v/>
      </c>
      <c r="W35" s="1" t="str">
        <f>IF(E35="","",IF(AND(E35&lt;F35,COUNTIF($AO$1:$AO$7,D35)=1,OR(G35=$AK$1,H35=$AK$1)), W34+1, W34))</f>
        <v/>
      </c>
      <c r="X35" s="1" t="str">
        <f>IF(E35="","",IF(AND(E35&gt;F35,COUNTIF($AN$1:$AN$15,D35)=1),X34+1,X34))</f>
        <v/>
      </c>
      <c r="Y35" s="1" t="str">
        <f>IF(E35="","",IF(AND(E35&lt;F35,G35=$AK$2,H35=$AK$2,COUNTIF($AN$1:$AN$15,D35)=1),Y34+1,Y34))</f>
        <v/>
      </c>
      <c r="Z35" s="1" t="str">
        <f>IF(E35="","",IF(AND(E35&lt;F35,COUNTIF($AN$1:$AN$15,D35)=1,OR(G35=$AK$1,H35=$AK$1)), Z34+1, Z34))</f>
        <v/>
      </c>
      <c r="AA35" s="1" t="str">
        <f>IF(E35="","",IF(E35&gt;F35,"W","L"))</f>
        <v/>
      </c>
      <c r="AB35" s="1" t="str">
        <f>IF(AA35="","",IF(AA35=AA34,AB34+1,1))</f>
        <v/>
      </c>
      <c r="AC35" s="1" t="str">
        <f>IF(E35="","",IF(E35&gt;F35,"W",IF(AND(E35&lt;F35,G35=$AK$2,H35=$AK$2),"L","OTL")))</f>
        <v/>
      </c>
      <c r="AD35" s="1" t="str">
        <f>IF(AC35="","",COUNTIFS(AC26:AC35,"W"))</f>
        <v/>
      </c>
      <c r="AE35" s="1" t="str">
        <f>IF(AC35="","",COUNTIFS(AC26:AC35,"L"))</f>
        <v/>
      </c>
      <c r="AF35" s="1" t="str">
        <f>IF(AC35="","",COUNTIFS(AC26:AC35,"OTL"))</f>
        <v/>
      </c>
      <c r="AG35" s="51"/>
    </row>
    <row r="36" spans="9:33" x14ac:dyDescent="0.25">
      <c r="I36" s="1" t="str">
        <f>IF(E36="","",IF(E36&gt;F36,I35+1,I35))</f>
        <v/>
      </c>
      <c r="J36" s="1" t="str">
        <f>IF(E36="","",IF(AND(F36&gt;E36,G36=$AK$2,H36=$AK$2),J35+1,J35))</f>
        <v/>
      </c>
      <c r="K36" s="1" t="str">
        <f>IF(E36="","",IF(AND(G36=$AK$1,E36&gt;F36),K35+1,K35))</f>
        <v/>
      </c>
      <c r="L36" s="1" t="str">
        <f>IF(E36="","",IF(AND(OR(G36=$AK$1,H36=$AK$1),E36&lt;F36),L35+1,L35))</f>
        <v/>
      </c>
      <c r="M36" s="1" t="str">
        <f>IF(E36="","",IF(AND(H36=$AK$1,E36&gt;F36),M35+1,M35))</f>
        <v/>
      </c>
      <c r="N36" s="1" t="str">
        <f>IF(E36="","",IF(AND(H36=$AK$1,E36&lt;F36),N35+1,N35))</f>
        <v/>
      </c>
      <c r="O36" s="1" t="str">
        <f>IF(E36="","",IF(AND(C36=$AL$1,E36&gt;F36),O35+1,O35))</f>
        <v/>
      </c>
      <c r="P36" s="1" t="str">
        <f>IF(E36="","",IF(AND(C36=$AL$1,F36&gt;E36,G36=$AK$2,H36=$AK$2), P35+1, P35))</f>
        <v/>
      </c>
      <c r="Q36" s="1" t="str">
        <f>IF(E36="","",IF(AND(C36=$AL$1,F36&gt;E36,OR(G36=$AK$1,H36=$AK$1)),Q35+1, Q35))</f>
        <v/>
      </c>
      <c r="R36" s="1" t="str">
        <f>IF(E36="","",IF(AND(C36=$AL$2,E36&gt;F36),R35+1,R35))</f>
        <v/>
      </c>
      <c r="S36" s="1" t="str">
        <f>IF(E36="","",IF(AND(C36=$AL$2,F36&gt;E36,G36=$AK$2,H36=$AK$2),S35+1,S35))</f>
        <v/>
      </c>
      <c r="T36" s="1" t="str">
        <f>IF(E36="","",IF(AND(C36=$AL$2,F36&gt;E36,OR(G36=$AK$1,H36=$AK$1)), T35+1, T35))</f>
        <v/>
      </c>
      <c r="U36" s="1" t="str">
        <f>IF(E36="","",IF(AND(E36&gt;F36,COUNTIF($AO$1:$AO$7,D36)=1),U35+1,U35))</f>
        <v/>
      </c>
      <c r="V36" s="1" t="str">
        <f>IF(E36="","",IF(AND(E36&lt;F36,G36=$AK$2,H36=$AK$2,COUNTIF($AO$1:$AO$7,D36)=1),V35+1,V35))</f>
        <v/>
      </c>
      <c r="W36" s="1" t="str">
        <f>IF(E36="","",IF(AND(E36&lt;F36,COUNTIF($AO$1:$AO$7,D36)=1,OR(G36=$AK$1,H36=$AK$1)), W35+1, W35))</f>
        <v/>
      </c>
      <c r="X36" s="1" t="str">
        <f>IF(E36="","",IF(AND(E36&gt;F36,COUNTIF($AN$1:$AN$15,D36)=1),X35+1,X35))</f>
        <v/>
      </c>
      <c r="Y36" s="1" t="str">
        <f>IF(E36="","",IF(AND(E36&lt;F36,G36=$AK$2,H36=$AK$2,COUNTIF($AN$1:$AN$15,D36)=1),Y35+1,Y35))</f>
        <v/>
      </c>
      <c r="Z36" s="1" t="str">
        <f>IF(E36="","",IF(AND(E36&lt;F36,COUNTIF($AN$1:$AN$15,D36)=1,OR(G36=$AK$1,H36=$AK$1)), Z35+1, Z35))</f>
        <v/>
      </c>
      <c r="AA36" s="1" t="str">
        <f>IF(E36="","",IF(E36&gt;F36,"W","L"))</f>
        <v/>
      </c>
      <c r="AB36" s="1" t="str">
        <f>IF(AA36="","",IF(AA36=AA35,AB35+1,1))</f>
        <v/>
      </c>
      <c r="AC36" s="1" t="str">
        <f>IF(E36="","",IF(E36&gt;F36,"W",IF(AND(E36&lt;F36,G36=$AK$2,H36=$AK$2),"L","OTL")))</f>
        <v/>
      </c>
      <c r="AD36" s="1" t="str">
        <f>IF(AC36="","",COUNTIFS(AC27:AC36,"W"))</f>
        <v/>
      </c>
      <c r="AE36" s="1" t="str">
        <f>IF(AC36="","",COUNTIFS(AC27:AC36,"L"))</f>
        <v/>
      </c>
      <c r="AF36" s="1" t="str">
        <f>IF(AC36="","",COUNTIFS(AC27:AC36,"OTL"))</f>
        <v/>
      </c>
      <c r="AG36" s="51"/>
    </row>
    <row r="37" spans="9:33" x14ac:dyDescent="0.25">
      <c r="I37" s="1" t="str">
        <f>IF(E37="","",IF(E37&gt;F37,I36+1,I36))</f>
        <v/>
      </c>
      <c r="J37" s="1" t="str">
        <f>IF(E37="","",IF(AND(F37&gt;E37,G37=$AK$2,H37=$AK$2),J36+1,J36))</f>
        <v/>
      </c>
      <c r="K37" s="1" t="str">
        <f>IF(E37="","",IF(AND(G37=$AK$1,E37&gt;F37),K36+1,K36))</f>
        <v/>
      </c>
      <c r="L37" s="1" t="str">
        <f>IF(E37="","",IF(AND(OR(G37=$AK$1,H37=$AK$1),E37&lt;F37),L36+1,L36))</f>
        <v/>
      </c>
      <c r="M37" s="1" t="str">
        <f>IF(E37="","",IF(AND(H37=$AK$1,E37&gt;F37),M36+1,M36))</f>
        <v/>
      </c>
      <c r="N37" s="1" t="str">
        <f>IF(E37="","",IF(AND(H37=$AK$1,E37&lt;F37),N36+1,N36))</f>
        <v/>
      </c>
      <c r="O37" s="1" t="str">
        <f>IF(E37="","",IF(AND(C37=$AL$1,E37&gt;F37),O36+1,O36))</f>
        <v/>
      </c>
      <c r="P37" s="1" t="str">
        <f>IF(E37="","",IF(AND(C37=$AL$1,F37&gt;E37,G37=$AK$2,H37=$AK$2), P36+1, P36))</f>
        <v/>
      </c>
      <c r="Q37" s="1" t="str">
        <f>IF(E37="","",IF(AND(C37=$AL$1,F37&gt;E37,OR(G37=$AK$1,H37=$AK$1)),Q36+1, Q36))</f>
        <v/>
      </c>
      <c r="R37" s="1" t="str">
        <f>IF(E37="","",IF(AND(C37=$AL$2,E37&gt;F37),R36+1,R36))</f>
        <v/>
      </c>
      <c r="S37" s="1" t="str">
        <f>IF(E37="","",IF(AND(C37=$AL$2,F37&gt;E37,G37=$AK$2,H37=$AK$2),S36+1,S36))</f>
        <v/>
      </c>
      <c r="T37" s="1" t="str">
        <f>IF(E37="","",IF(AND(C37=$AL$2,F37&gt;E37,OR(G37=$AK$1,H37=$AK$1)), T36+1, T36))</f>
        <v/>
      </c>
      <c r="U37" s="1" t="str">
        <f>IF(E37="","",IF(AND(E37&gt;F37,COUNTIF($AO$1:$AO$7,D37)=1),U36+1,U36))</f>
        <v/>
      </c>
      <c r="V37" s="1" t="str">
        <f>IF(E37="","",IF(AND(E37&lt;F37,G37=$AK$2,H37=$AK$2,COUNTIF($AO$1:$AO$7,D37)=1),V36+1,V36))</f>
        <v/>
      </c>
      <c r="W37" s="1" t="str">
        <f>IF(E37="","",IF(AND(E37&lt;F37,COUNTIF($AO$1:$AO$7,D37)=1,OR(G37=$AK$1,H37=$AK$1)), W36+1, W36))</f>
        <v/>
      </c>
      <c r="X37" s="1" t="str">
        <f>IF(E37="","",IF(AND(E37&gt;F37,COUNTIF($AN$1:$AN$15,D37)=1),X36+1,X36))</f>
        <v/>
      </c>
      <c r="Y37" s="1" t="str">
        <f>IF(E37="","",IF(AND(E37&lt;F37,G37=$AK$2,H37=$AK$2,COUNTIF($AN$1:$AN$15,D37)=1),Y36+1,Y36))</f>
        <v/>
      </c>
      <c r="Z37" s="1" t="str">
        <f>IF(E37="","",IF(AND(E37&lt;F37,COUNTIF($AN$1:$AN$15,D37)=1,OR(G37=$AK$1,H37=$AK$1)), Z36+1, Z36))</f>
        <v/>
      </c>
      <c r="AA37" s="1" t="str">
        <f>IF(E37="","",IF(E37&gt;F37,"W","L"))</f>
        <v/>
      </c>
      <c r="AB37" s="1" t="str">
        <f>IF(AA37="","",IF(AA37=AA36,AB36+1,1))</f>
        <v/>
      </c>
      <c r="AC37" s="1" t="str">
        <f>IF(E37="","",IF(E37&gt;F37,"W",IF(AND(E37&lt;F37,G37=$AK$2,H37=$AK$2),"L","OTL")))</f>
        <v/>
      </c>
      <c r="AD37" s="1" t="str">
        <f>IF(AC37="","",COUNTIFS(AC28:AC37,"W"))</f>
        <v/>
      </c>
      <c r="AE37" s="1" t="str">
        <f>IF(AC37="","",COUNTIFS(AC28:AC37,"L"))</f>
        <v/>
      </c>
      <c r="AF37" s="1" t="str">
        <f>IF(AC37="","",COUNTIFS(AC28:AC37,"OTL"))</f>
        <v/>
      </c>
      <c r="AG37" s="51"/>
    </row>
    <row r="38" spans="9:33" x14ac:dyDescent="0.25">
      <c r="I38" s="1" t="str">
        <f>IF(E38="","",IF(E38&gt;F38,I37+1,I37))</f>
        <v/>
      </c>
      <c r="J38" s="1" t="str">
        <f>IF(E38="","",IF(AND(F38&gt;E38,G38=$AK$2,H38=$AK$2),J37+1,J37))</f>
        <v/>
      </c>
      <c r="K38" s="1" t="str">
        <f>IF(E38="","",IF(AND(G38=$AK$1,E38&gt;F38),K37+1,K37))</f>
        <v/>
      </c>
      <c r="L38" s="1" t="str">
        <f>IF(E38="","",IF(AND(OR(G38=$AK$1,H38=$AK$1),E38&lt;F38),L37+1,L37))</f>
        <v/>
      </c>
      <c r="M38" s="1" t="str">
        <f>IF(E38="","",IF(AND(H38=$AK$1,E38&gt;F38),M37+1,M37))</f>
        <v/>
      </c>
      <c r="N38" s="1" t="str">
        <f>IF(E38="","",IF(AND(H38=$AK$1,E38&lt;F38),N37+1,N37))</f>
        <v/>
      </c>
      <c r="O38" s="1" t="str">
        <f>IF(E38="","",IF(AND(C38=$AL$1,E38&gt;F38),O37+1,O37))</f>
        <v/>
      </c>
      <c r="P38" s="1" t="str">
        <f>IF(E38="","",IF(AND(C38=$AL$1,F38&gt;E38,G38=$AK$2,H38=$AK$2), P37+1, P37))</f>
        <v/>
      </c>
      <c r="Q38" s="1" t="str">
        <f>IF(E38="","",IF(AND(C38=$AL$1,F38&gt;E38,OR(G38=$AK$1,H38=$AK$1)),Q37+1, Q37))</f>
        <v/>
      </c>
      <c r="R38" s="1" t="str">
        <f>IF(E38="","",IF(AND(C38=$AL$2,E38&gt;F38),R37+1,R37))</f>
        <v/>
      </c>
      <c r="S38" s="1" t="str">
        <f>IF(E38="","",IF(AND(C38=$AL$2,F38&gt;E38,G38=$AK$2,H38=$AK$2),S37+1,S37))</f>
        <v/>
      </c>
      <c r="T38" s="1" t="str">
        <f>IF(E38="","",IF(AND(C38=$AL$2,F38&gt;E38,OR(G38=$AK$1,H38=$AK$1)), T37+1, T37))</f>
        <v/>
      </c>
      <c r="U38" s="1" t="str">
        <f>IF(E38="","",IF(AND(E38&gt;F38,COUNTIF($AO$1:$AO$7,D38)=1),U37+1,U37))</f>
        <v/>
      </c>
      <c r="V38" s="1" t="str">
        <f>IF(E38="","",IF(AND(E38&lt;F38,G38=$AK$2,H38=$AK$2,COUNTIF($AO$1:$AO$7,D38)=1),V37+1,V37))</f>
        <v/>
      </c>
      <c r="W38" s="1" t="str">
        <f>IF(E38="","",IF(AND(E38&lt;F38,COUNTIF($AO$1:$AO$7,D38)=1,OR(G38=$AK$1,H38=$AK$1)), W37+1, W37))</f>
        <v/>
      </c>
      <c r="X38" s="1" t="str">
        <f>IF(E38="","",IF(AND(E38&gt;F38,COUNTIF($AN$1:$AN$15,D38)=1),X37+1,X37))</f>
        <v/>
      </c>
      <c r="Y38" s="1" t="str">
        <f>IF(E38="","",IF(AND(E38&lt;F38,G38=$AK$2,H38=$AK$2,COUNTIF($AN$1:$AN$15,D38)=1),Y37+1,Y37))</f>
        <v/>
      </c>
      <c r="Z38" s="1" t="str">
        <f>IF(E38="","",IF(AND(E38&lt;F38,COUNTIF($AN$1:$AN$15,D38)=1,OR(G38=$AK$1,H38=$AK$1)), Z37+1, Z37))</f>
        <v/>
      </c>
      <c r="AA38" s="1" t="str">
        <f>IF(E38="","",IF(E38&gt;F38,"W","L"))</f>
        <v/>
      </c>
      <c r="AB38" s="1" t="str">
        <f>IF(AA38="","",IF(AA38=AA37,AB37+1,1))</f>
        <v/>
      </c>
      <c r="AC38" s="1" t="str">
        <f>IF(E38="","",IF(E38&gt;F38,"W",IF(AND(E38&lt;F38,G38=$AK$2,H38=$AK$2),"L","OTL")))</f>
        <v/>
      </c>
      <c r="AD38" s="1" t="str">
        <f>IF(AC38="","",COUNTIFS(AC29:AC38,"W"))</f>
        <v/>
      </c>
      <c r="AE38" s="1" t="str">
        <f>IF(AC38="","",COUNTIFS(AC29:AC38,"L"))</f>
        <v/>
      </c>
      <c r="AF38" s="1" t="str">
        <f>IF(AC38="","",COUNTIFS(AC29:AC38,"OTL"))</f>
        <v/>
      </c>
      <c r="AG38" s="51"/>
    </row>
    <row r="39" spans="9:33" x14ac:dyDescent="0.25">
      <c r="I39" s="1" t="str">
        <f>IF(E39="","",IF(E39&gt;F39,I38+1,I38))</f>
        <v/>
      </c>
      <c r="J39" s="1" t="str">
        <f>IF(E39="","",IF(AND(F39&gt;E39,G39=$AK$2,H39=$AK$2),J38+1,J38))</f>
        <v/>
      </c>
      <c r="K39" s="1" t="str">
        <f>IF(E39="","",IF(AND(G39=$AK$1,E39&gt;F39),K38+1,K38))</f>
        <v/>
      </c>
      <c r="L39" s="1" t="str">
        <f>IF(E39="","",IF(AND(OR(G39=$AK$1,H39=$AK$1),E39&lt;F39),L38+1,L38))</f>
        <v/>
      </c>
      <c r="M39" s="1" t="str">
        <f>IF(E39="","",IF(AND(H39=$AK$1,E39&gt;F39),M38+1,M38))</f>
        <v/>
      </c>
      <c r="N39" s="1" t="str">
        <f>IF(E39="","",IF(AND(H39=$AK$1,E39&lt;F39),N38+1,N38))</f>
        <v/>
      </c>
      <c r="O39" s="1" t="str">
        <f>IF(E39="","",IF(AND(C39=$AL$1,E39&gt;F39),O38+1,O38))</f>
        <v/>
      </c>
      <c r="P39" s="1" t="str">
        <f>IF(E39="","",IF(AND(C39=$AL$1,F39&gt;E39,G39=$AK$2,H39=$AK$2), P38+1, P38))</f>
        <v/>
      </c>
      <c r="Q39" s="1" t="str">
        <f>IF(E39="","",IF(AND(C39=$AL$1,F39&gt;E39,OR(G39=$AK$1,H39=$AK$1)),Q38+1, Q38))</f>
        <v/>
      </c>
      <c r="R39" s="1" t="str">
        <f>IF(E39="","",IF(AND(C39=$AL$2,E39&gt;F39),R38+1,R38))</f>
        <v/>
      </c>
      <c r="S39" s="1" t="str">
        <f>IF(E39="","",IF(AND(C39=$AL$2,F39&gt;E39,G39=$AK$2,H39=$AK$2),S38+1,S38))</f>
        <v/>
      </c>
      <c r="T39" s="1" t="str">
        <f>IF(E39="","",IF(AND(C39=$AL$2,F39&gt;E39,OR(G39=$AK$1,H39=$AK$1)), T38+1, T38))</f>
        <v/>
      </c>
      <c r="U39" s="1" t="str">
        <f>IF(E39="","",IF(AND(E39&gt;F39,COUNTIF($AO$1:$AO$7,D39)=1),U38+1,U38))</f>
        <v/>
      </c>
      <c r="V39" s="1" t="str">
        <f>IF(E39="","",IF(AND(E39&lt;F39,G39=$AK$2,H39=$AK$2,COUNTIF($AO$1:$AO$7,D39)=1),V38+1,V38))</f>
        <v/>
      </c>
      <c r="W39" s="1" t="str">
        <f>IF(E39="","",IF(AND(E39&lt;F39,COUNTIF($AO$1:$AO$7,D39)=1,OR(G39=$AK$1,H39=$AK$1)), W38+1, W38))</f>
        <v/>
      </c>
      <c r="X39" s="1" t="str">
        <f>IF(E39="","",IF(AND(E39&gt;F39,COUNTIF($AN$1:$AN$15,D39)=1),X38+1,X38))</f>
        <v/>
      </c>
      <c r="Y39" s="1" t="str">
        <f>IF(E39="","",IF(AND(E39&lt;F39,G39=$AK$2,H39=$AK$2,COUNTIF($AN$1:$AN$15,D39)=1),Y38+1,Y38))</f>
        <v/>
      </c>
      <c r="Z39" s="1" t="str">
        <f>IF(E39="","",IF(AND(E39&lt;F39,COUNTIF($AN$1:$AN$15,D39)=1,OR(G39=$AK$1,H39=$AK$1)), Z38+1, Z38))</f>
        <v/>
      </c>
      <c r="AA39" s="1" t="str">
        <f>IF(E39="","",IF(E39&gt;F39,"W","L"))</f>
        <v/>
      </c>
      <c r="AB39" s="1" t="str">
        <f>IF(AA39="","",IF(AA39=AA38,AB38+1,1))</f>
        <v/>
      </c>
      <c r="AC39" s="1" t="str">
        <f>IF(E39="","",IF(E39&gt;F39,"W",IF(AND(E39&lt;F39,G39=$AK$2,H39=$AK$2),"L","OTL")))</f>
        <v/>
      </c>
      <c r="AD39" s="1" t="str">
        <f>IF(AC39="","",COUNTIFS(AC30:AC39,"W"))</f>
        <v/>
      </c>
      <c r="AE39" s="1" t="str">
        <f>IF(AC39="","",COUNTIFS(AC30:AC39,"L"))</f>
        <v/>
      </c>
      <c r="AF39" s="1" t="str">
        <f>IF(AC39="","",COUNTIFS(AC30:AC39,"OTL"))</f>
        <v/>
      </c>
      <c r="AG39" s="51"/>
    </row>
    <row r="40" spans="9:33" x14ac:dyDescent="0.25">
      <c r="I40" s="1" t="str">
        <f>IF(E40="","",IF(E40&gt;F40,I39+1,I39))</f>
        <v/>
      </c>
      <c r="J40" s="1" t="str">
        <f>IF(E40="","",IF(AND(F40&gt;E40,G40=$AK$2,H40=$AK$2),J39+1,J39))</f>
        <v/>
      </c>
      <c r="K40" s="1" t="str">
        <f>IF(E40="","",IF(AND(G40=$AK$1,E40&gt;F40),K39+1,K39))</f>
        <v/>
      </c>
      <c r="L40" s="1" t="str">
        <f>IF(E40="","",IF(AND(OR(G40=$AK$1,H40=$AK$1),E40&lt;F40),L39+1,L39))</f>
        <v/>
      </c>
      <c r="M40" s="1" t="str">
        <f>IF(E40="","",IF(AND(H40=$AK$1,E40&gt;F40),M39+1,M39))</f>
        <v/>
      </c>
      <c r="N40" s="1" t="str">
        <f>IF(E40="","",IF(AND(H40=$AK$1,E40&lt;F40),N39+1,N39))</f>
        <v/>
      </c>
      <c r="O40" s="1" t="str">
        <f>IF(E40="","",IF(AND(C40=$AL$1,E40&gt;F40),O39+1,O39))</f>
        <v/>
      </c>
      <c r="P40" s="1" t="str">
        <f>IF(E40="","",IF(AND(C40=$AL$1,F40&gt;E40,G40=$AK$2,H40=$AK$2), P39+1, P39))</f>
        <v/>
      </c>
      <c r="Q40" s="1" t="str">
        <f>IF(E40="","",IF(AND(C40=$AL$1,F40&gt;E40,OR(G40=$AK$1,H40=$AK$1)),Q39+1, Q39))</f>
        <v/>
      </c>
      <c r="R40" s="1" t="str">
        <f>IF(E40="","",IF(AND(C40=$AL$2,E40&gt;F40),R39+1,R39))</f>
        <v/>
      </c>
      <c r="S40" s="1" t="str">
        <f>IF(E40="","",IF(AND(C40=$AL$2,F40&gt;E40,G40=$AK$2,H40=$AK$2),S39+1,S39))</f>
        <v/>
      </c>
      <c r="T40" s="1" t="str">
        <f>IF(E40="","",IF(AND(C40=$AL$2,F40&gt;E40,OR(G40=$AK$1,H40=$AK$1)), T39+1, T39))</f>
        <v/>
      </c>
      <c r="U40" s="1" t="str">
        <f>IF(E40="","",IF(AND(E40&gt;F40,COUNTIF($AO$1:$AO$7,D40)=1),U39+1,U39))</f>
        <v/>
      </c>
      <c r="V40" s="1" t="str">
        <f>IF(E40="","",IF(AND(E40&lt;F40,G40=$AK$2,H40=$AK$2,COUNTIF($AO$1:$AO$7,D40)=1),V39+1,V39))</f>
        <v/>
      </c>
      <c r="W40" s="1" t="str">
        <f>IF(E40="","",IF(AND(E40&lt;F40,COUNTIF($AO$1:$AO$7,D40)=1,OR(G40=$AK$1,H40=$AK$1)), W39+1, W39))</f>
        <v/>
      </c>
      <c r="X40" s="1" t="str">
        <f>IF(E40="","",IF(AND(E40&gt;F40,COUNTIF($AN$1:$AN$15,D40)=1),X39+1,X39))</f>
        <v/>
      </c>
      <c r="Y40" s="1" t="str">
        <f>IF(E40="","",IF(AND(E40&lt;F40,G40=$AK$2,H40=$AK$2,COUNTIF($AN$1:$AN$15,D40)=1),Y39+1,Y39))</f>
        <v/>
      </c>
      <c r="Z40" s="1" t="str">
        <f>IF(E40="","",IF(AND(E40&lt;F40,COUNTIF($AN$1:$AN$15,D40)=1,OR(G40=$AK$1,H40=$AK$1)), Z39+1, Z39))</f>
        <v/>
      </c>
      <c r="AA40" s="1" t="str">
        <f>IF(E40="","",IF(E40&gt;F40,"W","L"))</f>
        <v/>
      </c>
      <c r="AB40" s="1" t="str">
        <f>IF(AA40="","",IF(AA40=AA39,AB39+1,1))</f>
        <v/>
      </c>
      <c r="AC40" s="1" t="str">
        <f>IF(E40="","",IF(E40&gt;F40,"W",IF(AND(E40&lt;F40,G40=$AK$2,H40=$AK$2),"L","OTL")))</f>
        <v/>
      </c>
      <c r="AD40" s="1" t="str">
        <f>IF(AC40="","",COUNTIFS(AC31:AC40,"W"))</f>
        <v/>
      </c>
      <c r="AE40" s="1" t="str">
        <f>IF(AC40="","",COUNTIFS(AC31:AC40,"L"))</f>
        <v/>
      </c>
      <c r="AF40" s="1" t="str">
        <f>IF(AC40="","",COUNTIFS(AC31:AC40,"OTL"))</f>
        <v/>
      </c>
      <c r="AG40" s="51"/>
    </row>
    <row r="41" spans="9:33" x14ac:dyDescent="0.25">
      <c r="I41" s="1" t="str">
        <f>IF(E41="","",IF(E41&gt;F41,I40+1,I40))</f>
        <v/>
      </c>
      <c r="J41" s="1" t="str">
        <f>IF(E41="","",IF(AND(F41&gt;E41,G41=$AK$2,H41=$AK$2),J40+1,J40))</f>
        <v/>
      </c>
      <c r="K41" s="1" t="str">
        <f>IF(E41="","",IF(AND(G41=$AK$1,E41&gt;F41),K40+1,K40))</f>
        <v/>
      </c>
      <c r="L41" s="1" t="str">
        <f>IF(E41="","",IF(AND(OR(G41=$AK$1,H41=$AK$1),E41&lt;F41),L40+1,L40))</f>
        <v/>
      </c>
      <c r="M41" s="1" t="str">
        <f>IF(E41="","",IF(AND(H41=$AK$1,E41&gt;F41),M40+1,M40))</f>
        <v/>
      </c>
      <c r="N41" s="1" t="str">
        <f>IF(E41="","",IF(AND(H41=$AK$1,E41&lt;F41),N40+1,N40))</f>
        <v/>
      </c>
      <c r="O41" s="1" t="str">
        <f>IF(E41="","",IF(AND(C41=$AL$1,E41&gt;F41),O40+1,O40))</f>
        <v/>
      </c>
      <c r="P41" s="1" t="str">
        <f>IF(E41="","",IF(AND(C41=$AL$1,F41&gt;E41,G41=$AK$2,H41=$AK$2), P40+1, P40))</f>
        <v/>
      </c>
      <c r="Q41" s="1" t="str">
        <f>IF(E41="","",IF(AND(C41=$AL$1,F41&gt;E41,OR(G41=$AK$1,H41=$AK$1)),Q40+1, Q40))</f>
        <v/>
      </c>
      <c r="R41" s="1" t="str">
        <f>IF(E41="","",IF(AND(C41=$AL$2,E41&gt;F41),R40+1,R40))</f>
        <v/>
      </c>
      <c r="S41" s="1" t="str">
        <f>IF(E41="","",IF(AND(C41=$AL$2,F41&gt;E41,G41=$AK$2,H41=$AK$2),S40+1,S40))</f>
        <v/>
      </c>
      <c r="T41" s="1" t="str">
        <f>IF(E41="","",IF(AND(C41=$AL$2,F41&gt;E41,OR(G41=$AK$1,H41=$AK$1)), T40+1, T40))</f>
        <v/>
      </c>
      <c r="U41" s="1" t="str">
        <f>IF(E41="","",IF(AND(E41&gt;F41,COUNTIF($AO$1:$AO$7,D41)=1),U40+1,U40))</f>
        <v/>
      </c>
      <c r="V41" s="1" t="str">
        <f>IF(E41="","",IF(AND(E41&lt;F41,G41=$AK$2,H41=$AK$2,COUNTIF($AO$1:$AO$7,D41)=1),V40+1,V40))</f>
        <v/>
      </c>
      <c r="W41" s="1" t="str">
        <f>IF(E41="","",IF(AND(E41&lt;F41,COUNTIF($AO$1:$AO$7,D41)=1,OR(G41=$AK$1,H41=$AK$1)), W40+1, W40))</f>
        <v/>
      </c>
      <c r="X41" s="1" t="str">
        <f>IF(E41="","",IF(AND(E41&gt;F41,COUNTIF($AN$1:$AN$15,D41)=1),X40+1,X40))</f>
        <v/>
      </c>
      <c r="Y41" s="1" t="str">
        <f>IF(E41="","",IF(AND(E41&lt;F41,G41=$AK$2,H41=$AK$2,COUNTIF($AN$1:$AN$15,D41)=1),Y40+1,Y40))</f>
        <v/>
      </c>
      <c r="Z41" s="1" t="str">
        <f>IF(E41="","",IF(AND(E41&lt;F41,COUNTIF($AN$1:$AN$15,D41)=1,OR(G41=$AK$1,H41=$AK$1)), Z40+1, Z40))</f>
        <v/>
      </c>
      <c r="AA41" s="1" t="str">
        <f>IF(E41="","",IF(E41&gt;F41,"W","L"))</f>
        <v/>
      </c>
      <c r="AB41" s="1" t="str">
        <f>IF(AA41="","",IF(AA41=AA40,AB40+1,1))</f>
        <v/>
      </c>
      <c r="AC41" s="1" t="str">
        <f>IF(E41="","",IF(E41&gt;F41,"W",IF(AND(E41&lt;F41,G41=$AK$2,H41=$AK$2),"L","OTL")))</f>
        <v/>
      </c>
      <c r="AD41" s="1" t="str">
        <f>IF(AC41="","",COUNTIFS(AC32:AC41,"W"))</f>
        <v/>
      </c>
      <c r="AE41" s="1" t="str">
        <f>IF(AC41="","",COUNTIFS(AC32:AC41,"L"))</f>
        <v/>
      </c>
      <c r="AF41" s="1" t="str">
        <f>IF(AC41="","",COUNTIFS(AC32:AC41,"OTL"))</f>
        <v/>
      </c>
      <c r="AG41" s="51"/>
    </row>
    <row r="42" spans="9:33" x14ac:dyDescent="0.25">
      <c r="I42" s="1" t="str">
        <f>IF(E42="","",IF(E42&gt;F42,I41+1,I41))</f>
        <v/>
      </c>
      <c r="J42" s="1" t="str">
        <f>IF(E42="","",IF(AND(F42&gt;E42,G42=$AK$2,H42=$AK$2),J41+1,J41))</f>
        <v/>
      </c>
      <c r="K42" s="1" t="str">
        <f>IF(E42="","",IF(AND(G42=$AK$1,E42&gt;F42),K41+1,K41))</f>
        <v/>
      </c>
      <c r="L42" s="1" t="str">
        <f>IF(E42="","",IF(AND(OR(G42=$AK$1,H42=$AK$1),E42&lt;F42),L41+1,L41))</f>
        <v/>
      </c>
      <c r="M42" s="1" t="str">
        <f>IF(E42="","",IF(AND(H42=$AK$1,E42&gt;F42),M41+1,M41))</f>
        <v/>
      </c>
      <c r="N42" s="1" t="str">
        <f>IF(E42="","",IF(AND(H42=$AK$1,E42&lt;F42),N41+1,N41))</f>
        <v/>
      </c>
      <c r="O42" s="1" t="str">
        <f>IF(E42="","",IF(AND(C42=$AL$1,E42&gt;F42),O41+1,O41))</f>
        <v/>
      </c>
      <c r="P42" s="1" t="str">
        <f>IF(E42="","",IF(AND(C42=$AL$1,F42&gt;E42,G42=$AK$2,H42=$AK$2), P41+1, P41))</f>
        <v/>
      </c>
      <c r="Q42" s="1" t="str">
        <f>IF(E42="","",IF(AND(C42=$AL$1,F42&gt;E42,OR(G42=$AK$1,H42=$AK$1)),Q41+1, Q41))</f>
        <v/>
      </c>
      <c r="R42" s="1" t="str">
        <f>IF(E42="","",IF(AND(C42=$AL$2,E42&gt;F42),R41+1,R41))</f>
        <v/>
      </c>
      <c r="S42" s="1" t="str">
        <f>IF(E42="","",IF(AND(C42=$AL$2,F42&gt;E42,G42=$AK$2,H42=$AK$2),S41+1,S41))</f>
        <v/>
      </c>
      <c r="T42" s="1" t="str">
        <f>IF(E42="","",IF(AND(C42=$AL$2,F42&gt;E42,OR(G42=$AK$1,H42=$AK$1)), T41+1, T41))</f>
        <v/>
      </c>
      <c r="U42" s="1" t="str">
        <f>IF(E42="","",IF(AND(E42&gt;F42,COUNTIF($AO$1:$AO$7,D42)=1),U41+1,U41))</f>
        <v/>
      </c>
      <c r="V42" s="1" t="str">
        <f>IF(E42="","",IF(AND(E42&lt;F42,G42=$AK$2,H42=$AK$2,COUNTIF($AO$1:$AO$7,D42)=1),V41+1,V41))</f>
        <v/>
      </c>
      <c r="W42" s="1" t="str">
        <f>IF(E42="","",IF(AND(E42&lt;F42,COUNTIF($AO$1:$AO$7,D42)=1,OR(G42=$AK$1,H42=$AK$1)), W41+1, W41))</f>
        <v/>
      </c>
      <c r="X42" s="1" t="str">
        <f>IF(E42="","",IF(AND(E42&gt;F42,COUNTIF($AN$1:$AN$15,D42)=1),X41+1,X41))</f>
        <v/>
      </c>
      <c r="Y42" s="1" t="str">
        <f>IF(E42="","",IF(AND(E42&lt;F42,G42=$AK$2,H42=$AK$2,COUNTIF($AN$1:$AN$15,D42)=1),Y41+1,Y41))</f>
        <v/>
      </c>
      <c r="Z42" s="1" t="str">
        <f>IF(E42="","",IF(AND(E42&lt;F42,COUNTIF($AN$1:$AN$15,D42)=1,OR(G42=$AK$1,H42=$AK$1)), Z41+1, Z41))</f>
        <v/>
      </c>
      <c r="AA42" s="1" t="str">
        <f>IF(E42="","",IF(E42&gt;F42,"W","L"))</f>
        <v/>
      </c>
      <c r="AB42" s="1" t="str">
        <f>IF(AA42="","",IF(AA42=AA41,AB41+1,1))</f>
        <v/>
      </c>
      <c r="AC42" s="1" t="str">
        <f>IF(E42="","",IF(E42&gt;F42,"W",IF(AND(E42&lt;F42,G42=$AK$2,H42=$AK$2),"L","OTL")))</f>
        <v/>
      </c>
      <c r="AD42" s="1" t="str">
        <f>IF(AC42="","",COUNTIFS(AC33:AC42,"W"))</f>
        <v/>
      </c>
      <c r="AE42" s="1" t="str">
        <f>IF(AC42="","",COUNTIFS(AC33:AC42,"L"))</f>
        <v/>
      </c>
      <c r="AF42" s="1" t="str">
        <f>IF(AC42="","",COUNTIFS(AC33:AC42,"OTL"))</f>
        <v/>
      </c>
      <c r="AG42" s="51"/>
    </row>
    <row r="43" spans="9:33" x14ac:dyDescent="0.25">
      <c r="I43" s="1" t="str">
        <f>IF(E43="","",IF(E43&gt;F43,I42+1,I42))</f>
        <v/>
      </c>
      <c r="J43" s="1" t="str">
        <f>IF(E43="","",IF(AND(F43&gt;E43,G43=$AK$2,H43=$AK$2),J42+1,J42))</f>
        <v/>
      </c>
      <c r="K43" s="1" t="str">
        <f>IF(E43="","",IF(AND(G43=$AK$1,E43&gt;F43),K42+1,K42))</f>
        <v/>
      </c>
      <c r="L43" s="1" t="str">
        <f>IF(E43="","",IF(AND(OR(G43=$AK$1,H43=$AK$1),E43&lt;F43),L42+1,L42))</f>
        <v/>
      </c>
      <c r="M43" s="1" t="str">
        <f>IF(E43="","",IF(AND(H43=$AK$1,E43&gt;F43),M42+1,M42))</f>
        <v/>
      </c>
      <c r="N43" s="1" t="str">
        <f>IF(E43="","",IF(AND(H43=$AK$1,E43&lt;F43),N42+1,N42))</f>
        <v/>
      </c>
      <c r="O43" s="1" t="str">
        <f>IF(E43="","",IF(AND(C43=$AL$1,E43&gt;F43),O42+1,O42))</f>
        <v/>
      </c>
      <c r="P43" s="1" t="str">
        <f>IF(E43="","",IF(AND(C43=$AL$1,F43&gt;E43,G43=$AK$2,H43=$AK$2), P42+1, P42))</f>
        <v/>
      </c>
      <c r="Q43" s="1" t="str">
        <f>IF(E43="","",IF(AND(C43=$AL$1,F43&gt;E43,OR(G43=$AK$1,H43=$AK$1)),Q42+1, Q42))</f>
        <v/>
      </c>
      <c r="R43" s="1" t="str">
        <f>IF(E43="","",IF(AND(C43=$AL$2,E43&gt;F43),R42+1,R42))</f>
        <v/>
      </c>
      <c r="S43" s="1" t="str">
        <f>IF(E43="","",IF(AND(C43=$AL$2,F43&gt;E43,G43=$AK$2,H43=$AK$2),S42+1,S42))</f>
        <v/>
      </c>
      <c r="T43" s="1" t="str">
        <f>IF(E43="","",IF(AND(C43=$AL$2,F43&gt;E43,OR(G43=$AK$1,H43=$AK$1)), T42+1, T42))</f>
        <v/>
      </c>
      <c r="U43" s="1" t="str">
        <f>IF(E43="","",IF(AND(E43&gt;F43,COUNTIF($AO$1:$AO$7,D43)=1),U42+1,U42))</f>
        <v/>
      </c>
      <c r="V43" s="1" t="str">
        <f>IF(E43="","",IF(AND(E43&lt;F43,G43=$AK$2,H43=$AK$2,COUNTIF($AO$1:$AO$7,D43)=1),V42+1,V42))</f>
        <v/>
      </c>
      <c r="W43" s="1" t="str">
        <f>IF(E43="","",IF(AND(E43&lt;F43,COUNTIF($AO$1:$AO$7,D43)=1,OR(G43=$AK$1,H43=$AK$1)), W42+1, W42))</f>
        <v/>
      </c>
      <c r="X43" s="1" t="str">
        <f>IF(E43="","",IF(AND(E43&gt;F43,COUNTIF($AN$1:$AN$15,D43)=1),X42+1,X42))</f>
        <v/>
      </c>
      <c r="Y43" s="1" t="str">
        <f>IF(E43="","",IF(AND(E43&lt;F43,G43=$AK$2,H43=$AK$2,COUNTIF($AN$1:$AN$15,D43)=1),Y42+1,Y42))</f>
        <v/>
      </c>
      <c r="Z43" s="1" t="str">
        <f>IF(E43="","",IF(AND(E43&lt;F43,COUNTIF($AN$1:$AN$15,D43)=1,OR(G43=$AK$1,H43=$AK$1)), Z42+1, Z42))</f>
        <v/>
      </c>
      <c r="AA43" s="1" t="str">
        <f>IF(E43="","",IF(E43&gt;F43,"W","L"))</f>
        <v/>
      </c>
      <c r="AB43" s="1" t="str">
        <f>IF(AA43="","",IF(AA43=AA42,AB42+1,1))</f>
        <v/>
      </c>
      <c r="AC43" s="1" t="str">
        <f>IF(E43="","",IF(E43&gt;F43,"W",IF(AND(E43&lt;F43,G43=$AK$2,H43=$AK$2),"L","OTL")))</f>
        <v/>
      </c>
      <c r="AD43" s="1" t="str">
        <f>IF(AC43="","",COUNTIFS(AC34:AC43,"W"))</f>
        <v/>
      </c>
      <c r="AE43" s="1" t="str">
        <f>IF(AC43="","",COUNTIFS(AC34:AC43,"L"))</f>
        <v/>
      </c>
      <c r="AF43" s="1" t="str">
        <f>IF(AC43="","",COUNTIFS(AC34:AC43,"OTL"))</f>
        <v/>
      </c>
      <c r="AG43" s="51"/>
    </row>
    <row r="44" spans="9:33" x14ac:dyDescent="0.25">
      <c r="I44" s="1" t="str">
        <f>IF(E44="","",IF(E44&gt;F44,I43+1,I43))</f>
        <v/>
      </c>
      <c r="J44" s="1" t="str">
        <f>IF(E44="","",IF(AND(F44&gt;E44,G44=$AK$2,H44=$AK$2),J43+1,J43))</f>
        <v/>
      </c>
      <c r="K44" s="1" t="str">
        <f>IF(E44="","",IF(AND(G44=$AK$1,E44&gt;F44),K43+1,K43))</f>
        <v/>
      </c>
      <c r="L44" s="1" t="str">
        <f>IF(E44="","",IF(AND(OR(G44=$AK$1,H44=$AK$1),E44&lt;F44),L43+1,L43))</f>
        <v/>
      </c>
      <c r="M44" s="1" t="str">
        <f>IF(E44="","",IF(AND(H44=$AK$1,E44&gt;F44),M43+1,M43))</f>
        <v/>
      </c>
      <c r="N44" s="1" t="str">
        <f>IF(E44="","",IF(AND(H44=$AK$1,E44&lt;F44),N43+1,N43))</f>
        <v/>
      </c>
      <c r="O44" s="1" t="str">
        <f>IF(E44="","",IF(AND(C44=$AL$1,E44&gt;F44),O43+1,O43))</f>
        <v/>
      </c>
      <c r="P44" s="1" t="str">
        <f>IF(E44="","",IF(AND(C44=$AL$1,F44&gt;E44,G44=$AK$2,H44=$AK$2), P43+1, P43))</f>
        <v/>
      </c>
      <c r="Q44" s="1" t="str">
        <f>IF(E44="","",IF(AND(C44=$AL$1,F44&gt;E44,OR(G44=$AK$1,H44=$AK$1)),Q43+1, Q43))</f>
        <v/>
      </c>
      <c r="R44" s="1" t="str">
        <f>IF(E44="","",IF(AND(C44=$AL$2,E44&gt;F44),R43+1,R43))</f>
        <v/>
      </c>
      <c r="S44" s="1" t="str">
        <f>IF(E44="","",IF(AND(C44=$AL$2,F44&gt;E44,G44=$AK$2,H44=$AK$2),S43+1,S43))</f>
        <v/>
      </c>
      <c r="T44" s="1" t="str">
        <f>IF(E44="","",IF(AND(C44=$AL$2,F44&gt;E44,OR(G44=$AK$1,H44=$AK$1)), T43+1, T43))</f>
        <v/>
      </c>
      <c r="U44" s="1" t="str">
        <f>IF(E44="","",IF(AND(E44&gt;F44,COUNTIF($AO$1:$AO$7,D44)=1),U43+1,U43))</f>
        <v/>
      </c>
      <c r="V44" s="1" t="str">
        <f>IF(E44="","",IF(AND(E44&lt;F44,G44=$AK$2,H44=$AK$2,COUNTIF($AO$1:$AO$7,D44)=1),V43+1,V43))</f>
        <v/>
      </c>
      <c r="W44" s="1" t="str">
        <f>IF(E44="","",IF(AND(E44&lt;F44,COUNTIF($AO$1:$AO$7,D44)=1,OR(G44=$AK$1,H44=$AK$1)), W43+1, W43))</f>
        <v/>
      </c>
      <c r="X44" s="1" t="str">
        <f>IF(E44="","",IF(AND(E44&gt;F44,COUNTIF($AN$1:$AN$15,D44)=1),X43+1,X43))</f>
        <v/>
      </c>
      <c r="Y44" s="1" t="str">
        <f>IF(E44="","",IF(AND(E44&lt;F44,G44=$AK$2,H44=$AK$2,COUNTIF($AN$1:$AN$15,D44)=1),Y43+1,Y43))</f>
        <v/>
      </c>
      <c r="Z44" s="1" t="str">
        <f>IF(E44="","",IF(AND(E44&lt;F44,COUNTIF($AN$1:$AN$15,D44)=1,OR(G44=$AK$1,H44=$AK$1)), Z43+1, Z43))</f>
        <v/>
      </c>
      <c r="AA44" s="1" t="str">
        <f>IF(E44="","",IF(E44&gt;F44,"W","L"))</f>
        <v/>
      </c>
      <c r="AB44" s="1" t="str">
        <f>IF(AA44="","",IF(AA44=AA43,AB43+1,1))</f>
        <v/>
      </c>
      <c r="AC44" s="1" t="str">
        <f>IF(E44="","",IF(E44&gt;F44,"W",IF(AND(E44&lt;F44,G44=$AK$2,H44=$AK$2),"L","OTL")))</f>
        <v/>
      </c>
      <c r="AD44" s="1" t="str">
        <f>IF(AC44="","",COUNTIFS(AC35:AC44,"W"))</f>
        <v/>
      </c>
      <c r="AE44" s="1" t="str">
        <f>IF(AC44="","",COUNTIFS(AC35:AC44,"L"))</f>
        <v/>
      </c>
      <c r="AF44" s="1" t="str">
        <f>IF(AC44="","",COUNTIFS(AC35:AC44,"OTL"))</f>
        <v/>
      </c>
      <c r="AG44" s="51"/>
    </row>
    <row r="45" spans="9:33" x14ac:dyDescent="0.25">
      <c r="I45" s="1" t="str">
        <f>IF(E45="","",IF(E45&gt;F45,I44+1,I44))</f>
        <v/>
      </c>
      <c r="J45" s="1" t="str">
        <f>IF(E45="","",IF(AND(F45&gt;E45,G45=$AK$2,H45=$AK$2),J44+1,J44))</f>
        <v/>
      </c>
      <c r="K45" s="1" t="str">
        <f>IF(E45="","",IF(AND(G45=$AK$1,E45&gt;F45),K44+1,K44))</f>
        <v/>
      </c>
      <c r="L45" s="1" t="str">
        <f>IF(E45="","",IF(AND(OR(G45=$AK$1,H45=$AK$1),E45&lt;F45),L44+1,L44))</f>
        <v/>
      </c>
      <c r="M45" s="1" t="str">
        <f>IF(E45="","",IF(AND(H45=$AK$1,E45&gt;F45),M44+1,M44))</f>
        <v/>
      </c>
      <c r="N45" s="1" t="str">
        <f>IF(E45="","",IF(AND(H45=$AK$1,E45&lt;F45),N44+1,N44))</f>
        <v/>
      </c>
      <c r="O45" s="1" t="str">
        <f>IF(E45="","",IF(AND(C45=$AL$1,E45&gt;F45),O44+1,O44))</f>
        <v/>
      </c>
      <c r="P45" s="1" t="str">
        <f>IF(E45="","",IF(AND(C45=$AL$1,F45&gt;E45,G45=$AK$2,H45=$AK$2), P44+1, P44))</f>
        <v/>
      </c>
      <c r="Q45" s="1" t="str">
        <f>IF(E45="","",IF(AND(C45=$AL$1,F45&gt;E45,OR(G45=$AK$1,H45=$AK$1)),Q44+1, Q44))</f>
        <v/>
      </c>
      <c r="R45" s="1" t="str">
        <f>IF(E45="","",IF(AND(C45=$AL$2,E45&gt;F45),R44+1,R44))</f>
        <v/>
      </c>
      <c r="S45" s="1" t="str">
        <f>IF(E45="","",IF(AND(C45=$AL$2,F45&gt;E45,G45=$AK$2,H45=$AK$2),S44+1,S44))</f>
        <v/>
      </c>
      <c r="T45" s="1" t="str">
        <f>IF(E45="","",IF(AND(C45=$AL$2,F45&gt;E45,OR(G45=$AK$1,H45=$AK$1)), T44+1, T44))</f>
        <v/>
      </c>
      <c r="U45" s="1" t="str">
        <f>IF(E45="","",IF(AND(E45&gt;F45,COUNTIF($AO$1:$AO$7,D45)=1),U44+1,U44))</f>
        <v/>
      </c>
      <c r="V45" s="1" t="str">
        <f>IF(E45="","",IF(AND(E45&lt;F45,G45=$AK$2,H45=$AK$2,COUNTIF($AO$1:$AO$7,D45)=1),V44+1,V44))</f>
        <v/>
      </c>
      <c r="W45" s="1" t="str">
        <f>IF(E45="","",IF(AND(E45&lt;F45,COUNTIF($AO$1:$AO$7,D45)=1,OR(G45=$AK$1,H45=$AK$1)), W44+1, W44))</f>
        <v/>
      </c>
      <c r="X45" s="1" t="str">
        <f>IF(E45="","",IF(AND(E45&gt;F45,COUNTIF($AN$1:$AN$15,D45)=1),X44+1,X44))</f>
        <v/>
      </c>
      <c r="Y45" s="1" t="str">
        <f>IF(E45="","",IF(AND(E45&lt;F45,G45=$AK$2,H45=$AK$2,COUNTIF($AN$1:$AN$15,D45)=1),Y44+1,Y44))</f>
        <v/>
      </c>
      <c r="Z45" s="1" t="str">
        <f>IF(E45="","",IF(AND(E45&lt;F45,COUNTIF($AN$1:$AN$15,D45)=1,OR(G45=$AK$1,H45=$AK$1)), Z44+1, Z44))</f>
        <v/>
      </c>
      <c r="AA45" s="1" t="str">
        <f>IF(E45="","",IF(E45&gt;F45,"W","L"))</f>
        <v/>
      </c>
      <c r="AB45" s="1" t="str">
        <f>IF(AA45="","",IF(AA45=AA44,AB44+1,1))</f>
        <v/>
      </c>
      <c r="AC45" s="1" t="str">
        <f>IF(E45="","",IF(E45&gt;F45,"W",IF(AND(E45&lt;F45,G45=$AK$2,H45=$AK$2),"L","OTL")))</f>
        <v/>
      </c>
      <c r="AD45" s="1" t="str">
        <f>IF(AC45="","",COUNTIFS(AC36:AC45,"W"))</f>
        <v/>
      </c>
      <c r="AE45" s="1" t="str">
        <f>IF(AC45="","",COUNTIFS(AC36:AC45,"L"))</f>
        <v/>
      </c>
      <c r="AF45" s="1" t="str">
        <f>IF(AC45="","",COUNTIFS(AC36:AC45,"OTL"))</f>
        <v/>
      </c>
      <c r="AG45" s="51"/>
    </row>
    <row r="46" spans="9:33" x14ac:dyDescent="0.25">
      <c r="I46" s="1" t="str">
        <f>IF(E46="","",IF(E46&gt;F46,I45+1,I45))</f>
        <v/>
      </c>
      <c r="J46" s="1" t="str">
        <f>IF(E46="","",IF(AND(F46&gt;E46,G46=$AK$2,H46=$AK$2),J45+1,J45))</f>
        <v/>
      </c>
      <c r="K46" s="1" t="str">
        <f>IF(E46="","",IF(AND(G46=$AK$1,E46&gt;F46),K45+1,K45))</f>
        <v/>
      </c>
      <c r="L46" s="1" t="str">
        <f>IF(E46="","",IF(AND(OR(G46=$AK$1,H46=$AK$1),E46&lt;F46),L45+1,L45))</f>
        <v/>
      </c>
      <c r="M46" s="1" t="str">
        <f>IF(E46="","",IF(AND(H46=$AK$1,E46&gt;F46),M45+1,M45))</f>
        <v/>
      </c>
      <c r="N46" s="1" t="str">
        <f>IF(E46="","",IF(AND(H46=$AK$1,E46&lt;F46),N45+1,N45))</f>
        <v/>
      </c>
      <c r="O46" s="1" t="str">
        <f>IF(E46="","",IF(AND(C46=$AL$1,E46&gt;F46),O45+1,O45))</f>
        <v/>
      </c>
      <c r="P46" s="1" t="str">
        <f>IF(E46="","",IF(AND(C46=$AL$1,F46&gt;E46,G46=$AK$2,H46=$AK$2), P45+1, P45))</f>
        <v/>
      </c>
      <c r="Q46" s="1" t="str">
        <f>IF(E46="","",IF(AND(C46=$AL$1,F46&gt;E46,OR(G46=$AK$1,H46=$AK$1)),Q45+1, Q45))</f>
        <v/>
      </c>
      <c r="R46" s="1" t="str">
        <f>IF(E46="","",IF(AND(C46=$AL$2,E46&gt;F46),R45+1,R45))</f>
        <v/>
      </c>
      <c r="S46" s="1" t="str">
        <f>IF(E46="","",IF(AND(C46=$AL$2,F46&gt;E46,G46=$AK$2,H46=$AK$2),S45+1,S45))</f>
        <v/>
      </c>
      <c r="T46" s="1" t="str">
        <f>IF(E46="","",IF(AND(C46=$AL$2,F46&gt;E46,OR(G46=$AK$1,H46=$AK$1)), T45+1, T45))</f>
        <v/>
      </c>
      <c r="U46" s="1" t="str">
        <f>IF(E46="","",IF(AND(E46&gt;F46,COUNTIF($AO$1:$AO$7,D46)=1),U45+1,U45))</f>
        <v/>
      </c>
      <c r="V46" s="1" t="str">
        <f>IF(E46="","",IF(AND(E46&lt;F46,G46=$AK$2,H46=$AK$2,COUNTIF($AO$1:$AO$7,D46)=1),V45+1,V45))</f>
        <v/>
      </c>
      <c r="W46" s="1" t="str">
        <f>IF(E46="","",IF(AND(E46&lt;F46,COUNTIF($AO$1:$AO$7,D46)=1,OR(G46=$AK$1,H46=$AK$1)), W45+1, W45))</f>
        <v/>
      </c>
      <c r="X46" s="1" t="str">
        <f>IF(E46="","",IF(AND(E46&gt;F46,COUNTIF($AN$1:$AN$15,D46)=1),X45+1,X45))</f>
        <v/>
      </c>
      <c r="Y46" s="1" t="str">
        <f>IF(E46="","",IF(AND(E46&lt;F46,G46=$AK$2,H46=$AK$2,COUNTIF($AN$1:$AN$15,D46)=1),Y45+1,Y45))</f>
        <v/>
      </c>
      <c r="Z46" s="1" t="str">
        <f>IF(E46="","",IF(AND(E46&lt;F46,COUNTIF($AN$1:$AN$15,D46)=1,OR(G46=$AK$1,H46=$AK$1)), Z45+1, Z45))</f>
        <v/>
      </c>
      <c r="AA46" s="1" t="str">
        <f>IF(E46="","",IF(E46&gt;F46,"W","L"))</f>
        <v/>
      </c>
      <c r="AB46" s="1" t="str">
        <f>IF(AA46="","",IF(AA46=AA45,AB45+1,1))</f>
        <v/>
      </c>
      <c r="AC46" s="1" t="str">
        <f>IF(E46="","",IF(E46&gt;F46,"W",IF(AND(E46&lt;F46,G46=$AK$2,H46=$AK$2),"L","OTL")))</f>
        <v/>
      </c>
      <c r="AD46" s="1" t="str">
        <f>IF(AC46="","",COUNTIFS(AC37:AC46,"W"))</f>
        <v/>
      </c>
      <c r="AE46" s="1" t="str">
        <f>IF(AC46="","",COUNTIFS(AC37:AC46,"L"))</f>
        <v/>
      </c>
      <c r="AF46" s="1" t="str">
        <f>IF(AC46="","",COUNTIFS(AC37:AC46,"OTL"))</f>
        <v/>
      </c>
      <c r="AG46" s="51"/>
    </row>
    <row r="47" spans="9:33" x14ac:dyDescent="0.25">
      <c r="I47" s="1" t="str">
        <f>IF(E47="","",IF(E47&gt;F47,I46+1,I46))</f>
        <v/>
      </c>
      <c r="J47" s="1" t="str">
        <f>IF(E47="","",IF(AND(F47&gt;E47,G47=$AK$2,H47=$AK$2),J46+1,J46))</f>
        <v/>
      </c>
      <c r="K47" s="1" t="str">
        <f>IF(E47="","",IF(AND(G47=$AK$1,E47&gt;F47),K46+1,K46))</f>
        <v/>
      </c>
      <c r="L47" s="1" t="str">
        <f>IF(E47="","",IF(AND(OR(G47=$AK$1,H47=$AK$1),E47&lt;F47),L46+1,L46))</f>
        <v/>
      </c>
      <c r="M47" s="1" t="str">
        <f>IF(E47="","",IF(AND(H47=$AK$1,E47&gt;F47),M46+1,M46))</f>
        <v/>
      </c>
      <c r="N47" s="1" t="str">
        <f>IF(E47="","",IF(AND(H47=$AK$1,E47&lt;F47),N46+1,N46))</f>
        <v/>
      </c>
      <c r="O47" s="1" t="str">
        <f>IF(E47="","",IF(AND(C47=$AL$1,E47&gt;F47),O46+1,O46))</f>
        <v/>
      </c>
      <c r="P47" s="1" t="str">
        <f>IF(E47="","",IF(AND(C47=$AL$1,F47&gt;E47,G47=$AK$2,H47=$AK$2), P46+1, P46))</f>
        <v/>
      </c>
      <c r="Q47" s="1" t="str">
        <f>IF(E47="","",IF(AND(C47=$AL$1,F47&gt;E47,OR(G47=$AK$1,H47=$AK$1)),Q46+1, Q46))</f>
        <v/>
      </c>
      <c r="R47" s="1" t="str">
        <f>IF(E47="","",IF(AND(C47=$AL$2,E47&gt;F47),R46+1,R46))</f>
        <v/>
      </c>
      <c r="S47" s="1" t="str">
        <f>IF(E47="","",IF(AND(C47=$AL$2,F47&gt;E47,G47=$AK$2,H47=$AK$2),S46+1,S46))</f>
        <v/>
      </c>
      <c r="T47" s="1" t="str">
        <f>IF(E47="","",IF(AND(C47=$AL$2,F47&gt;E47,OR(G47=$AK$1,H47=$AK$1)), T46+1, T46))</f>
        <v/>
      </c>
      <c r="U47" s="1" t="str">
        <f>IF(E47="","",IF(AND(E47&gt;F47,COUNTIF($AO$1:$AO$7,D47)=1),U46+1,U46))</f>
        <v/>
      </c>
      <c r="V47" s="1" t="str">
        <f>IF(E47="","",IF(AND(E47&lt;F47,G47=$AK$2,H47=$AK$2,COUNTIF($AO$1:$AO$7,D47)=1),V46+1,V46))</f>
        <v/>
      </c>
      <c r="W47" s="1" t="str">
        <f>IF(E47="","",IF(AND(E47&lt;F47,COUNTIF($AO$1:$AO$7,D47)=1,OR(G47=$AK$1,H47=$AK$1)), W46+1, W46))</f>
        <v/>
      </c>
      <c r="X47" s="1" t="str">
        <f>IF(E47="","",IF(AND(E47&gt;F47,COUNTIF($AN$1:$AN$15,D47)=1),X46+1,X46))</f>
        <v/>
      </c>
      <c r="Y47" s="1" t="str">
        <f>IF(E47="","",IF(AND(E47&lt;F47,G47=$AK$2,H47=$AK$2,COUNTIF($AN$1:$AN$15,D47)=1),Y46+1,Y46))</f>
        <v/>
      </c>
      <c r="Z47" s="1" t="str">
        <f>IF(E47="","",IF(AND(E47&lt;F47,COUNTIF($AN$1:$AN$15,D47)=1,OR(G47=$AK$1,H47=$AK$1)), Z46+1, Z46))</f>
        <v/>
      </c>
      <c r="AA47" s="1" t="str">
        <f>IF(E47="","",IF(E47&gt;F47,"W","L"))</f>
        <v/>
      </c>
      <c r="AB47" s="1" t="str">
        <f>IF(AA47="","",IF(AA47=AA46,AB46+1,1))</f>
        <v/>
      </c>
      <c r="AC47" s="1" t="str">
        <f>IF(E47="","",IF(E47&gt;F47,"W",IF(AND(E47&lt;F47,G47=$AK$2,H47=$AK$2),"L","OTL")))</f>
        <v/>
      </c>
      <c r="AD47" s="1" t="str">
        <f>IF(AC47="","",COUNTIFS(AC38:AC47,"W"))</f>
        <v/>
      </c>
      <c r="AE47" s="1" t="str">
        <f>IF(AC47="","",COUNTIFS(AC38:AC47,"L"))</f>
        <v/>
      </c>
      <c r="AF47" s="1" t="str">
        <f>IF(AC47="","",COUNTIFS(AC38:AC47,"OTL"))</f>
        <v/>
      </c>
      <c r="AG47" s="51"/>
    </row>
    <row r="48" spans="9:33" x14ac:dyDescent="0.25">
      <c r="I48" s="1" t="str">
        <f>IF(E48="","",IF(E48&gt;F48,I47+1,I47))</f>
        <v/>
      </c>
      <c r="J48" s="1" t="str">
        <f>IF(E48="","",IF(AND(F48&gt;E48,G48=$AK$2,H48=$AK$2),J47+1,J47))</f>
        <v/>
      </c>
      <c r="K48" s="1" t="str">
        <f>IF(E48="","",IF(AND(G48=$AK$1,E48&gt;F48),K47+1,K47))</f>
        <v/>
      </c>
      <c r="L48" s="1" t="str">
        <f>IF(E48="","",IF(AND(OR(G48=$AK$1,H48=$AK$1),E48&lt;F48),L47+1,L47))</f>
        <v/>
      </c>
      <c r="M48" s="1" t="str">
        <f>IF(E48="","",IF(AND(H48=$AK$1,E48&gt;F48),M47+1,M47))</f>
        <v/>
      </c>
      <c r="N48" s="1" t="str">
        <f>IF(E48="","",IF(AND(H48=$AK$1,E48&lt;F48),N47+1,N47))</f>
        <v/>
      </c>
      <c r="O48" s="1" t="str">
        <f>IF(E48="","",IF(AND(C48=$AL$1,E48&gt;F48),O47+1,O47))</f>
        <v/>
      </c>
      <c r="P48" s="1" t="str">
        <f>IF(E48="","",IF(AND(C48=$AL$1,F48&gt;E48,G48=$AK$2,H48=$AK$2), P47+1, P47))</f>
        <v/>
      </c>
      <c r="Q48" s="1" t="str">
        <f>IF(E48="","",IF(AND(C48=$AL$1,F48&gt;E48,OR(G48=$AK$1,H48=$AK$1)),Q47+1, Q47))</f>
        <v/>
      </c>
      <c r="R48" s="1" t="str">
        <f>IF(E48="","",IF(AND(C48=$AL$2,E48&gt;F48),R47+1,R47))</f>
        <v/>
      </c>
      <c r="S48" s="1" t="str">
        <f>IF(E48="","",IF(AND(C48=$AL$2,F48&gt;E48,G48=$AK$2,H48=$AK$2),S47+1,S47))</f>
        <v/>
      </c>
      <c r="T48" s="1" t="str">
        <f>IF(E48="","",IF(AND(C48=$AL$2,F48&gt;E48,OR(G48=$AK$1,H48=$AK$1)), T47+1, T47))</f>
        <v/>
      </c>
      <c r="U48" s="1" t="str">
        <f>IF(E48="","",IF(AND(E48&gt;F48,COUNTIF($AO$1:$AO$7,D48)=1),U47+1,U47))</f>
        <v/>
      </c>
      <c r="V48" s="1" t="str">
        <f>IF(E48="","",IF(AND(E48&lt;F48,G48=$AK$2,H48=$AK$2,COUNTIF($AO$1:$AO$7,D48)=1),V47+1,V47))</f>
        <v/>
      </c>
      <c r="W48" s="1" t="str">
        <f>IF(E48="","",IF(AND(E48&lt;F48,COUNTIF($AO$1:$AO$7,D48)=1,OR(G48=$AK$1,H48=$AK$1)), W47+1, W47))</f>
        <v/>
      </c>
      <c r="X48" s="1" t="str">
        <f>IF(E48="","",IF(AND(E48&gt;F48,COUNTIF($AN$1:$AN$15,D48)=1),X47+1,X47))</f>
        <v/>
      </c>
      <c r="Y48" s="1" t="str">
        <f>IF(E48="","",IF(AND(E48&lt;F48,G48=$AK$2,H48=$AK$2,COUNTIF($AN$1:$AN$15,D48)=1),Y47+1,Y47))</f>
        <v/>
      </c>
      <c r="Z48" s="1" t="str">
        <f>IF(E48="","",IF(AND(E48&lt;F48,COUNTIF($AN$1:$AN$15,D48)=1,OR(G48=$AK$1,H48=$AK$1)), Z47+1, Z47))</f>
        <v/>
      </c>
      <c r="AA48" s="1" t="str">
        <f>IF(E48="","",IF(E48&gt;F48,"W","L"))</f>
        <v/>
      </c>
      <c r="AB48" s="1" t="str">
        <f>IF(AA48="","",IF(AA48=AA47,AB47+1,1))</f>
        <v/>
      </c>
      <c r="AC48" s="1" t="str">
        <f>IF(E48="","",IF(E48&gt;F48,"W",IF(AND(E48&lt;F48,G48=$AK$2,H48=$AK$2),"L","OTL")))</f>
        <v/>
      </c>
      <c r="AD48" s="1" t="str">
        <f>IF(AC48="","",COUNTIFS(AC39:AC48,"W"))</f>
        <v/>
      </c>
      <c r="AE48" s="1" t="str">
        <f>IF(AC48="","",COUNTIFS(AC39:AC48,"L"))</f>
        <v/>
      </c>
      <c r="AF48" s="1" t="str">
        <f>IF(AC48="","",COUNTIFS(AC39:AC48,"OTL"))</f>
        <v/>
      </c>
      <c r="AG48" s="51"/>
    </row>
    <row r="49" spans="9:33" x14ac:dyDescent="0.25">
      <c r="I49" s="1" t="str">
        <f>IF(E49="","",IF(E49&gt;F49,I48+1,I48))</f>
        <v/>
      </c>
      <c r="J49" s="1" t="str">
        <f>IF(E49="","",IF(AND(F49&gt;E49,G49=$AK$2,H49=$AK$2),J48+1,J48))</f>
        <v/>
      </c>
      <c r="K49" s="1" t="str">
        <f>IF(E49="","",IF(AND(G49=$AK$1,E49&gt;F49),K48+1,K48))</f>
        <v/>
      </c>
      <c r="L49" s="1" t="str">
        <f>IF(E49="","",IF(AND(OR(G49=$AK$1,H49=$AK$1),E49&lt;F49),L48+1,L48))</f>
        <v/>
      </c>
      <c r="M49" s="1" t="str">
        <f>IF(E49="","",IF(AND(H49=$AK$1,E49&gt;F49),M48+1,M48))</f>
        <v/>
      </c>
      <c r="N49" s="1" t="str">
        <f>IF(E49="","",IF(AND(H49=$AK$1,E49&lt;F49),N48+1,N48))</f>
        <v/>
      </c>
      <c r="O49" s="1" t="str">
        <f>IF(E49="","",IF(AND(C49=$AL$1,E49&gt;F49),O48+1,O48))</f>
        <v/>
      </c>
      <c r="P49" s="1" t="str">
        <f>IF(E49="","",IF(AND(C49=$AL$1,F49&gt;E49,G49=$AK$2,H49=$AK$2), P48+1, P48))</f>
        <v/>
      </c>
      <c r="Q49" s="1" t="str">
        <f>IF(E49="","",IF(AND(C49=$AL$1,F49&gt;E49,OR(G49=$AK$1,H49=$AK$1)),Q48+1, Q48))</f>
        <v/>
      </c>
      <c r="R49" s="1" t="str">
        <f>IF(E49="","",IF(AND(C49=$AL$2,E49&gt;F49),R48+1,R48))</f>
        <v/>
      </c>
      <c r="S49" s="1" t="str">
        <f>IF(E49="","",IF(AND(C49=$AL$2,F49&gt;E49,G49=$AK$2,H49=$AK$2),S48+1,S48))</f>
        <v/>
      </c>
      <c r="T49" s="1" t="str">
        <f>IF(E49="","",IF(AND(C49=$AL$2,F49&gt;E49,OR(G49=$AK$1,H49=$AK$1)), T48+1, T48))</f>
        <v/>
      </c>
      <c r="U49" s="1" t="str">
        <f>IF(E49="","",IF(AND(E49&gt;F49,COUNTIF($AO$1:$AO$7,D49)=1),U48+1,U48))</f>
        <v/>
      </c>
      <c r="V49" s="1" t="str">
        <f>IF(E49="","",IF(AND(E49&lt;F49,G49=$AK$2,H49=$AK$2,COUNTIF($AO$1:$AO$7,D49)=1),V48+1,V48))</f>
        <v/>
      </c>
      <c r="W49" s="1" t="str">
        <f>IF(E49="","",IF(AND(E49&lt;F49,COUNTIF($AO$1:$AO$7,D49)=1,OR(G49=$AK$1,H49=$AK$1)), W48+1, W48))</f>
        <v/>
      </c>
      <c r="X49" s="1" t="str">
        <f>IF(E49="","",IF(AND(E49&gt;F49,COUNTIF($AN$1:$AN$15,D49)=1),X48+1,X48))</f>
        <v/>
      </c>
      <c r="Y49" s="1" t="str">
        <f>IF(E49="","",IF(AND(E49&lt;F49,G49=$AK$2,H49=$AK$2,COUNTIF($AN$1:$AN$15,D49)=1),Y48+1,Y48))</f>
        <v/>
      </c>
      <c r="Z49" s="1" t="str">
        <f>IF(E49="","",IF(AND(E49&lt;F49,COUNTIF($AN$1:$AN$15,D49)=1,OR(G49=$AK$1,H49=$AK$1)), Z48+1, Z48))</f>
        <v/>
      </c>
      <c r="AA49" s="1" t="str">
        <f>IF(E49="","",IF(E49&gt;F49,"W","L"))</f>
        <v/>
      </c>
      <c r="AB49" s="1" t="str">
        <f>IF(AA49="","",IF(AA49=AA48,AB48+1,1))</f>
        <v/>
      </c>
      <c r="AC49" s="1" t="str">
        <f>IF(E49="","",IF(E49&gt;F49,"W",IF(AND(E49&lt;F49,G49=$AK$2,H49=$AK$2),"L","OTL")))</f>
        <v/>
      </c>
      <c r="AD49" s="1" t="str">
        <f>IF(AC49="","",COUNTIFS(AC40:AC49,"W"))</f>
        <v/>
      </c>
      <c r="AE49" s="1" t="str">
        <f>IF(AC49="","",COUNTIFS(AC40:AC49,"L"))</f>
        <v/>
      </c>
      <c r="AF49" s="1" t="str">
        <f>IF(AC49="","",COUNTIFS(AC40:AC49,"OTL"))</f>
        <v/>
      </c>
      <c r="AG49" s="51"/>
    </row>
    <row r="50" spans="9:33" x14ac:dyDescent="0.25">
      <c r="I50" s="1" t="str">
        <f>IF(E50="","",IF(E50&gt;F50,I49+1,I49))</f>
        <v/>
      </c>
      <c r="J50" s="1" t="str">
        <f>IF(E50="","",IF(AND(F50&gt;E50,G50=$AK$2,H50=$AK$2),J49+1,J49))</f>
        <v/>
      </c>
      <c r="K50" s="1" t="str">
        <f>IF(E50="","",IF(AND(G50=$AK$1,E50&gt;F50),K49+1,K49))</f>
        <v/>
      </c>
      <c r="L50" s="1" t="str">
        <f>IF(E50="","",IF(AND(OR(G50=$AK$1,H50=$AK$1),E50&lt;F50),L49+1,L49))</f>
        <v/>
      </c>
      <c r="M50" s="1" t="str">
        <f>IF(E50="","",IF(AND(H50=$AK$1,E50&gt;F50),M49+1,M49))</f>
        <v/>
      </c>
      <c r="N50" s="1" t="str">
        <f>IF(E50="","",IF(AND(H50=$AK$1,E50&lt;F50),N49+1,N49))</f>
        <v/>
      </c>
      <c r="O50" s="1" t="str">
        <f>IF(E50="","",IF(AND(C50=$AL$1,E50&gt;F50),O49+1,O49))</f>
        <v/>
      </c>
      <c r="P50" s="1" t="str">
        <f>IF(E50="","",IF(AND(C50=$AL$1,F50&gt;E50,G50=$AK$2,H50=$AK$2), P49+1, P49))</f>
        <v/>
      </c>
      <c r="Q50" s="1" t="str">
        <f>IF(E50="","",IF(AND(C50=$AL$1,F50&gt;E50,OR(G50=$AK$1,H50=$AK$1)),Q49+1, Q49))</f>
        <v/>
      </c>
      <c r="R50" s="1" t="str">
        <f>IF(E50="","",IF(AND(C50=$AL$2,E50&gt;F50),R49+1,R49))</f>
        <v/>
      </c>
      <c r="S50" s="1" t="str">
        <f>IF(E50="","",IF(AND(C50=$AL$2,F50&gt;E50,G50=$AK$2,H50=$AK$2),S49+1,S49))</f>
        <v/>
      </c>
      <c r="T50" s="1" t="str">
        <f>IF(E50="","",IF(AND(C50=$AL$2,F50&gt;E50,OR(G50=$AK$1,H50=$AK$1)), T49+1, T49))</f>
        <v/>
      </c>
      <c r="U50" s="1" t="str">
        <f>IF(E50="","",IF(AND(E50&gt;F50,COUNTIF($AO$1:$AO$7,D50)=1),U49+1,U49))</f>
        <v/>
      </c>
      <c r="V50" s="1" t="str">
        <f>IF(E50="","",IF(AND(E50&lt;F50,G50=$AK$2,H50=$AK$2,COUNTIF($AO$1:$AO$7,D50)=1),V49+1,V49))</f>
        <v/>
      </c>
      <c r="W50" s="1" t="str">
        <f>IF(E50="","",IF(AND(E50&lt;F50,COUNTIF($AO$1:$AO$7,D50)=1,OR(G50=$AK$1,H50=$AK$1)), W49+1, W49))</f>
        <v/>
      </c>
      <c r="X50" s="1" t="str">
        <f>IF(E50="","",IF(AND(E50&gt;F50,COUNTIF($AN$1:$AN$15,D50)=1),X49+1,X49))</f>
        <v/>
      </c>
      <c r="Y50" s="1" t="str">
        <f>IF(E50="","",IF(AND(E50&lt;F50,G50=$AK$2,H50=$AK$2,COUNTIF($AN$1:$AN$15,D50)=1),Y49+1,Y49))</f>
        <v/>
      </c>
      <c r="Z50" s="1" t="str">
        <f>IF(E50="","",IF(AND(E50&lt;F50,COUNTIF($AN$1:$AN$15,D50)=1,OR(G50=$AK$1,H50=$AK$1)), Z49+1, Z49))</f>
        <v/>
      </c>
      <c r="AA50" s="1" t="str">
        <f>IF(E50="","",IF(E50&gt;F50,"W","L"))</f>
        <v/>
      </c>
      <c r="AB50" s="1" t="str">
        <f>IF(AA50="","",IF(AA50=AA49,AB49+1,1))</f>
        <v/>
      </c>
      <c r="AC50" s="1" t="str">
        <f>IF(E50="","",IF(E50&gt;F50,"W",IF(AND(E50&lt;F50,G50=$AK$2,H50=$AK$2),"L","OTL")))</f>
        <v/>
      </c>
      <c r="AD50" s="1" t="str">
        <f>IF(AC50="","",COUNTIFS(AC41:AC50,"W"))</f>
        <v/>
      </c>
      <c r="AE50" s="1" t="str">
        <f>IF(AC50="","",COUNTIFS(AC41:AC50,"L"))</f>
        <v/>
      </c>
      <c r="AF50" s="1" t="str">
        <f>IF(AC50="","",COUNTIFS(AC41:AC50,"OTL"))</f>
        <v/>
      </c>
      <c r="AG50" s="51"/>
    </row>
    <row r="51" spans="9:33" x14ac:dyDescent="0.25">
      <c r="I51" s="1" t="str">
        <f>IF(E51="","",IF(E51&gt;F51,I50+1,I50))</f>
        <v/>
      </c>
      <c r="J51" s="1" t="str">
        <f>IF(E51="","",IF(AND(F51&gt;E51,G51=$AK$2,H51=$AK$2),J50+1,J50))</f>
        <v/>
      </c>
      <c r="K51" s="1" t="str">
        <f>IF(E51="","",IF(AND(G51=$AK$1,E51&gt;F51),K50+1,K50))</f>
        <v/>
      </c>
      <c r="L51" s="1" t="str">
        <f>IF(E51="","",IF(AND(OR(G51=$AK$1,H51=$AK$1),E51&lt;F51),L50+1,L50))</f>
        <v/>
      </c>
      <c r="M51" s="1" t="str">
        <f>IF(E51="","",IF(AND(H51=$AK$1,E51&gt;F51),M50+1,M50))</f>
        <v/>
      </c>
      <c r="N51" s="1" t="str">
        <f>IF(E51="","",IF(AND(H51=$AK$1,E51&lt;F51),N50+1,N50))</f>
        <v/>
      </c>
      <c r="O51" s="1" t="str">
        <f>IF(E51="","",IF(AND(C51=$AL$1,E51&gt;F51),O50+1,O50))</f>
        <v/>
      </c>
      <c r="P51" s="1" t="str">
        <f>IF(E51="","",IF(AND(C51=$AL$1,F51&gt;E51,G51=$AK$2,H51=$AK$2), P50+1, P50))</f>
        <v/>
      </c>
      <c r="Q51" s="1" t="str">
        <f>IF(E51="","",IF(AND(C51=$AL$1,F51&gt;E51,OR(G51=$AK$1,H51=$AK$1)),Q50+1, Q50))</f>
        <v/>
      </c>
      <c r="R51" s="1" t="str">
        <f>IF(E51="","",IF(AND(C51=$AL$2,E51&gt;F51),R50+1,R50))</f>
        <v/>
      </c>
      <c r="S51" s="1" t="str">
        <f>IF(E51="","",IF(AND(C51=$AL$2,F51&gt;E51,G51=$AK$2,H51=$AK$2),S50+1,S50))</f>
        <v/>
      </c>
      <c r="T51" s="1" t="str">
        <f>IF(E51="","",IF(AND(C51=$AL$2,F51&gt;E51,OR(G51=$AK$1,H51=$AK$1)), T50+1, T50))</f>
        <v/>
      </c>
      <c r="U51" s="1" t="str">
        <f>IF(E51="","",IF(AND(E51&gt;F51,COUNTIF($AO$1:$AO$7,D51)=1),U50+1,U50))</f>
        <v/>
      </c>
      <c r="V51" s="1" t="str">
        <f>IF(E51="","",IF(AND(E51&lt;F51,G51=$AK$2,H51=$AK$2,COUNTIF($AO$1:$AO$7,D51)=1),V50+1,V50))</f>
        <v/>
      </c>
      <c r="W51" s="1" t="str">
        <f>IF(E51="","",IF(AND(E51&lt;F51,COUNTIF($AO$1:$AO$7,D51)=1,OR(G51=$AK$1,H51=$AK$1)), W50+1, W50))</f>
        <v/>
      </c>
      <c r="X51" s="1" t="str">
        <f>IF(E51="","",IF(AND(E51&gt;F51,COUNTIF($AN$1:$AN$15,D51)=1),X50+1,X50))</f>
        <v/>
      </c>
      <c r="Y51" s="1" t="str">
        <f>IF(E51="","",IF(AND(E51&lt;F51,G51=$AK$2,H51=$AK$2,COUNTIF($AN$1:$AN$15,D51)=1),Y50+1,Y50))</f>
        <v/>
      </c>
      <c r="Z51" s="1" t="str">
        <f>IF(E51="","",IF(AND(E51&lt;F51,COUNTIF($AN$1:$AN$15,D51)=1,OR(G51=$AK$1,H51=$AK$1)), Z50+1, Z50))</f>
        <v/>
      </c>
      <c r="AA51" s="1" t="str">
        <f>IF(E51="","",IF(E51&gt;F51,"W","L"))</f>
        <v/>
      </c>
      <c r="AB51" s="1" t="str">
        <f>IF(AA51="","",IF(AA51=AA50,AB50+1,1))</f>
        <v/>
      </c>
      <c r="AC51" s="1" t="str">
        <f>IF(E51="","",IF(E51&gt;F51,"W",IF(AND(E51&lt;F51,G51=$AK$2,H51=$AK$2),"L","OTL")))</f>
        <v/>
      </c>
      <c r="AD51" s="1" t="str">
        <f>IF(AC51="","",COUNTIFS(AC42:AC51,"W"))</f>
        <v/>
      </c>
      <c r="AE51" s="1" t="str">
        <f>IF(AC51="","",COUNTIFS(AC42:AC51,"L"))</f>
        <v/>
      </c>
      <c r="AF51" s="1" t="str">
        <f>IF(AC51="","",COUNTIFS(AC42:AC51,"OTL"))</f>
        <v/>
      </c>
      <c r="AG51" s="51"/>
    </row>
    <row r="52" spans="9:33" x14ac:dyDescent="0.25">
      <c r="I52" s="1" t="str">
        <f>IF(E52="","",IF(E52&gt;F52,I51+1,I51))</f>
        <v/>
      </c>
      <c r="J52" s="1" t="str">
        <f>IF(E52="","",IF(AND(F52&gt;E52,G52=$AK$2,H52=$AK$2),J51+1,J51))</f>
        <v/>
      </c>
      <c r="K52" s="1" t="str">
        <f>IF(E52="","",IF(AND(G52=$AK$1,E52&gt;F52),K51+1,K51))</f>
        <v/>
      </c>
      <c r="L52" s="1" t="str">
        <f>IF(E52="","",IF(AND(OR(G52=$AK$1,H52=$AK$1),E52&lt;F52),L51+1,L51))</f>
        <v/>
      </c>
      <c r="M52" s="1" t="str">
        <f>IF(E52="","",IF(AND(H52=$AK$1,E52&gt;F52),M51+1,M51))</f>
        <v/>
      </c>
      <c r="N52" s="1" t="str">
        <f>IF(E52="","",IF(AND(H52=$AK$1,E52&lt;F52),N51+1,N51))</f>
        <v/>
      </c>
      <c r="O52" s="1" t="str">
        <f>IF(E52="","",IF(AND(C52=$AL$1,E52&gt;F52),O51+1,O51))</f>
        <v/>
      </c>
      <c r="P52" s="1" t="str">
        <f>IF(E52="","",IF(AND(C52=$AL$1,F52&gt;E52,G52=$AK$2,H52=$AK$2), P51+1, P51))</f>
        <v/>
      </c>
      <c r="Q52" s="1" t="str">
        <f>IF(E52="","",IF(AND(C52=$AL$1,F52&gt;E52,OR(G52=$AK$1,H52=$AK$1)),Q51+1, Q51))</f>
        <v/>
      </c>
      <c r="R52" s="1" t="str">
        <f>IF(E52="","",IF(AND(C52=$AL$2,E52&gt;F52),R51+1,R51))</f>
        <v/>
      </c>
      <c r="S52" s="1" t="str">
        <f>IF(E52="","",IF(AND(C52=$AL$2,F52&gt;E52,G52=$AK$2,H52=$AK$2),S51+1,S51))</f>
        <v/>
      </c>
      <c r="T52" s="1" t="str">
        <f>IF(E52="","",IF(AND(C52=$AL$2,F52&gt;E52,OR(G52=$AK$1,H52=$AK$1)), T51+1, T51))</f>
        <v/>
      </c>
      <c r="U52" s="1" t="str">
        <f>IF(E52="","",IF(AND(E52&gt;F52,COUNTIF($AO$1:$AO$7,D52)=1),U51+1,U51))</f>
        <v/>
      </c>
      <c r="V52" s="1" t="str">
        <f>IF(E52="","",IF(AND(E52&lt;F52,G52=$AK$2,H52=$AK$2,COUNTIF($AO$1:$AO$7,D52)=1),V51+1,V51))</f>
        <v/>
      </c>
      <c r="W52" s="1" t="str">
        <f>IF(E52="","",IF(AND(E52&lt;F52,COUNTIF($AO$1:$AO$7,D52)=1,OR(G52=$AK$1,H52=$AK$1)), W51+1, W51))</f>
        <v/>
      </c>
      <c r="X52" s="1" t="str">
        <f>IF(E52="","",IF(AND(E52&gt;F52,COUNTIF($AN$1:$AN$15,D52)=1),X51+1,X51))</f>
        <v/>
      </c>
      <c r="Y52" s="1" t="str">
        <f>IF(E52="","",IF(AND(E52&lt;F52,G52=$AK$2,H52=$AK$2,COUNTIF($AN$1:$AN$15,D52)=1),Y51+1,Y51))</f>
        <v/>
      </c>
      <c r="Z52" s="1" t="str">
        <f>IF(E52="","",IF(AND(E52&lt;F52,COUNTIF($AN$1:$AN$15,D52)=1,OR(G52=$AK$1,H52=$AK$1)), Z51+1, Z51))</f>
        <v/>
      </c>
      <c r="AA52" s="1" t="str">
        <f>IF(E52="","",IF(E52&gt;F52,"W","L"))</f>
        <v/>
      </c>
      <c r="AB52" s="1" t="str">
        <f>IF(AA52="","",IF(AA52=AA51,AB51+1,1))</f>
        <v/>
      </c>
      <c r="AC52" s="1" t="str">
        <f>IF(E52="","",IF(E52&gt;F52,"W",IF(AND(E52&lt;F52,G52=$AK$2,H52=$AK$2),"L","OTL")))</f>
        <v/>
      </c>
      <c r="AD52" s="1" t="str">
        <f>IF(AC52="","",COUNTIFS(AC43:AC52,"W"))</f>
        <v/>
      </c>
      <c r="AE52" s="1" t="str">
        <f>IF(AC52="","",COUNTIFS(AC43:AC52,"L"))</f>
        <v/>
      </c>
      <c r="AF52" s="1" t="str">
        <f>IF(AC52="","",COUNTIFS(AC43:AC52,"OTL"))</f>
        <v/>
      </c>
      <c r="AG52" s="51"/>
    </row>
    <row r="53" spans="9:33" x14ac:dyDescent="0.25">
      <c r="I53" s="1" t="str">
        <f>IF(E53="","",IF(E53&gt;F53,I52+1,I52))</f>
        <v/>
      </c>
      <c r="J53" s="1" t="str">
        <f>IF(E53="","",IF(AND(F53&gt;E53,G53=$AK$2,H53=$AK$2),J52+1,J52))</f>
        <v/>
      </c>
      <c r="K53" s="1" t="str">
        <f>IF(E53="","",IF(AND(G53=$AK$1,E53&gt;F53),K52+1,K52))</f>
        <v/>
      </c>
      <c r="L53" s="1" t="str">
        <f>IF(E53="","",IF(AND(OR(G53=$AK$1,H53=$AK$1),E53&lt;F53),L52+1,L52))</f>
        <v/>
      </c>
      <c r="M53" s="1" t="str">
        <f>IF(E53="","",IF(AND(H53=$AK$1,E53&gt;F53),M52+1,M52))</f>
        <v/>
      </c>
      <c r="N53" s="1" t="str">
        <f>IF(E53="","",IF(AND(H53=$AK$1,E53&lt;F53),N52+1,N52))</f>
        <v/>
      </c>
      <c r="O53" s="1" t="str">
        <f>IF(E53="","",IF(AND(C53=$AL$1,E53&gt;F53),O52+1,O52))</f>
        <v/>
      </c>
      <c r="P53" s="1" t="str">
        <f>IF(E53="","",IF(AND(C53=$AL$1,F53&gt;E53,G53=$AK$2,H53=$AK$2), P52+1, P52))</f>
        <v/>
      </c>
      <c r="Q53" s="1" t="str">
        <f>IF(E53="","",IF(AND(C53=$AL$1,F53&gt;E53,OR(G53=$AK$1,H53=$AK$1)),Q52+1, Q52))</f>
        <v/>
      </c>
      <c r="R53" s="1" t="str">
        <f>IF(E53="","",IF(AND(C53=$AL$2,E53&gt;F53),R52+1,R52))</f>
        <v/>
      </c>
      <c r="S53" s="1" t="str">
        <f>IF(E53="","",IF(AND(C53=$AL$2,F53&gt;E53,G53=$AK$2,H53=$AK$2),S52+1,S52))</f>
        <v/>
      </c>
      <c r="T53" s="1" t="str">
        <f>IF(E53="","",IF(AND(C53=$AL$2,F53&gt;E53,OR(G53=$AK$1,H53=$AK$1)), T52+1, T52))</f>
        <v/>
      </c>
      <c r="U53" s="1" t="str">
        <f>IF(E53="","",IF(AND(E53&gt;F53,COUNTIF($AO$1:$AO$7,D53)=1),U52+1,U52))</f>
        <v/>
      </c>
      <c r="V53" s="1" t="str">
        <f>IF(E53="","",IF(AND(E53&lt;F53,G53=$AK$2,H53=$AK$2,COUNTIF($AO$1:$AO$7,D53)=1),V52+1,V52))</f>
        <v/>
      </c>
      <c r="W53" s="1" t="str">
        <f>IF(E53="","",IF(AND(E53&lt;F53,COUNTIF($AO$1:$AO$7,D53)=1,OR(G53=$AK$1,H53=$AK$1)), W52+1, W52))</f>
        <v/>
      </c>
      <c r="X53" s="1" t="str">
        <f>IF(E53="","",IF(AND(E53&gt;F53,COUNTIF($AN$1:$AN$15,D53)=1),X52+1,X52))</f>
        <v/>
      </c>
      <c r="Y53" s="1" t="str">
        <f>IF(E53="","",IF(AND(E53&lt;F53,G53=$AK$2,H53=$AK$2,COUNTIF($AN$1:$AN$15,D53)=1),Y52+1,Y52))</f>
        <v/>
      </c>
      <c r="Z53" s="1" t="str">
        <f>IF(E53="","",IF(AND(E53&lt;F53,COUNTIF($AN$1:$AN$15,D53)=1,OR(G53=$AK$1,H53=$AK$1)), Z52+1, Z52))</f>
        <v/>
      </c>
      <c r="AA53" s="1" t="str">
        <f>IF(E53="","",IF(E53&gt;F53,"W","L"))</f>
        <v/>
      </c>
      <c r="AB53" s="1" t="str">
        <f>IF(AA53="","",IF(AA53=AA52,AB52+1,1))</f>
        <v/>
      </c>
      <c r="AC53" s="1" t="str">
        <f>IF(E53="","",IF(E53&gt;F53,"W",IF(AND(E53&lt;F53,G53=$AK$2,H53=$AK$2),"L","OTL")))</f>
        <v/>
      </c>
      <c r="AD53" s="1" t="str">
        <f>IF(AC53="","",COUNTIFS(AC44:AC53,"W"))</f>
        <v/>
      </c>
      <c r="AE53" s="1" t="str">
        <f>IF(AC53="","",COUNTIFS(AC44:AC53,"L"))</f>
        <v/>
      </c>
      <c r="AF53" s="1" t="str">
        <f>IF(AC53="","",COUNTIFS(AC44:AC53,"OTL"))</f>
        <v/>
      </c>
      <c r="AG53" s="51"/>
    </row>
    <row r="54" spans="9:33" x14ac:dyDescent="0.25">
      <c r="I54" s="1" t="str">
        <f>IF(E54="","",IF(E54&gt;F54,I53+1,I53))</f>
        <v/>
      </c>
      <c r="J54" s="1" t="str">
        <f>IF(E54="","",IF(AND(F54&gt;E54,G54=$AK$2,H54=$AK$2),J53+1,J53))</f>
        <v/>
      </c>
      <c r="K54" s="1" t="str">
        <f>IF(E54="","",IF(AND(G54=$AK$1,E54&gt;F54),K53+1,K53))</f>
        <v/>
      </c>
      <c r="L54" s="1" t="str">
        <f>IF(E54="","",IF(AND(OR(G54=$AK$1,H54=$AK$1),E54&lt;F54),L53+1,L53))</f>
        <v/>
      </c>
      <c r="M54" s="1" t="str">
        <f>IF(E54="","",IF(AND(H54=$AK$1,E54&gt;F54),M53+1,M53))</f>
        <v/>
      </c>
      <c r="N54" s="1" t="str">
        <f>IF(E54="","",IF(AND(H54=$AK$1,E54&lt;F54),N53+1,N53))</f>
        <v/>
      </c>
      <c r="O54" s="1" t="str">
        <f>IF(E54="","",IF(AND(C54=$AL$1,E54&gt;F54),O53+1,O53))</f>
        <v/>
      </c>
      <c r="P54" s="1" t="str">
        <f>IF(E54="","",IF(AND(C54=$AL$1,F54&gt;E54,G54=$AK$2,H54=$AK$2), P53+1, P53))</f>
        <v/>
      </c>
      <c r="Q54" s="1" t="str">
        <f>IF(E54="","",IF(AND(C54=$AL$1,F54&gt;E54,OR(G54=$AK$1,H54=$AK$1)),Q53+1, Q53))</f>
        <v/>
      </c>
      <c r="R54" s="1" t="str">
        <f>IF(E54="","",IF(AND(C54=$AL$2,E54&gt;F54),R53+1,R53))</f>
        <v/>
      </c>
      <c r="S54" s="1" t="str">
        <f>IF(E54="","",IF(AND(C54=$AL$2,F54&gt;E54,G54=$AK$2,H54=$AK$2),S53+1,S53))</f>
        <v/>
      </c>
      <c r="T54" s="1" t="str">
        <f>IF(E54="","",IF(AND(C54=$AL$2,F54&gt;E54,OR(G54=$AK$1,H54=$AK$1)), T53+1, T53))</f>
        <v/>
      </c>
      <c r="U54" s="1" t="str">
        <f>IF(E54="","",IF(AND(E54&gt;F54,COUNTIF($AO$1:$AO$7,D54)=1),U53+1,U53))</f>
        <v/>
      </c>
      <c r="V54" s="1" t="str">
        <f>IF(E54="","",IF(AND(E54&lt;F54,G54=$AK$2,H54=$AK$2,COUNTIF($AO$1:$AO$7,D54)=1),V53+1,V53))</f>
        <v/>
      </c>
      <c r="W54" s="1" t="str">
        <f>IF(E54="","",IF(AND(E54&lt;F54,COUNTIF($AO$1:$AO$7,D54)=1,OR(G54=$AK$1,H54=$AK$1)), W53+1, W53))</f>
        <v/>
      </c>
      <c r="X54" s="1" t="str">
        <f>IF(E54="","",IF(AND(E54&gt;F54,COUNTIF($AN$1:$AN$15,D54)=1),X53+1,X53))</f>
        <v/>
      </c>
      <c r="Y54" s="1" t="str">
        <f>IF(E54="","",IF(AND(E54&lt;F54,G54=$AK$2,H54=$AK$2,COUNTIF($AN$1:$AN$15,D54)=1),Y53+1,Y53))</f>
        <v/>
      </c>
      <c r="Z54" s="1" t="str">
        <f>IF(E54="","",IF(AND(E54&lt;F54,COUNTIF($AN$1:$AN$15,D54)=1,OR(G54=$AK$1,H54=$AK$1)), Z53+1, Z53))</f>
        <v/>
      </c>
      <c r="AA54" s="1" t="str">
        <f>IF(E54="","",IF(E54&gt;F54,"W","L"))</f>
        <v/>
      </c>
      <c r="AB54" s="1" t="str">
        <f>IF(AA54="","",IF(AA54=AA53,AB53+1,1))</f>
        <v/>
      </c>
      <c r="AC54" s="1" t="str">
        <f>IF(E54="","",IF(E54&gt;F54,"W",IF(AND(E54&lt;F54,G54=$AK$2,H54=$AK$2),"L","OTL")))</f>
        <v/>
      </c>
      <c r="AD54" s="1" t="str">
        <f>IF(AC54="","",COUNTIFS(AC45:AC54,"W"))</f>
        <v/>
      </c>
      <c r="AE54" s="1" t="str">
        <f>IF(AC54="","",COUNTIFS(AC45:AC54,"L"))</f>
        <v/>
      </c>
      <c r="AF54" s="1" t="str">
        <f>IF(AC54="","",COUNTIFS(AC45:AC54,"OTL"))</f>
        <v/>
      </c>
      <c r="AG54" s="51"/>
    </row>
    <row r="55" spans="9:33" x14ac:dyDescent="0.25">
      <c r="I55" s="1" t="str">
        <f>IF(E55="","",IF(E55&gt;F55,I54+1,I54))</f>
        <v/>
      </c>
      <c r="J55" s="1" t="str">
        <f>IF(E55="","",IF(AND(F55&gt;E55,G55=$AK$2,H55=$AK$2),J54+1,J54))</f>
        <v/>
      </c>
      <c r="K55" s="1" t="str">
        <f>IF(E55="","",IF(AND(G55=$AK$1,E55&gt;F55),K54+1,K54))</f>
        <v/>
      </c>
      <c r="L55" s="1" t="str">
        <f>IF(E55="","",IF(AND(OR(G55=$AK$1,H55=$AK$1),E55&lt;F55),L54+1,L54))</f>
        <v/>
      </c>
      <c r="M55" s="1" t="str">
        <f>IF(E55="","",IF(AND(H55=$AK$1,E55&gt;F55),M54+1,M54))</f>
        <v/>
      </c>
      <c r="N55" s="1" t="str">
        <f>IF(E55="","",IF(AND(H55=$AK$1,E55&lt;F55),N54+1,N54))</f>
        <v/>
      </c>
      <c r="O55" s="1" t="str">
        <f>IF(E55="","",IF(AND(C55=$AL$1,E55&gt;F55),O54+1,O54))</f>
        <v/>
      </c>
      <c r="P55" s="1" t="str">
        <f>IF(E55="","",IF(AND(C55=$AL$1,F55&gt;E55,G55=$AK$2,H55=$AK$2), P54+1, P54))</f>
        <v/>
      </c>
      <c r="Q55" s="1" t="str">
        <f>IF(E55="","",IF(AND(C55=$AL$1,F55&gt;E55,OR(G55=$AK$1,H55=$AK$1)),Q54+1, Q54))</f>
        <v/>
      </c>
      <c r="R55" s="1" t="str">
        <f>IF(E55="","",IF(AND(C55=$AL$2,E55&gt;F55),R54+1,R54))</f>
        <v/>
      </c>
      <c r="S55" s="1" t="str">
        <f>IF(E55="","",IF(AND(C55=$AL$2,F55&gt;E55,G55=$AK$2,H55=$AK$2),S54+1,S54))</f>
        <v/>
      </c>
      <c r="T55" s="1" t="str">
        <f>IF(E55="","",IF(AND(C55=$AL$2,F55&gt;E55,OR(G55=$AK$1,H55=$AK$1)), T54+1, T54))</f>
        <v/>
      </c>
      <c r="U55" s="1" t="str">
        <f>IF(E55="","",IF(AND(E55&gt;F55,COUNTIF($AO$1:$AO$7,D55)=1),U54+1,U54))</f>
        <v/>
      </c>
      <c r="V55" s="1" t="str">
        <f>IF(E55="","",IF(AND(E55&lt;F55,G55=$AK$2,H55=$AK$2,COUNTIF($AO$1:$AO$7,D55)=1),V54+1,V54))</f>
        <v/>
      </c>
      <c r="W55" s="1" t="str">
        <f>IF(E55="","",IF(AND(E55&lt;F55,COUNTIF($AO$1:$AO$7,D55)=1,OR(G55=$AK$1,H55=$AK$1)), W54+1, W54))</f>
        <v/>
      </c>
      <c r="X55" s="1" t="str">
        <f>IF(E55="","",IF(AND(E55&gt;F55,COUNTIF($AN$1:$AN$15,D55)=1),X54+1,X54))</f>
        <v/>
      </c>
      <c r="Y55" s="1" t="str">
        <f>IF(E55="","",IF(AND(E55&lt;F55,G55=$AK$2,H55=$AK$2,COUNTIF($AN$1:$AN$15,D55)=1),Y54+1,Y54))</f>
        <v/>
      </c>
      <c r="Z55" s="1" t="str">
        <f>IF(E55="","",IF(AND(E55&lt;F55,COUNTIF($AN$1:$AN$15,D55)=1,OR(G55=$AK$1,H55=$AK$1)), Z54+1, Z54))</f>
        <v/>
      </c>
      <c r="AA55" s="1" t="str">
        <f>IF(E55="","",IF(E55&gt;F55,"W","L"))</f>
        <v/>
      </c>
      <c r="AB55" s="1" t="str">
        <f>IF(AA55="","",IF(AA55=AA54,AB54+1,1))</f>
        <v/>
      </c>
      <c r="AC55" s="1" t="str">
        <f>IF(E55="","",IF(E55&gt;F55,"W",IF(AND(E55&lt;F55,G55=$AK$2,H55=$AK$2),"L","OTL")))</f>
        <v/>
      </c>
      <c r="AD55" s="1" t="str">
        <f>IF(AC55="","",COUNTIFS(AC46:AC55,"W"))</f>
        <v/>
      </c>
      <c r="AE55" s="1" t="str">
        <f>IF(AC55="","",COUNTIFS(AC46:AC55,"L"))</f>
        <v/>
      </c>
      <c r="AF55" s="1" t="str">
        <f>IF(AC55="","",COUNTIFS(AC46:AC55,"OTL"))</f>
        <v/>
      </c>
      <c r="AG55" s="51"/>
    </row>
    <row r="56" spans="9:33" x14ac:dyDescent="0.25">
      <c r="I56" s="1" t="str">
        <f>IF(E56="","",IF(E56&gt;F56,I55+1,I55))</f>
        <v/>
      </c>
      <c r="J56" s="1" t="str">
        <f>IF(E56="","",IF(AND(F56&gt;E56,G56=$AK$2,H56=$AK$2),J55+1,J55))</f>
        <v/>
      </c>
      <c r="K56" s="1" t="str">
        <f>IF(E56="","",IF(AND(G56=$AK$1,E56&gt;F56),K55+1,K55))</f>
        <v/>
      </c>
      <c r="L56" s="1" t="str">
        <f>IF(E56="","",IF(AND(OR(G56=$AK$1,H56=$AK$1),E56&lt;F56),L55+1,L55))</f>
        <v/>
      </c>
      <c r="M56" s="1" t="str">
        <f>IF(E56="","",IF(AND(H56=$AK$1,E56&gt;F56),M55+1,M55))</f>
        <v/>
      </c>
      <c r="N56" s="1" t="str">
        <f>IF(E56="","",IF(AND(H56=$AK$1,E56&lt;F56),N55+1,N55))</f>
        <v/>
      </c>
      <c r="O56" s="1" t="str">
        <f>IF(E56="","",IF(AND(C56=$AL$1,E56&gt;F56),O55+1,O55))</f>
        <v/>
      </c>
      <c r="P56" s="1" t="str">
        <f>IF(E56="","",IF(AND(C56=$AL$1,F56&gt;E56,G56=$AK$2,H56=$AK$2), P55+1, P55))</f>
        <v/>
      </c>
      <c r="Q56" s="1" t="str">
        <f>IF(E56="","",IF(AND(C56=$AL$1,F56&gt;E56,OR(G56=$AK$1,H56=$AK$1)),Q55+1, Q55))</f>
        <v/>
      </c>
      <c r="R56" s="1" t="str">
        <f>IF(E56="","",IF(AND(C56=$AL$2,E56&gt;F56),R55+1,R55))</f>
        <v/>
      </c>
      <c r="S56" s="1" t="str">
        <f>IF(E56="","",IF(AND(C56=$AL$2,F56&gt;E56,G56=$AK$2,H56=$AK$2),S55+1,S55))</f>
        <v/>
      </c>
      <c r="T56" s="1" t="str">
        <f>IF(E56="","",IF(AND(C56=$AL$2,F56&gt;E56,OR(G56=$AK$1,H56=$AK$1)), T55+1, T55))</f>
        <v/>
      </c>
      <c r="U56" s="1" t="str">
        <f>IF(E56="","",IF(AND(E56&gt;F56,COUNTIF($AO$1:$AO$7,D56)=1),U55+1,U55))</f>
        <v/>
      </c>
      <c r="V56" s="1" t="str">
        <f>IF(E56="","",IF(AND(E56&lt;F56,G56=$AK$2,H56=$AK$2,COUNTIF($AO$1:$AO$7,D56)=1),V55+1,V55))</f>
        <v/>
      </c>
      <c r="W56" s="1" t="str">
        <f>IF(E56="","",IF(AND(E56&lt;F56,COUNTIF($AO$1:$AO$7,D56)=1,OR(G56=$AK$1,H56=$AK$1)), W55+1, W55))</f>
        <v/>
      </c>
      <c r="X56" s="1" t="str">
        <f>IF(E56="","",IF(AND(E56&gt;F56,COUNTIF($AN$1:$AN$15,D56)=1),X55+1,X55))</f>
        <v/>
      </c>
      <c r="Y56" s="1" t="str">
        <f>IF(E56="","",IF(AND(E56&lt;F56,G56=$AK$2,H56=$AK$2,COUNTIF($AN$1:$AN$15,D56)=1),Y55+1,Y55))</f>
        <v/>
      </c>
      <c r="Z56" s="1" t="str">
        <f>IF(E56="","",IF(AND(E56&lt;F56,COUNTIF($AN$1:$AN$15,D56)=1,OR(G56=$AK$1,H56=$AK$1)), Z55+1, Z55))</f>
        <v/>
      </c>
      <c r="AA56" s="1" t="str">
        <f>IF(E56="","",IF(E56&gt;F56,"W","L"))</f>
        <v/>
      </c>
      <c r="AB56" s="1" t="str">
        <f>IF(AA56="","",IF(AA56=AA55,AB55+1,1))</f>
        <v/>
      </c>
      <c r="AC56" s="1" t="str">
        <f>IF(E56="","",IF(E56&gt;F56,"W",IF(AND(E56&lt;F56,G56=$AK$2,H56=$AK$2),"L","OTL")))</f>
        <v/>
      </c>
      <c r="AD56" s="1" t="str">
        <f>IF(AC56="","",COUNTIFS(AC47:AC56,"W"))</f>
        <v/>
      </c>
      <c r="AE56" s="1" t="str">
        <f>IF(AC56="","",COUNTIFS(AC47:AC56,"L"))</f>
        <v/>
      </c>
      <c r="AF56" s="1" t="str">
        <f>IF(AC56="","",COUNTIFS(AC47:AC56,"OTL"))</f>
        <v/>
      </c>
      <c r="AG56" s="51"/>
    </row>
    <row r="57" spans="9:33" x14ac:dyDescent="0.25">
      <c r="I57" s="1" t="str">
        <f>IF(E57="","",IF(E57&gt;F57,I56+1,I56))</f>
        <v/>
      </c>
      <c r="J57" s="1" t="str">
        <f>IF(E57="","",IF(AND(F57&gt;E57,G57=$AK$2,H57=$AK$2),J56+1,J56))</f>
        <v/>
      </c>
      <c r="K57" s="1" t="str">
        <f>IF(E57="","",IF(AND(G57=$AK$1,E57&gt;F57),K56+1,K56))</f>
        <v/>
      </c>
      <c r="L57" s="1" t="str">
        <f>IF(E57="","",IF(AND(OR(G57=$AK$1,H57=$AK$1),E57&lt;F57),L56+1,L56))</f>
        <v/>
      </c>
      <c r="M57" s="1" t="str">
        <f>IF(E57="","",IF(AND(H57=$AK$1,E57&gt;F57),M56+1,M56))</f>
        <v/>
      </c>
      <c r="N57" s="1" t="str">
        <f>IF(E57="","",IF(AND(H57=$AK$1,E57&lt;F57),N56+1,N56))</f>
        <v/>
      </c>
      <c r="O57" s="1" t="str">
        <f>IF(E57="","",IF(AND(C57=$AL$1,E57&gt;F57),O56+1,O56))</f>
        <v/>
      </c>
      <c r="P57" s="1" t="str">
        <f>IF(E57="","",IF(AND(C57=$AL$1,F57&gt;E57,G57=$AK$2,H57=$AK$2), P56+1, P56))</f>
        <v/>
      </c>
      <c r="Q57" s="1" t="str">
        <f>IF(E57="","",IF(AND(C57=$AL$1,F57&gt;E57,OR(G57=$AK$1,H57=$AK$1)),Q56+1, Q56))</f>
        <v/>
      </c>
      <c r="R57" s="1" t="str">
        <f>IF(E57="","",IF(AND(C57=$AL$2,E57&gt;F57),R56+1,R56))</f>
        <v/>
      </c>
      <c r="S57" s="1" t="str">
        <f>IF(E57="","",IF(AND(C57=$AL$2,F57&gt;E57,G57=$AK$2,H57=$AK$2),S56+1,S56))</f>
        <v/>
      </c>
      <c r="T57" s="1" t="str">
        <f>IF(E57="","",IF(AND(C57=$AL$2,F57&gt;E57,OR(G57=$AK$1,H57=$AK$1)), T56+1, T56))</f>
        <v/>
      </c>
      <c r="U57" s="1" t="str">
        <f>IF(E57="","",IF(AND(E57&gt;F57,COUNTIF($AO$1:$AO$7,D57)=1),U56+1,U56))</f>
        <v/>
      </c>
      <c r="V57" s="1" t="str">
        <f>IF(E57="","",IF(AND(E57&lt;F57,G57=$AK$2,H57=$AK$2,COUNTIF($AO$1:$AO$7,D57)=1),V56+1,V56))</f>
        <v/>
      </c>
      <c r="W57" s="1" t="str">
        <f>IF(E57="","",IF(AND(E57&lt;F57,COUNTIF($AO$1:$AO$7,D57)=1,OR(G57=$AK$1,H57=$AK$1)), W56+1, W56))</f>
        <v/>
      </c>
      <c r="X57" s="1" t="str">
        <f>IF(E57="","",IF(AND(E57&gt;F57,COUNTIF($AN$1:$AN$15,D57)=1),X56+1,X56))</f>
        <v/>
      </c>
      <c r="Y57" s="1" t="str">
        <f>IF(E57="","",IF(AND(E57&lt;F57,G57=$AK$2,H57=$AK$2,COUNTIF($AN$1:$AN$15,D57)=1),Y56+1,Y56))</f>
        <v/>
      </c>
      <c r="Z57" s="1" t="str">
        <f>IF(E57="","",IF(AND(E57&lt;F57,COUNTIF($AN$1:$AN$15,D57)=1,OR(G57=$AK$1,H57=$AK$1)), Z56+1, Z56))</f>
        <v/>
      </c>
      <c r="AA57" s="1" t="str">
        <f>IF(E57="","",IF(E57&gt;F57,"W","L"))</f>
        <v/>
      </c>
      <c r="AB57" s="1" t="str">
        <f>IF(AA57="","",IF(AA57=AA56,AB56+1,1))</f>
        <v/>
      </c>
      <c r="AC57" s="1" t="str">
        <f>IF(E57="","",IF(E57&gt;F57,"W",IF(AND(E57&lt;F57,G57=$AK$2,H57=$AK$2),"L","OTL")))</f>
        <v/>
      </c>
      <c r="AD57" s="1" t="str">
        <f>IF(AC57="","",COUNTIFS(AC48:AC57,"W"))</f>
        <v/>
      </c>
      <c r="AE57" s="1" t="str">
        <f>IF(AC57="","",COUNTIFS(AC48:AC57,"L"))</f>
        <v/>
      </c>
      <c r="AF57" s="1" t="str">
        <f>IF(AC57="","",COUNTIFS(AC48:AC57,"OTL"))</f>
        <v/>
      </c>
      <c r="AG57" s="51"/>
    </row>
    <row r="58" spans="9:33" x14ac:dyDescent="0.25">
      <c r="I58" s="1" t="str">
        <f>IF(E58="","",IF(E58&gt;F58,I57+1,I57))</f>
        <v/>
      </c>
      <c r="J58" s="1" t="str">
        <f>IF(E58="","",IF(AND(F58&gt;E58,G58=$AK$2,H58=$AK$2),J57+1,J57))</f>
        <v/>
      </c>
      <c r="K58" s="1" t="str">
        <f>IF(E58="","",IF(AND(G58=$AK$1,E58&gt;F58),K57+1,K57))</f>
        <v/>
      </c>
      <c r="L58" s="1" t="str">
        <f>IF(E58="","",IF(AND(OR(G58=$AK$1,H58=$AK$1),E58&lt;F58),L57+1,L57))</f>
        <v/>
      </c>
      <c r="M58" s="1" t="str">
        <f>IF(E58="","",IF(AND(H58=$AK$1,E58&gt;F58),M57+1,M57))</f>
        <v/>
      </c>
      <c r="N58" s="1" t="str">
        <f>IF(E58="","",IF(AND(H58=$AK$1,E58&lt;F58),N57+1,N57))</f>
        <v/>
      </c>
      <c r="O58" s="1" t="str">
        <f>IF(E58="","",IF(AND(C58=$AL$1,E58&gt;F58),O57+1,O57))</f>
        <v/>
      </c>
      <c r="P58" s="1" t="str">
        <f>IF(E58="","",IF(AND(C58=$AL$1,F58&gt;E58,G58=$AK$2,H58=$AK$2), P57+1, P57))</f>
        <v/>
      </c>
      <c r="Q58" s="1" t="str">
        <f>IF(E58="","",IF(AND(C58=$AL$1,F58&gt;E58,OR(G58=$AK$1,H58=$AK$1)),Q57+1, Q57))</f>
        <v/>
      </c>
      <c r="R58" s="1" t="str">
        <f>IF(E58="","",IF(AND(C58=$AL$2,E58&gt;F58),R57+1,R57))</f>
        <v/>
      </c>
      <c r="S58" s="1" t="str">
        <f>IF(E58="","",IF(AND(C58=$AL$2,F58&gt;E58,G58=$AK$2,H58=$AK$2),S57+1,S57))</f>
        <v/>
      </c>
      <c r="T58" s="1" t="str">
        <f>IF(E58="","",IF(AND(C58=$AL$2,F58&gt;E58,OR(G58=$AK$1,H58=$AK$1)), T57+1, T57))</f>
        <v/>
      </c>
      <c r="U58" s="1" t="str">
        <f>IF(E58="","",IF(AND(E58&gt;F58,COUNTIF($AO$1:$AO$7,D58)=1),U57+1,U57))</f>
        <v/>
      </c>
      <c r="V58" s="1" t="str">
        <f>IF(E58="","",IF(AND(E58&lt;F58,G58=$AK$2,H58=$AK$2,COUNTIF($AO$1:$AO$7,D58)=1),V57+1,V57))</f>
        <v/>
      </c>
      <c r="W58" s="1" t="str">
        <f>IF(E58="","",IF(AND(E58&lt;F58,COUNTIF($AO$1:$AO$7,D58)=1,OR(G58=$AK$1,H58=$AK$1)), W57+1, W57))</f>
        <v/>
      </c>
      <c r="X58" s="1" t="str">
        <f>IF(E58="","",IF(AND(E58&gt;F58,COUNTIF($AN$1:$AN$15,D58)=1),X57+1,X57))</f>
        <v/>
      </c>
      <c r="Y58" s="1" t="str">
        <f>IF(E58="","",IF(AND(E58&lt;F58,G58=$AK$2,H58=$AK$2,COUNTIF($AN$1:$AN$15,D58)=1),Y57+1,Y57))</f>
        <v/>
      </c>
      <c r="Z58" s="1" t="str">
        <f>IF(E58="","",IF(AND(E58&lt;F58,COUNTIF($AN$1:$AN$15,D58)=1,OR(G58=$AK$1,H58=$AK$1)), Z57+1, Z57))</f>
        <v/>
      </c>
      <c r="AA58" s="1" t="str">
        <f>IF(E58="","",IF(E58&gt;F58,"W","L"))</f>
        <v/>
      </c>
      <c r="AB58" s="1" t="str">
        <f>IF(AA58="","",IF(AA58=AA57,AB57+1,1))</f>
        <v/>
      </c>
      <c r="AC58" s="1" t="str">
        <f>IF(E58="","",IF(E58&gt;F58,"W",IF(AND(E58&lt;F58,G58=$AK$2,H58=$AK$2),"L","OTL")))</f>
        <v/>
      </c>
      <c r="AD58" s="1" t="str">
        <f>IF(AC58="","",COUNTIFS(AC49:AC58,"W"))</f>
        <v/>
      </c>
      <c r="AE58" s="1" t="str">
        <f>IF(AC58="","",COUNTIFS(AC49:AC58,"L"))</f>
        <v/>
      </c>
      <c r="AF58" s="1" t="str">
        <f>IF(AC58="","",COUNTIFS(AC49:AC58,"OTL"))</f>
        <v/>
      </c>
      <c r="AG58" s="51"/>
    </row>
    <row r="59" spans="9:33" x14ac:dyDescent="0.25">
      <c r="I59" s="1" t="str">
        <f>IF(E59="","",IF(E59&gt;F59,I58+1,I58))</f>
        <v/>
      </c>
      <c r="J59" s="1" t="str">
        <f>IF(E59="","",IF(AND(F59&gt;E59,G59=$AK$2,H59=$AK$2),J58+1,J58))</f>
        <v/>
      </c>
      <c r="K59" s="1" t="str">
        <f>IF(E59="","",IF(AND(G59=$AK$1,E59&gt;F59),K58+1,K58))</f>
        <v/>
      </c>
      <c r="L59" s="1" t="str">
        <f>IF(E59="","",IF(AND(OR(G59=$AK$1,H59=$AK$1),E59&lt;F59),L58+1,L58))</f>
        <v/>
      </c>
      <c r="M59" s="1" t="str">
        <f>IF(E59="","",IF(AND(H59=$AK$1,E59&gt;F59),M58+1,M58))</f>
        <v/>
      </c>
      <c r="N59" s="1" t="str">
        <f>IF(E59="","",IF(AND(H59=$AK$1,E59&lt;F59),N58+1,N58))</f>
        <v/>
      </c>
      <c r="O59" s="1" t="str">
        <f>IF(E59="","",IF(AND(C59=$AL$1,E59&gt;F59),O58+1,O58))</f>
        <v/>
      </c>
      <c r="P59" s="1" t="str">
        <f>IF(E59="","",IF(AND(C59=$AL$1,F59&gt;E59,G59=$AK$2,H59=$AK$2), P58+1, P58))</f>
        <v/>
      </c>
      <c r="Q59" s="1" t="str">
        <f>IF(E59="","",IF(AND(C59=$AL$1,F59&gt;E59,OR(G59=$AK$1,H59=$AK$1)),Q58+1, Q58))</f>
        <v/>
      </c>
      <c r="R59" s="1" t="str">
        <f>IF(E59="","",IF(AND(C59=$AL$2,E59&gt;F59),R58+1,R58))</f>
        <v/>
      </c>
      <c r="S59" s="1" t="str">
        <f>IF(E59="","",IF(AND(C59=$AL$2,F59&gt;E59,G59=$AK$2,H59=$AK$2),S58+1,S58))</f>
        <v/>
      </c>
      <c r="T59" s="1" t="str">
        <f>IF(E59="","",IF(AND(C59=$AL$2,F59&gt;E59,OR(G59=$AK$1,H59=$AK$1)), T58+1, T58))</f>
        <v/>
      </c>
      <c r="U59" s="1" t="str">
        <f>IF(E59="","",IF(AND(E59&gt;F59,COUNTIF($AO$1:$AO$7,D59)=1),U58+1,U58))</f>
        <v/>
      </c>
      <c r="V59" s="1" t="str">
        <f>IF(E59="","",IF(AND(E59&lt;F59,G59=$AK$2,H59=$AK$2,COUNTIF($AO$1:$AO$7,D59)=1),V58+1,V58))</f>
        <v/>
      </c>
      <c r="W59" s="1" t="str">
        <f>IF(E59="","",IF(AND(E59&lt;F59,COUNTIF($AO$1:$AO$7,D59)=1,OR(G59=$AK$1,H59=$AK$1)), W58+1, W58))</f>
        <v/>
      </c>
      <c r="X59" s="1" t="str">
        <f>IF(E59="","",IF(AND(E59&gt;F59,COUNTIF($AN$1:$AN$15,D59)=1),X58+1,X58))</f>
        <v/>
      </c>
      <c r="Y59" s="1" t="str">
        <f>IF(E59="","",IF(AND(E59&lt;F59,G59=$AK$2,H59=$AK$2,COUNTIF($AN$1:$AN$15,D59)=1),Y58+1,Y58))</f>
        <v/>
      </c>
      <c r="Z59" s="1" t="str">
        <f>IF(E59="","",IF(AND(E59&lt;F59,COUNTIF($AN$1:$AN$15,D59)=1,OR(G59=$AK$1,H59=$AK$1)), Z58+1, Z58))</f>
        <v/>
      </c>
      <c r="AA59" s="1" t="str">
        <f>IF(E59="","",IF(E59&gt;F59,"W","L"))</f>
        <v/>
      </c>
      <c r="AB59" s="1" t="str">
        <f>IF(AA59="","",IF(AA59=AA58,AB58+1,1))</f>
        <v/>
      </c>
      <c r="AC59" s="1" t="str">
        <f>IF(E59="","",IF(E59&gt;F59,"W",IF(AND(E59&lt;F59,G59=$AK$2,H59=$AK$2),"L","OTL")))</f>
        <v/>
      </c>
      <c r="AD59" s="1" t="str">
        <f>IF(AC59="","",COUNTIFS(AC50:AC59,"W"))</f>
        <v/>
      </c>
      <c r="AE59" s="1" t="str">
        <f>IF(AC59="","",COUNTIFS(AC50:AC59,"L"))</f>
        <v/>
      </c>
      <c r="AF59" s="1" t="str">
        <f>IF(AC59="","",COUNTIFS(AC50:AC59,"OTL"))</f>
        <v/>
      </c>
      <c r="AG59" s="51"/>
    </row>
    <row r="60" spans="9:33" x14ac:dyDescent="0.25">
      <c r="I60" s="1" t="str">
        <f>IF(E60="","",IF(E60&gt;F60,I59+1,I59))</f>
        <v/>
      </c>
      <c r="J60" s="1" t="str">
        <f>IF(E60="","",IF(AND(F60&gt;E60,G60=$AK$2,H60=$AK$2),J59+1,J59))</f>
        <v/>
      </c>
      <c r="K60" s="1" t="str">
        <f>IF(E60="","",IF(AND(G60=$AK$1,E60&gt;F60),K59+1,K59))</f>
        <v/>
      </c>
      <c r="L60" s="1" t="str">
        <f>IF(E60="","",IF(AND(OR(G60=$AK$1,H60=$AK$1),E60&lt;F60),L59+1,L59))</f>
        <v/>
      </c>
      <c r="M60" s="1" t="str">
        <f>IF(E60="","",IF(AND(H60=$AK$1,E60&gt;F60),M59+1,M59))</f>
        <v/>
      </c>
      <c r="N60" s="1" t="str">
        <f>IF(E60="","",IF(AND(H60=$AK$1,E60&lt;F60),N59+1,N59))</f>
        <v/>
      </c>
      <c r="O60" s="1" t="str">
        <f>IF(E60="","",IF(AND(C60=$AL$1,E60&gt;F60),O59+1,O59))</f>
        <v/>
      </c>
      <c r="P60" s="1" t="str">
        <f>IF(E60="","",IF(AND(C60=$AL$1,F60&gt;E60,G60=$AK$2,H60=$AK$2), P59+1, P59))</f>
        <v/>
      </c>
      <c r="Q60" s="1" t="str">
        <f>IF(E60="","",IF(AND(C60=$AL$1,F60&gt;E60,OR(G60=$AK$1,H60=$AK$1)),Q59+1, Q59))</f>
        <v/>
      </c>
      <c r="R60" s="1" t="str">
        <f>IF(E60="","",IF(AND(C60=$AL$2,E60&gt;F60),R59+1,R59))</f>
        <v/>
      </c>
      <c r="S60" s="1" t="str">
        <f>IF(E60="","",IF(AND(C60=$AL$2,F60&gt;E60,G60=$AK$2,H60=$AK$2),S59+1,S59))</f>
        <v/>
      </c>
      <c r="T60" s="1" t="str">
        <f>IF(E60="","",IF(AND(C60=$AL$2,F60&gt;E60,OR(G60=$AK$1,H60=$AK$1)), T59+1, T59))</f>
        <v/>
      </c>
      <c r="U60" s="1" t="str">
        <f>IF(E60="","",IF(AND(E60&gt;F60,COUNTIF($AO$1:$AO$7,D60)=1),U59+1,U59))</f>
        <v/>
      </c>
      <c r="V60" s="1" t="str">
        <f>IF(E60="","",IF(AND(E60&lt;F60,G60=$AK$2,H60=$AK$2,COUNTIF($AO$1:$AO$7,D60)=1),V59+1,V59))</f>
        <v/>
      </c>
      <c r="W60" s="1" t="str">
        <f>IF(E60="","",IF(AND(E60&lt;F60,COUNTIF($AO$1:$AO$7,D60)=1,OR(G60=$AK$1,H60=$AK$1)), W59+1, W59))</f>
        <v/>
      </c>
      <c r="X60" s="1" t="str">
        <f>IF(E60="","",IF(AND(E60&gt;F60,COUNTIF($AN$1:$AN$15,D60)=1),X59+1,X59))</f>
        <v/>
      </c>
      <c r="Y60" s="1" t="str">
        <f>IF(E60="","",IF(AND(E60&lt;F60,G60=$AK$2,H60=$AK$2,COUNTIF($AN$1:$AN$15,D60)=1),Y59+1,Y59))</f>
        <v/>
      </c>
      <c r="Z60" s="1" t="str">
        <f>IF(E60="","",IF(AND(E60&lt;F60,COUNTIF($AN$1:$AN$15,D60)=1,OR(G60=$AK$1,H60=$AK$1)), Z59+1, Z59))</f>
        <v/>
      </c>
      <c r="AA60" s="1" t="str">
        <f>IF(E60="","",IF(E60&gt;F60,"W","L"))</f>
        <v/>
      </c>
      <c r="AB60" s="1" t="str">
        <f>IF(AA60="","",IF(AA60=AA59,AB59+1,1))</f>
        <v/>
      </c>
      <c r="AC60" s="1" t="str">
        <f>IF(E60="","",IF(E60&gt;F60,"W",IF(AND(E60&lt;F60,G60=$AK$2,H60=$AK$2),"L","OTL")))</f>
        <v/>
      </c>
      <c r="AD60" s="1" t="str">
        <f>IF(AC60="","",COUNTIFS(AC51:AC60,"W"))</f>
        <v/>
      </c>
      <c r="AE60" s="1" t="str">
        <f>IF(AC60="","",COUNTIFS(AC51:AC60,"L"))</f>
        <v/>
      </c>
      <c r="AF60" s="1" t="str">
        <f>IF(AC60="","",COUNTIFS(AC51:AC60,"OTL"))</f>
        <v/>
      </c>
      <c r="AG60" s="51"/>
    </row>
    <row r="61" spans="9:33" x14ac:dyDescent="0.25">
      <c r="I61" s="1" t="str">
        <f>IF(E61="","",IF(E61&gt;F61,I60+1,I60))</f>
        <v/>
      </c>
      <c r="J61" s="1" t="str">
        <f>IF(E61="","",IF(AND(F61&gt;E61,G61=$AK$2,H61=$AK$2),J60+1,J60))</f>
        <v/>
      </c>
      <c r="K61" s="1" t="str">
        <f>IF(E61="","",IF(AND(G61=$AK$1,E61&gt;F61),K60+1,K60))</f>
        <v/>
      </c>
      <c r="L61" s="1" t="str">
        <f>IF(E61="","",IF(AND(OR(G61=$AK$1,H61=$AK$1),E61&lt;F61),L60+1,L60))</f>
        <v/>
      </c>
      <c r="M61" s="1" t="str">
        <f>IF(E61="","",IF(AND(H61=$AK$1,E61&gt;F61),M60+1,M60))</f>
        <v/>
      </c>
      <c r="N61" s="1" t="str">
        <f>IF(E61="","",IF(AND(H61=$AK$1,E61&lt;F61),N60+1,N60))</f>
        <v/>
      </c>
      <c r="O61" s="1" t="str">
        <f>IF(E61="","",IF(AND(C61=$AL$1,E61&gt;F61),O60+1,O60))</f>
        <v/>
      </c>
      <c r="P61" s="1" t="str">
        <f>IF(E61="","",IF(AND(C61=$AL$1,F61&gt;E61,G61=$AK$2,H61=$AK$2), P60+1, P60))</f>
        <v/>
      </c>
      <c r="Q61" s="1" t="str">
        <f>IF(E61="","",IF(AND(C61=$AL$1,F61&gt;E61,OR(G61=$AK$1,H61=$AK$1)),Q60+1, Q60))</f>
        <v/>
      </c>
      <c r="R61" s="1" t="str">
        <f>IF(E61="","",IF(AND(C61=$AL$2,E61&gt;F61),R60+1,R60))</f>
        <v/>
      </c>
      <c r="S61" s="1" t="str">
        <f>IF(E61="","",IF(AND(C61=$AL$2,F61&gt;E61,G61=$AK$2,H61=$AK$2),S60+1,S60))</f>
        <v/>
      </c>
      <c r="T61" s="1" t="str">
        <f>IF(E61="","",IF(AND(C61=$AL$2,F61&gt;E61,OR(G61=$AK$1,H61=$AK$1)), T60+1, T60))</f>
        <v/>
      </c>
      <c r="U61" s="1" t="str">
        <f>IF(E61="","",IF(AND(E61&gt;F61,COUNTIF($AO$1:$AO$7,D61)=1),U60+1,U60))</f>
        <v/>
      </c>
      <c r="V61" s="1" t="str">
        <f>IF(E61="","",IF(AND(E61&lt;F61,G61=$AK$2,H61=$AK$2,COUNTIF($AO$1:$AO$7,D61)=1),V60+1,V60))</f>
        <v/>
      </c>
      <c r="W61" s="1" t="str">
        <f>IF(E61="","",IF(AND(E61&lt;F61,COUNTIF($AO$1:$AO$7,D61)=1,OR(G61=$AK$1,H61=$AK$1)), W60+1, W60))</f>
        <v/>
      </c>
      <c r="X61" s="1" t="str">
        <f>IF(E61="","",IF(AND(E61&gt;F61,COUNTIF($AN$1:$AN$15,D61)=1),X60+1,X60))</f>
        <v/>
      </c>
      <c r="Y61" s="1" t="str">
        <f>IF(E61="","",IF(AND(E61&lt;F61,G61=$AK$2,H61=$AK$2,COUNTIF($AN$1:$AN$15,D61)=1),Y60+1,Y60))</f>
        <v/>
      </c>
      <c r="Z61" s="1" t="str">
        <f>IF(E61="","",IF(AND(E61&lt;F61,COUNTIF($AN$1:$AN$15,D61)=1,OR(G61=$AK$1,H61=$AK$1)), Z60+1, Z60))</f>
        <v/>
      </c>
      <c r="AA61" s="1" t="str">
        <f>IF(E61="","",IF(E61&gt;F61,"W","L"))</f>
        <v/>
      </c>
      <c r="AB61" s="1" t="str">
        <f>IF(AA61="","",IF(AA61=AA60,AB60+1,1))</f>
        <v/>
      </c>
      <c r="AC61" s="1" t="str">
        <f>IF(E61="","",IF(E61&gt;F61,"W",IF(AND(E61&lt;F61,G61=$AK$2,H61=$AK$2),"L","OTL")))</f>
        <v/>
      </c>
      <c r="AD61" s="1" t="str">
        <f>IF(AC61="","",COUNTIFS(AC52:AC61,"W"))</f>
        <v/>
      </c>
      <c r="AE61" s="1" t="str">
        <f>IF(AC61="","",COUNTIFS(AC52:AC61,"L"))</f>
        <v/>
      </c>
      <c r="AF61" s="1" t="str">
        <f>IF(AC61="","",COUNTIFS(AC52:AC61,"OTL"))</f>
        <v/>
      </c>
      <c r="AG61" s="51"/>
    </row>
    <row r="62" spans="9:33" x14ac:dyDescent="0.25">
      <c r="I62" s="1" t="str">
        <f>IF(E62="","",IF(E62&gt;F62,I61+1,I61))</f>
        <v/>
      </c>
      <c r="J62" s="1" t="str">
        <f>IF(E62="","",IF(AND(F62&gt;E62,G62=$AK$2,H62=$AK$2),J61+1,J61))</f>
        <v/>
      </c>
      <c r="K62" s="1" t="str">
        <f>IF(E62="","",IF(AND(G62=$AK$1,E62&gt;F62),K61+1,K61))</f>
        <v/>
      </c>
      <c r="L62" s="1" t="str">
        <f>IF(E62="","",IF(AND(OR(G62=$AK$1,H62=$AK$1),E62&lt;F62),L61+1,L61))</f>
        <v/>
      </c>
      <c r="M62" s="1" t="str">
        <f>IF(E62="","",IF(AND(H62=$AK$1,E62&gt;F62),M61+1,M61))</f>
        <v/>
      </c>
      <c r="N62" s="1" t="str">
        <f>IF(E62="","",IF(AND(H62=$AK$1,E62&lt;F62),N61+1,N61))</f>
        <v/>
      </c>
      <c r="O62" s="1" t="str">
        <f>IF(E62="","",IF(AND(C62=$AL$1,E62&gt;F62),O61+1,O61))</f>
        <v/>
      </c>
      <c r="P62" s="1" t="str">
        <f>IF(E62="","",IF(AND(C62=$AL$1,F62&gt;E62,G62=$AK$2,H62=$AK$2), P61+1, P61))</f>
        <v/>
      </c>
      <c r="Q62" s="1" t="str">
        <f>IF(E62="","",IF(AND(C62=$AL$1,F62&gt;E62,OR(G62=$AK$1,H62=$AK$1)),Q61+1, Q61))</f>
        <v/>
      </c>
      <c r="R62" s="1" t="str">
        <f>IF(E62="","",IF(AND(C62=$AL$2,E62&gt;F62),R61+1,R61))</f>
        <v/>
      </c>
      <c r="S62" s="1" t="str">
        <f>IF(E62="","",IF(AND(C62=$AL$2,F62&gt;E62,G62=$AK$2,H62=$AK$2),S61+1,S61))</f>
        <v/>
      </c>
      <c r="T62" s="1" t="str">
        <f>IF(E62="","",IF(AND(C62=$AL$2,F62&gt;E62,OR(G62=$AK$1,H62=$AK$1)), T61+1, T61))</f>
        <v/>
      </c>
      <c r="U62" s="1" t="str">
        <f>IF(E62="","",IF(AND(E62&gt;F62,COUNTIF($AO$1:$AO$7,D62)=1),U61+1,U61))</f>
        <v/>
      </c>
      <c r="V62" s="1" t="str">
        <f>IF(E62="","",IF(AND(E62&lt;F62,G62=$AK$2,H62=$AK$2,COUNTIF($AO$1:$AO$7,D62)=1),V61+1,V61))</f>
        <v/>
      </c>
      <c r="W62" s="1" t="str">
        <f>IF(E62="","",IF(AND(E62&lt;F62,COUNTIF($AO$1:$AO$7,D62)=1,OR(G62=$AK$1,H62=$AK$1)), W61+1, W61))</f>
        <v/>
      </c>
      <c r="X62" s="1" t="str">
        <f>IF(E62="","",IF(AND(E62&gt;F62,COUNTIF($AN$1:$AN$15,D62)=1),X61+1,X61))</f>
        <v/>
      </c>
      <c r="Y62" s="1" t="str">
        <f>IF(E62="","",IF(AND(E62&lt;F62,G62=$AK$2,H62=$AK$2,COUNTIF($AN$1:$AN$15,D62)=1),Y61+1,Y61))</f>
        <v/>
      </c>
      <c r="Z62" s="1" t="str">
        <f>IF(E62="","",IF(AND(E62&lt;F62,COUNTIF($AN$1:$AN$15,D62)=1,OR(G62=$AK$1,H62=$AK$1)), Z61+1, Z61))</f>
        <v/>
      </c>
      <c r="AA62" s="1" t="str">
        <f>IF(E62="","",IF(E62&gt;F62,"W","L"))</f>
        <v/>
      </c>
      <c r="AB62" s="1" t="str">
        <f>IF(AA62="","",IF(AA62=AA61,AB61+1,1))</f>
        <v/>
      </c>
      <c r="AC62" s="1" t="str">
        <f>IF(E62="","",IF(E62&gt;F62,"W",IF(AND(E62&lt;F62,G62=$AK$2,H62=$AK$2),"L","OTL")))</f>
        <v/>
      </c>
      <c r="AD62" s="1" t="str">
        <f>IF(AC62="","",COUNTIFS(AC53:AC62,"W"))</f>
        <v/>
      </c>
      <c r="AE62" s="1" t="str">
        <f>IF(AC62="","",COUNTIFS(AC53:AC62,"L"))</f>
        <v/>
      </c>
      <c r="AF62" s="1" t="str">
        <f>IF(AC62="","",COUNTIFS(AC53:AC62,"OTL"))</f>
        <v/>
      </c>
      <c r="AG62" s="51"/>
    </row>
    <row r="63" spans="9:33" x14ac:dyDescent="0.25">
      <c r="I63" s="1" t="str">
        <f>IF(E63="","",IF(E63&gt;F63,I62+1,I62))</f>
        <v/>
      </c>
      <c r="J63" s="1" t="str">
        <f>IF(E63="","",IF(AND(F63&gt;E63,G63=$AK$2,H63=$AK$2),J62+1,J62))</f>
        <v/>
      </c>
      <c r="K63" s="1" t="str">
        <f>IF(E63="","",IF(AND(G63=$AK$1,E63&gt;F63),K62+1,K62))</f>
        <v/>
      </c>
      <c r="L63" s="1" t="str">
        <f>IF(E63="","",IF(AND(OR(G63=$AK$1,H63=$AK$1),E63&lt;F63),L62+1,L62))</f>
        <v/>
      </c>
      <c r="M63" s="1" t="str">
        <f>IF(E63="","",IF(AND(H63=$AK$1,E63&gt;F63),M62+1,M62))</f>
        <v/>
      </c>
      <c r="N63" s="1" t="str">
        <f>IF(E63="","",IF(AND(H63=$AK$1,E63&lt;F63),N62+1,N62))</f>
        <v/>
      </c>
      <c r="O63" s="1" t="str">
        <f>IF(E63="","",IF(AND(C63=$AL$1,E63&gt;F63),O62+1,O62))</f>
        <v/>
      </c>
      <c r="P63" s="1" t="str">
        <f>IF(E63="","",IF(AND(C63=$AL$1,F63&gt;E63,G63=$AK$2,H63=$AK$2), P62+1, P62))</f>
        <v/>
      </c>
      <c r="Q63" s="1" t="str">
        <f>IF(E63="","",IF(AND(C63=$AL$1,F63&gt;E63,OR(G63=$AK$1,H63=$AK$1)),Q62+1, Q62))</f>
        <v/>
      </c>
      <c r="R63" s="1" t="str">
        <f>IF(E63="","",IF(AND(C63=$AL$2,E63&gt;F63),R62+1,R62))</f>
        <v/>
      </c>
      <c r="S63" s="1" t="str">
        <f>IF(E63="","",IF(AND(C63=$AL$2,F63&gt;E63,G63=$AK$2,H63=$AK$2),S62+1,S62))</f>
        <v/>
      </c>
      <c r="T63" s="1" t="str">
        <f>IF(E63="","",IF(AND(C63=$AL$2,F63&gt;E63,OR(G63=$AK$1,H63=$AK$1)), T62+1, T62))</f>
        <v/>
      </c>
      <c r="U63" s="1" t="str">
        <f>IF(E63="","",IF(AND(E63&gt;F63,COUNTIF($AO$1:$AO$7,D63)=1),U62+1,U62))</f>
        <v/>
      </c>
      <c r="V63" s="1" t="str">
        <f>IF(E63="","",IF(AND(E63&lt;F63,G63=$AK$2,H63=$AK$2,COUNTIF($AO$1:$AO$7,D63)=1),V62+1,V62))</f>
        <v/>
      </c>
      <c r="W63" s="1" t="str">
        <f>IF(E63="","",IF(AND(E63&lt;F63,COUNTIF($AO$1:$AO$7,D63)=1,OR(G63=$AK$1,H63=$AK$1)), W62+1, W62))</f>
        <v/>
      </c>
      <c r="X63" s="1" t="str">
        <f>IF(E63="","",IF(AND(E63&gt;F63,COUNTIF($AN$1:$AN$15,D63)=1),X62+1,X62))</f>
        <v/>
      </c>
      <c r="Y63" s="1" t="str">
        <f>IF(E63="","",IF(AND(E63&lt;F63,G63=$AK$2,H63=$AK$2,COUNTIF($AN$1:$AN$15,D63)=1),Y62+1,Y62))</f>
        <v/>
      </c>
      <c r="Z63" s="1" t="str">
        <f>IF(E63="","",IF(AND(E63&lt;F63,COUNTIF($AN$1:$AN$15,D63)=1,OR(G63=$AK$1,H63=$AK$1)), Z62+1, Z62))</f>
        <v/>
      </c>
      <c r="AA63" s="1" t="str">
        <f>IF(E63="","",IF(E63&gt;F63,"W","L"))</f>
        <v/>
      </c>
      <c r="AB63" s="1" t="str">
        <f>IF(AA63="","",IF(AA63=AA62,AB62+1,1))</f>
        <v/>
      </c>
      <c r="AC63" s="1" t="str">
        <f>IF(E63="","",IF(E63&gt;F63,"W",IF(AND(E63&lt;F63,G63=$AK$2,H63=$AK$2),"L","OTL")))</f>
        <v/>
      </c>
      <c r="AD63" s="1" t="str">
        <f>IF(AC63="","",COUNTIFS(AC54:AC63,"W"))</f>
        <v/>
      </c>
      <c r="AE63" s="1" t="str">
        <f>IF(AC63="","",COUNTIFS(AC54:AC63,"L"))</f>
        <v/>
      </c>
      <c r="AF63" s="1" t="str">
        <f>IF(AC63="","",COUNTIFS(AC54:AC63,"OTL"))</f>
        <v/>
      </c>
      <c r="AG63" s="51"/>
    </row>
    <row r="64" spans="9:33" x14ac:dyDescent="0.25">
      <c r="I64" s="1" t="str">
        <f>IF(E64="","",IF(E64&gt;F64,I63+1,I63))</f>
        <v/>
      </c>
      <c r="J64" s="1" t="str">
        <f>IF(E64="","",IF(AND(F64&gt;E64,G64=$AK$2,H64=$AK$2),J63+1,J63))</f>
        <v/>
      </c>
      <c r="K64" s="1" t="str">
        <f>IF(E64="","",IF(AND(G64=$AK$1,E64&gt;F64),K63+1,K63))</f>
        <v/>
      </c>
      <c r="L64" s="1" t="str">
        <f>IF(E64="","",IF(AND(OR(G64=$AK$1,H64=$AK$1),E64&lt;F64),L63+1,L63))</f>
        <v/>
      </c>
      <c r="M64" s="1" t="str">
        <f>IF(E64="","",IF(AND(H64=$AK$1,E64&gt;F64),M63+1,M63))</f>
        <v/>
      </c>
      <c r="N64" s="1" t="str">
        <f>IF(E64="","",IF(AND(H64=$AK$1,E64&lt;F64),N63+1,N63))</f>
        <v/>
      </c>
      <c r="O64" s="1" t="str">
        <f>IF(E64="","",IF(AND(C64=$AL$1,E64&gt;F64),O63+1,O63))</f>
        <v/>
      </c>
      <c r="P64" s="1" t="str">
        <f>IF(E64="","",IF(AND(C64=$AL$1,F64&gt;E64,G64=$AK$2,H64=$AK$2), P63+1, P63))</f>
        <v/>
      </c>
      <c r="Q64" s="1" t="str">
        <f>IF(E64="","",IF(AND(C64=$AL$1,F64&gt;E64,OR(G64=$AK$1,H64=$AK$1)),Q63+1, Q63))</f>
        <v/>
      </c>
      <c r="R64" s="1" t="str">
        <f>IF(E64="","",IF(AND(C64=$AL$2,E64&gt;F64),R63+1,R63))</f>
        <v/>
      </c>
      <c r="S64" s="1" t="str">
        <f>IF(E64="","",IF(AND(C64=$AL$2,F64&gt;E64,G64=$AK$2,H64=$AK$2),S63+1,S63))</f>
        <v/>
      </c>
      <c r="T64" s="1" t="str">
        <f>IF(E64="","",IF(AND(C64=$AL$2,F64&gt;E64,OR(G64=$AK$1,H64=$AK$1)), T63+1, T63))</f>
        <v/>
      </c>
      <c r="U64" s="1" t="str">
        <f>IF(E64="","",IF(AND(E64&gt;F64,COUNTIF($AO$1:$AO$7,D64)=1),U63+1,U63))</f>
        <v/>
      </c>
      <c r="V64" s="1" t="str">
        <f>IF(E64="","",IF(AND(E64&lt;F64,G64=$AK$2,H64=$AK$2,COUNTIF($AO$1:$AO$7,D64)=1),V63+1,V63))</f>
        <v/>
      </c>
      <c r="W64" s="1" t="str">
        <f>IF(E64="","",IF(AND(E64&lt;F64,COUNTIF($AO$1:$AO$7,D64)=1,OR(G64=$AK$1,H64=$AK$1)), W63+1, W63))</f>
        <v/>
      </c>
      <c r="X64" s="1" t="str">
        <f>IF(E64="","",IF(AND(E64&gt;F64,COUNTIF($AN$1:$AN$15,D64)=1),X63+1,X63))</f>
        <v/>
      </c>
      <c r="Y64" s="1" t="str">
        <f>IF(E64="","",IF(AND(E64&lt;F64,G64=$AK$2,H64=$AK$2,COUNTIF($AN$1:$AN$15,D64)=1),Y63+1,Y63))</f>
        <v/>
      </c>
      <c r="Z64" s="1" t="str">
        <f>IF(E64="","",IF(AND(E64&lt;F64,COUNTIF($AN$1:$AN$15,D64)=1,OR(G64=$AK$1,H64=$AK$1)), Z63+1, Z63))</f>
        <v/>
      </c>
      <c r="AA64" s="1" t="str">
        <f>IF(E64="","",IF(E64&gt;F64,"W","L"))</f>
        <v/>
      </c>
      <c r="AB64" s="1" t="str">
        <f>IF(AA64="","",IF(AA64=AA63,AB63+1,1))</f>
        <v/>
      </c>
      <c r="AC64" s="1" t="str">
        <f>IF(E64="","",IF(E64&gt;F64,"W",IF(AND(E64&lt;F64,G64=$AK$2,H64=$AK$2),"L","OTL")))</f>
        <v/>
      </c>
      <c r="AD64" s="1" t="str">
        <f>IF(AC64="","",COUNTIFS(AC55:AC64,"W"))</f>
        <v/>
      </c>
      <c r="AE64" s="1" t="str">
        <f>IF(AC64="","",COUNTIFS(AC55:AC64,"L"))</f>
        <v/>
      </c>
      <c r="AF64" s="1" t="str">
        <f>IF(AC64="","",COUNTIFS(AC55:AC64,"OTL"))</f>
        <v/>
      </c>
      <c r="AG64" s="51"/>
    </row>
    <row r="65" spans="9:33" x14ac:dyDescent="0.25">
      <c r="I65" s="1" t="str">
        <f>IF(E65="","",IF(E65&gt;F65,I64+1,I64))</f>
        <v/>
      </c>
      <c r="J65" s="1" t="str">
        <f>IF(E65="","",IF(AND(F65&gt;E65,G65=$AK$2,H65=$AK$2),J64+1,J64))</f>
        <v/>
      </c>
      <c r="K65" s="1" t="str">
        <f>IF(E65="","",IF(AND(G65=$AK$1,E65&gt;F65),K64+1,K64))</f>
        <v/>
      </c>
      <c r="L65" s="1" t="str">
        <f>IF(E65="","",IF(AND(OR(G65=$AK$1,H65=$AK$1),E65&lt;F65),L64+1,L64))</f>
        <v/>
      </c>
      <c r="M65" s="1" t="str">
        <f>IF(E65="","",IF(AND(H65=$AK$1,E65&gt;F65),M64+1,M64))</f>
        <v/>
      </c>
      <c r="N65" s="1" t="str">
        <f>IF(E65="","",IF(AND(H65=$AK$1,E65&lt;F65),N64+1,N64))</f>
        <v/>
      </c>
      <c r="O65" s="1" t="str">
        <f>IF(E65="","",IF(AND(C65=$AL$1,E65&gt;F65),O64+1,O64))</f>
        <v/>
      </c>
      <c r="P65" s="1" t="str">
        <f>IF(E65="","",IF(AND(C65=$AL$1,F65&gt;E65,G65=$AK$2,H65=$AK$2), P64+1, P64))</f>
        <v/>
      </c>
      <c r="Q65" s="1" t="str">
        <f>IF(E65="","",IF(AND(C65=$AL$1,F65&gt;E65,OR(G65=$AK$1,H65=$AK$1)),Q64+1, Q64))</f>
        <v/>
      </c>
      <c r="R65" s="1" t="str">
        <f>IF(E65="","",IF(AND(C65=$AL$2,E65&gt;F65),R64+1,R64))</f>
        <v/>
      </c>
      <c r="S65" s="1" t="str">
        <f>IF(E65="","",IF(AND(C65=$AL$2,F65&gt;E65,G65=$AK$2,H65=$AK$2),S64+1,S64))</f>
        <v/>
      </c>
      <c r="T65" s="1" t="str">
        <f>IF(E65="","",IF(AND(C65=$AL$2,F65&gt;E65,OR(G65=$AK$1,H65=$AK$1)), T64+1, T64))</f>
        <v/>
      </c>
      <c r="U65" s="1" t="str">
        <f>IF(E65="","",IF(AND(E65&gt;F65,COUNTIF($AO$1:$AO$7,D65)=1),U64+1,U64))</f>
        <v/>
      </c>
      <c r="V65" s="1" t="str">
        <f>IF(E65="","",IF(AND(E65&lt;F65,G65=$AK$2,H65=$AK$2,COUNTIF($AO$1:$AO$7,D65)=1),V64+1,V64))</f>
        <v/>
      </c>
      <c r="W65" s="1" t="str">
        <f>IF(E65="","",IF(AND(E65&lt;F65,COUNTIF($AO$1:$AO$7,D65)=1,OR(G65=$AK$1,H65=$AK$1)), W64+1, W64))</f>
        <v/>
      </c>
      <c r="X65" s="1" t="str">
        <f>IF(E65="","",IF(AND(E65&gt;F65,COUNTIF($AN$1:$AN$15,D65)=1),X64+1,X64))</f>
        <v/>
      </c>
      <c r="Y65" s="1" t="str">
        <f>IF(E65="","",IF(AND(E65&lt;F65,G65=$AK$2,H65=$AK$2,COUNTIF($AN$1:$AN$15,D65)=1),Y64+1,Y64))</f>
        <v/>
      </c>
      <c r="Z65" s="1" t="str">
        <f>IF(E65="","",IF(AND(E65&lt;F65,COUNTIF($AN$1:$AN$15,D65)=1,OR(G65=$AK$1,H65=$AK$1)), Z64+1, Z64))</f>
        <v/>
      </c>
      <c r="AA65" s="1" t="str">
        <f>IF(E65="","",IF(E65&gt;F65,"W","L"))</f>
        <v/>
      </c>
      <c r="AB65" s="1" t="str">
        <f>IF(AA65="","",IF(AA65=AA64,AB64+1,1))</f>
        <v/>
      </c>
      <c r="AC65" s="1" t="str">
        <f>IF(E65="","",IF(E65&gt;F65,"W",IF(AND(E65&lt;F65,G65=$AK$2,H65=$AK$2),"L","OTL")))</f>
        <v/>
      </c>
      <c r="AD65" s="1" t="str">
        <f>IF(AC65="","",COUNTIFS(AC56:AC65,"W"))</f>
        <v/>
      </c>
      <c r="AE65" s="1" t="str">
        <f>IF(AC65="","",COUNTIFS(AC56:AC65,"L"))</f>
        <v/>
      </c>
      <c r="AF65" s="1" t="str">
        <f>IF(AC65="","",COUNTIFS(AC56:AC65,"OTL"))</f>
        <v/>
      </c>
      <c r="AG65" s="51"/>
    </row>
    <row r="66" spans="9:33" x14ac:dyDescent="0.25">
      <c r="I66" s="1" t="str">
        <f>IF(E66="","",IF(E66&gt;F66,I65+1,I65))</f>
        <v/>
      </c>
      <c r="J66" s="1" t="str">
        <f>IF(E66="","",IF(AND(F66&gt;E66,G66=$AK$2,H66=$AK$2),J65+1,J65))</f>
        <v/>
      </c>
      <c r="K66" s="1" t="str">
        <f>IF(E66="","",IF(AND(G66=$AK$1,E66&gt;F66),K65+1,K65))</f>
        <v/>
      </c>
      <c r="L66" s="1" t="str">
        <f>IF(E66="","",IF(AND(OR(G66=$AK$1,H66=$AK$1),E66&lt;F66),L65+1,L65))</f>
        <v/>
      </c>
      <c r="M66" s="1" t="str">
        <f>IF(E66="","",IF(AND(H66=$AK$1,E66&gt;F66),M65+1,M65))</f>
        <v/>
      </c>
      <c r="N66" s="1" t="str">
        <f>IF(E66="","",IF(AND(H66=$AK$1,E66&lt;F66),N65+1,N65))</f>
        <v/>
      </c>
      <c r="O66" s="1" t="str">
        <f>IF(E66="","",IF(AND(C66=$AL$1,E66&gt;F66),O65+1,O65))</f>
        <v/>
      </c>
      <c r="P66" s="1" t="str">
        <f>IF(E66="","",IF(AND(C66=$AL$1,F66&gt;E66,G66=$AK$2,H66=$AK$2), P65+1, P65))</f>
        <v/>
      </c>
      <c r="Q66" s="1" t="str">
        <f>IF(E66="","",IF(AND(C66=$AL$1,F66&gt;E66,OR(G66=$AK$1,H66=$AK$1)),Q65+1, Q65))</f>
        <v/>
      </c>
      <c r="R66" s="1" t="str">
        <f>IF(E66="","",IF(AND(C66=$AL$2,E66&gt;F66),R65+1,R65))</f>
        <v/>
      </c>
      <c r="S66" s="1" t="str">
        <f>IF(E66="","",IF(AND(C66=$AL$2,F66&gt;E66,G66=$AK$2,H66=$AK$2),S65+1,S65))</f>
        <v/>
      </c>
      <c r="T66" s="1" t="str">
        <f>IF(E66="","",IF(AND(C66=$AL$2,F66&gt;E66,OR(G66=$AK$1,H66=$AK$1)), T65+1, T65))</f>
        <v/>
      </c>
      <c r="U66" s="1" t="str">
        <f>IF(E66="","",IF(AND(E66&gt;F66,COUNTIF($AO$1:$AO$7,D66)=1),U65+1,U65))</f>
        <v/>
      </c>
      <c r="V66" s="1" t="str">
        <f>IF(E66="","",IF(AND(E66&lt;F66,G66=$AK$2,H66=$AK$2,COUNTIF($AO$1:$AO$7,D66)=1),V65+1,V65))</f>
        <v/>
      </c>
      <c r="W66" s="1" t="str">
        <f>IF(E66="","",IF(AND(E66&lt;F66,COUNTIF($AO$1:$AO$7,D66)=1,OR(G66=$AK$1,H66=$AK$1)), W65+1, W65))</f>
        <v/>
      </c>
      <c r="X66" s="1" t="str">
        <f>IF(E66="","",IF(AND(E66&gt;F66,COUNTIF($AN$1:$AN$15,D66)=1),X65+1,X65))</f>
        <v/>
      </c>
      <c r="Y66" s="1" t="str">
        <f>IF(E66="","",IF(AND(E66&lt;F66,G66=$AK$2,H66=$AK$2,COUNTIF($AN$1:$AN$15,D66)=1),Y65+1,Y65))</f>
        <v/>
      </c>
      <c r="Z66" s="1" t="str">
        <f>IF(E66="","",IF(AND(E66&lt;F66,COUNTIF($AN$1:$AN$15,D66)=1,OR(G66=$AK$1,H66=$AK$1)), Z65+1, Z65))</f>
        <v/>
      </c>
      <c r="AA66" s="1" t="str">
        <f>IF(E66="","",IF(E66&gt;F66,"W","L"))</f>
        <v/>
      </c>
      <c r="AB66" s="1" t="str">
        <f>IF(AA66="","",IF(AA66=AA65,AB65+1,1))</f>
        <v/>
      </c>
      <c r="AC66" s="1" t="str">
        <f>IF(E66="","",IF(E66&gt;F66,"W",IF(AND(E66&lt;F66,G66=$AK$2,H66=$AK$2),"L","OTL")))</f>
        <v/>
      </c>
      <c r="AD66" s="1" t="str">
        <f>IF(AC66="","",COUNTIFS(AC57:AC66,"W"))</f>
        <v/>
      </c>
      <c r="AE66" s="1" t="str">
        <f>IF(AC66="","",COUNTIFS(AC57:AC66,"L"))</f>
        <v/>
      </c>
      <c r="AF66" s="1" t="str">
        <f>IF(AC66="","",COUNTIFS(AC57:AC66,"OTL"))</f>
        <v/>
      </c>
      <c r="AG66" s="51"/>
    </row>
    <row r="67" spans="9:33" x14ac:dyDescent="0.25">
      <c r="I67" s="1" t="str">
        <f>IF(E67="","",IF(E67&gt;F67,I66+1,I66))</f>
        <v/>
      </c>
      <c r="J67" s="1" t="str">
        <f>IF(E67="","",IF(AND(F67&gt;E67,G67=$AK$2,H67=$AK$2),J66+1,J66))</f>
        <v/>
      </c>
      <c r="K67" s="1" t="str">
        <f>IF(E67="","",IF(AND(G67=$AK$1,E67&gt;F67),K66+1,K66))</f>
        <v/>
      </c>
      <c r="L67" s="1" t="str">
        <f>IF(E67="","",IF(AND(OR(G67=$AK$1,H67=$AK$1),E67&lt;F67),L66+1,L66))</f>
        <v/>
      </c>
      <c r="M67" s="1" t="str">
        <f>IF(E67="","",IF(AND(H67=$AK$1,E67&gt;F67),M66+1,M66))</f>
        <v/>
      </c>
      <c r="N67" s="1" t="str">
        <f>IF(E67="","",IF(AND(H67=$AK$1,E67&lt;F67),N66+1,N66))</f>
        <v/>
      </c>
      <c r="O67" s="1" t="str">
        <f>IF(E67="","",IF(AND(C67=$AL$1,E67&gt;F67),O66+1,O66))</f>
        <v/>
      </c>
      <c r="P67" s="1" t="str">
        <f>IF(E67="","",IF(AND(C67=$AL$1,F67&gt;E67,G67=$AK$2,H67=$AK$2), P66+1, P66))</f>
        <v/>
      </c>
      <c r="Q67" s="1" t="str">
        <f>IF(E67="","",IF(AND(C67=$AL$1,F67&gt;E67,OR(G67=$AK$1,H67=$AK$1)),Q66+1, Q66))</f>
        <v/>
      </c>
      <c r="R67" s="1" t="str">
        <f>IF(E67="","",IF(AND(C67=$AL$2,E67&gt;F67),R66+1,R66))</f>
        <v/>
      </c>
      <c r="S67" s="1" t="str">
        <f>IF(E67="","",IF(AND(C67=$AL$2,F67&gt;E67,G67=$AK$2,H67=$AK$2),S66+1,S66))</f>
        <v/>
      </c>
      <c r="T67" s="1" t="str">
        <f>IF(E67="","",IF(AND(C67=$AL$2,F67&gt;E67,OR(G67=$AK$1,H67=$AK$1)), T66+1, T66))</f>
        <v/>
      </c>
      <c r="U67" s="1" t="str">
        <f>IF(E67="","",IF(AND(E67&gt;F67,COUNTIF($AO$1:$AO$7,D67)=1),U66+1,U66))</f>
        <v/>
      </c>
      <c r="V67" s="1" t="str">
        <f>IF(E67="","",IF(AND(E67&lt;F67,G67=$AK$2,H67=$AK$2,COUNTIF($AO$1:$AO$7,D67)=1),V66+1,V66))</f>
        <v/>
      </c>
      <c r="W67" s="1" t="str">
        <f>IF(E67="","",IF(AND(E67&lt;F67,COUNTIF($AO$1:$AO$7,D67)=1,OR(G67=$AK$1,H67=$AK$1)), W66+1, W66))</f>
        <v/>
      </c>
      <c r="X67" s="1" t="str">
        <f>IF(E67="","",IF(AND(E67&gt;F67,COUNTIF($AN$1:$AN$15,D67)=1),X66+1,X66))</f>
        <v/>
      </c>
      <c r="Y67" s="1" t="str">
        <f>IF(E67="","",IF(AND(E67&lt;F67,G67=$AK$2,H67=$AK$2,COUNTIF($AN$1:$AN$15,D67)=1),Y66+1,Y66))</f>
        <v/>
      </c>
      <c r="Z67" s="1" t="str">
        <f>IF(E67="","",IF(AND(E67&lt;F67,COUNTIF($AN$1:$AN$15,D67)=1,OR(G67=$AK$1,H67=$AK$1)), Z66+1, Z66))</f>
        <v/>
      </c>
      <c r="AA67" s="1" t="str">
        <f>IF(E67="","",IF(E67&gt;F67,"W","L"))</f>
        <v/>
      </c>
      <c r="AB67" s="1" t="str">
        <f>IF(AA67="","",IF(AA67=AA66,AB66+1,1))</f>
        <v/>
      </c>
      <c r="AC67" s="1" t="str">
        <f>IF(E67="","",IF(E67&gt;F67,"W",IF(AND(E67&lt;F67,G67=$AK$2,H67=$AK$2),"L","OTL")))</f>
        <v/>
      </c>
      <c r="AD67" s="1" t="str">
        <f>IF(AC67="","",COUNTIFS(AC58:AC67,"W"))</f>
        <v/>
      </c>
      <c r="AE67" s="1" t="str">
        <f>IF(AC67="","",COUNTIFS(AC58:AC67,"L"))</f>
        <v/>
      </c>
      <c r="AF67" s="1" t="str">
        <f>IF(AC67="","",COUNTIFS(AC58:AC67,"OTL"))</f>
        <v/>
      </c>
      <c r="AG67" s="51"/>
    </row>
    <row r="68" spans="9:33" x14ac:dyDescent="0.25">
      <c r="I68" s="1" t="str">
        <f>IF(E68="","",IF(E68&gt;F68,I67+1,I67))</f>
        <v/>
      </c>
      <c r="J68" s="1" t="str">
        <f>IF(E68="","",IF(AND(F68&gt;E68,G68=$AK$2,H68=$AK$2),J67+1,J67))</f>
        <v/>
      </c>
      <c r="K68" s="1" t="str">
        <f>IF(E68="","",IF(AND(G68=$AK$1,E68&gt;F68),K67+1,K67))</f>
        <v/>
      </c>
      <c r="L68" s="1" t="str">
        <f>IF(E68="","",IF(AND(OR(G68=$AK$1,H68=$AK$1),E68&lt;F68),L67+1,L67))</f>
        <v/>
      </c>
      <c r="M68" s="1" t="str">
        <f>IF(E68="","",IF(AND(H68=$AK$1,E68&gt;F68),M67+1,M67))</f>
        <v/>
      </c>
      <c r="N68" s="1" t="str">
        <f>IF(E68="","",IF(AND(H68=$AK$1,E68&lt;F68),N67+1,N67))</f>
        <v/>
      </c>
      <c r="O68" s="1" t="str">
        <f>IF(E68="","",IF(AND(C68=$AL$1,E68&gt;F68),O67+1,O67))</f>
        <v/>
      </c>
      <c r="P68" s="1" t="str">
        <f>IF(E68="","",IF(AND(C68=$AL$1,F68&gt;E68,G68=$AK$2,H68=$AK$2), P67+1, P67))</f>
        <v/>
      </c>
      <c r="Q68" s="1" t="str">
        <f>IF(E68="","",IF(AND(C68=$AL$1,F68&gt;E68,OR(G68=$AK$1,H68=$AK$1)),Q67+1, Q67))</f>
        <v/>
      </c>
      <c r="R68" s="1" t="str">
        <f>IF(E68="","",IF(AND(C68=$AL$2,E68&gt;F68),R67+1,R67))</f>
        <v/>
      </c>
      <c r="S68" s="1" t="str">
        <f>IF(E68="","",IF(AND(C68=$AL$2,F68&gt;E68,G68=$AK$2,H68=$AK$2),S67+1,S67))</f>
        <v/>
      </c>
      <c r="T68" s="1" t="str">
        <f>IF(E68="","",IF(AND(C68=$AL$2,F68&gt;E68,OR(G68=$AK$1,H68=$AK$1)), T67+1, T67))</f>
        <v/>
      </c>
      <c r="U68" s="1" t="str">
        <f>IF(E68="","",IF(AND(E68&gt;F68,COUNTIF($AO$1:$AO$7,D68)=1),U67+1,U67))</f>
        <v/>
      </c>
      <c r="V68" s="1" t="str">
        <f>IF(E68="","",IF(AND(E68&lt;F68,G68=$AK$2,H68=$AK$2,COUNTIF($AO$1:$AO$7,D68)=1),V67+1,V67))</f>
        <v/>
      </c>
      <c r="W68" s="1" t="str">
        <f>IF(E68="","",IF(AND(E68&lt;F68,COUNTIF($AO$1:$AO$7,D68)=1,OR(G68=$AK$1,H68=$AK$1)), W67+1, W67))</f>
        <v/>
      </c>
      <c r="X68" s="1" t="str">
        <f>IF(E68="","",IF(AND(E68&gt;F68,COUNTIF($AN$1:$AN$15,D68)=1),X67+1,X67))</f>
        <v/>
      </c>
      <c r="Y68" s="1" t="str">
        <f>IF(E68="","",IF(AND(E68&lt;F68,G68=$AK$2,H68=$AK$2,COUNTIF($AN$1:$AN$15,D68)=1),Y67+1,Y67))</f>
        <v/>
      </c>
      <c r="Z68" s="1" t="str">
        <f>IF(E68="","",IF(AND(E68&lt;F68,COUNTIF($AN$1:$AN$15,D68)=1,OR(G68=$AK$1,H68=$AK$1)), Z67+1, Z67))</f>
        <v/>
      </c>
      <c r="AA68" s="1" t="str">
        <f>IF(E68="","",IF(E68&gt;F68,"W","L"))</f>
        <v/>
      </c>
      <c r="AB68" s="1" t="str">
        <f>IF(AA68="","",IF(AA68=AA67,AB67+1,1))</f>
        <v/>
      </c>
      <c r="AC68" s="1" t="str">
        <f>IF(E68="","",IF(E68&gt;F68,"W",IF(AND(E68&lt;F68,G68=$AK$2,H68=$AK$2),"L","OTL")))</f>
        <v/>
      </c>
      <c r="AD68" s="1" t="str">
        <f>IF(AC68="","",COUNTIFS(AC59:AC68,"W"))</f>
        <v/>
      </c>
      <c r="AE68" s="1" t="str">
        <f>IF(AC68="","",COUNTIFS(AC59:AC68,"L"))</f>
        <v/>
      </c>
      <c r="AF68" s="1" t="str">
        <f>IF(AC68="","",COUNTIFS(AC59:AC68,"OTL"))</f>
        <v/>
      </c>
      <c r="AG68" s="51"/>
    </row>
    <row r="69" spans="9:33" x14ac:dyDescent="0.25">
      <c r="I69" s="1" t="str">
        <f>IF(E69="","",IF(E69&gt;F69,I68+1,I68))</f>
        <v/>
      </c>
      <c r="J69" s="1" t="str">
        <f>IF(E69="","",IF(AND(F69&gt;E69,G69=$AK$2,H69=$AK$2),J68+1,J68))</f>
        <v/>
      </c>
      <c r="K69" s="1" t="str">
        <f>IF(E69="","",IF(AND(G69=$AK$1,E69&gt;F69),K68+1,K68))</f>
        <v/>
      </c>
      <c r="L69" s="1" t="str">
        <f>IF(E69="","",IF(AND(OR(G69=$AK$1,H69=$AK$1),E69&lt;F69),L68+1,L68))</f>
        <v/>
      </c>
      <c r="M69" s="1" t="str">
        <f>IF(E69="","",IF(AND(H69=$AK$1,E69&gt;F69),M68+1,M68))</f>
        <v/>
      </c>
      <c r="N69" s="1" t="str">
        <f>IF(E69="","",IF(AND(H69=$AK$1,E69&lt;F69),N68+1,N68))</f>
        <v/>
      </c>
      <c r="O69" s="1" t="str">
        <f>IF(E69="","",IF(AND(C69=$AL$1,E69&gt;F69),O68+1,O68))</f>
        <v/>
      </c>
      <c r="P69" s="1" t="str">
        <f>IF(E69="","",IF(AND(C69=$AL$1,F69&gt;E69,G69=$AK$2,H69=$AK$2), P68+1, P68))</f>
        <v/>
      </c>
      <c r="Q69" s="1" t="str">
        <f>IF(E69="","",IF(AND(C69=$AL$1,F69&gt;E69,OR(G69=$AK$1,H69=$AK$1)),Q68+1, Q68))</f>
        <v/>
      </c>
      <c r="R69" s="1" t="str">
        <f>IF(E69="","",IF(AND(C69=$AL$2,E69&gt;F69),R68+1,R68))</f>
        <v/>
      </c>
      <c r="S69" s="1" t="str">
        <f>IF(E69="","",IF(AND(C69=$AL$2,F69&gt;E69,G69=$AK$2,H69=$AK$2),S68+1,S68))</f>
        <v/>
      </c>
      <c r="T69" s="1" t="str">
        <f>IF(E69="","",IF(AND(C69=$AL$2,F69&gt;E69,OR(G69=$AK$1,H69=$AK$1)), T68+1, T68))</f>
        <v/>
      </c>
      <c r="U69" s="1" t="str">
        <f>IF(E69="","",IF(AND(E69&gt;F69,COUNTIF($AO$1:$AO$7,D69)=1),U68+1,U68))</f>
        <v/>
      </c>
      <c r="V69" s="1" t="str">
        <f>IF(E69="","",IF(AND(E69&lt;F69,G69=$AK$2,H69=$AK$2,COUNTIF($AO$1:$AO$7,D69)=1),V68+1,V68))</f>
        <v/>
      </c>
      <c r="W69" s="1" t="str">
        <f>IF(E69="","",IF(AND(E69&lt;F69,COUNTIF($AO$1:$AO$7,D69)=1,OR(G69=$AK$1,H69=$AK$1)), W68+1, W68))</f>
        <v/>
      </c>
      <c r="X69" s="1" t="str">
        <f>IF(E69="","",IF(AND(E69&gt;F69,COUNTIF($AN$1:$AN$15,D69)=1),X68+1,X68))</f>
        <v/>
      </c>
      <c r="Y69" s="1" t="str">
        <f>IF(E69="","",IF(AND(E69&lt;F69,G69=$AK$2,H69=$AK$2,COUNTIF($AN$1:$AN$15,D69)=1),Y68+1,Y68))</f>
        <v/>
      </c>
      <c r="Z69" s="1" t="str">
        <f>IF(E69="","",IF(AND(E69&lt;F69,COUNTIF($AN$1:$AN$15,D69)=1,OR(G69=$AK$1,H69=$AK$1)), Z68+1, Z68))</f>
        <v/>
      </c>
      <c r="AA69" s="1" t="str">
        <f>IF(E69="","",IF(E69&gt;F69,"W","L"))</f>
        <v/>
      </c>
      <c r="AB69" s="1" t="str">
        <f>IF(AA69="","",IF(AA69=AA68,AB68+1,1))</f>
        <v/>
      </c>
      <c r="AC69" s="1" t="str">
        <f>IF(E69="","",IF(E69&gt;F69,"W",IF(AND(E69&lt;F69,G69=$AK$2,H69=$AK$2),"L","OTL")))</f>
        <v/>
      </c>
      <c r="AD69" s="1" t="str">
        <f>IF(AC69="","",COUNTIFS(AC60:AC69,"W"))</f>
        <v/>
      </c>
      <c r="AE69" s="1" t="str">
        <f>IF(AC69="","",COUNTIFS(AC60:AC69,"L"))</f>
        <v/>
      </c>
      <c r="AF69" s="1" t="str">
        <f>IF(AC69="","",COUNTIFS(AC60:AC69,"OTL"))</f>
        <v/>
      </c>
      <c r="AG69" s="51"/>
    </row>
    <row r="70" spans="9:33" x14ac:dyDescent="0.25">
      <c r="I70" s="1" t="str">
        <f>IF(E70="","",IF(E70&gt;F70,I69+1,I69))</f>
        <v/>
      </c>
      <c r="J70" s="1" t="str">
        <f>IF(E70="","",IF(AND(F70&gt;E70,G70=$AK$2,H70=$AK$2),J69+1,J69))</f>
        <v/>
      </c>
      <c r="K70" s="1" t="str">
        <f>IF(E70="","",IF(AND(G70=$AK$1,E70&gt;F70),K69+1,K69))</f>
        <v/>
      </c>
      <c r="L70" s="1" t="str">
        <f>IF(E70="","",IF(AND(OR(G70=$AK$1,H70=$AK$1),E70&lt;F70),L69+1,L69))</f>
        <v/>
      </c>
      <c r="M70" s="1" t="str">
        <f>IF(E70="","",IF(AND(H70=$AK$1,E70&gt;F70),M69+1,M69))</f>
        <v/>
      </c>
      <c r="N70" s="1" t="str">
        <f>IF(E70="","",IF(AND(H70=$AK$1,E70&lt;F70),N69+1,N69))</f>
        <v/>
      </c>
      <c r="O70" s="1" t="str">
        <f>IF(E70="","",IF(AND(C70=$AL$1,E70&gt;F70),O69+1,O69))</f>
        <v/>
      </c>
      <c r="P70" s="1" t="str">
        <f>IF(E70="","",IF(AND(C70=$AL$1,F70&gt;E70,G70=$AK$2,H70=$AK$2), P69+1, P69))</f>
        <v/>
      </c>
      <c r="Q70" s="1" t="str">
        <f>IF(E70="","",IF(AND(C70=$AL$1,F70&gt;E70,OR(G70=$AK$1,H70=$AK$1)),Q69+1, Q69))</f>
        <v/>
      </c>
      <c r="R70" s="1" t="str">
        <f>IF(E70="","",IF(AND(C70=$AL$2,E70&gt;F70),R69+1,R69))</f>
        <v/>
      </c>
      <c r="S70" s="1" t="str">
        <f>IF(E70="","",IF(AND(C70=$AL$2,F70&gt;E70,G70=$AK$2,H70=$AK$2),S69+1,S69))</f>
        <v/>
      </c>
      <c r="T70" s="1" t="str">
        <f>IF(E70="","",IF(AND(C70=$AL$2,F70&gt;E70,OR(G70=$AK$1,H70=$AK$1)), T69+1, T69))</f>
        <v/>
      </c>
      <c r="U70" s="1" t="str">
        <f>IF(E70="","",IF(AND(E70&gt;F70,COUNTIF($AO$1:$AO$7,D70)=1),U69+1,U69))</f>
        <v/>
      </c>
      <c r="V70" s="1" t="str">
        <f>IF(E70="","",IF(AND(E70&lt;F70,G70=$AK$2,H70=$AK$2,COUNTIF($AO$1:$AO$7,D70)=1),V69+1,V69))</f>
        <v/>
      </c>
      <c r="W70" s="1" t="str">
        <f>IF(E70="","",IF(AND(E70&lt;F70,COUNTIF($AO$1:$AO$7,D70)=1,OR(G70=$AK$1,H70=$AK$1)), W69+1, W69))</f>
        <v/>
      </c>
      <c r="X70" s="1" t="str">
        <f>IF(E70="","",IF(AND(E70&gt;F70,COUNTIF($AN$1:$AN$15,D70)=1),X69+1,X69))</f>
        <v/>
      </c>
      <c r="Y70" s="1" t="str">
        <f>IF(E70="","",IF(AND(E70&lt;F70,G70=$AK$2,H70=$AK$2,COUNTIF($AN$1:$AN$15,D70)=1),Y69+1,Y69))</f>
        <v/>
      </c>
      <c r="Z70" s="1" t="str">
        <f>IF(E70="","",IF(AND(E70&lt;F70,COUNTIF($AN$1:$AN$15,D70)=1,OR(G70=$AK$1,H70=$AK$1)), Z69+1, Z69))</f>
        <v/>
      </c>
      <c r="AA70" s="1" t="str">
        <f>IF(E70="","",IF(E70&gt;F70,"W","L"))</f>
        <v/>
      </c>
      <c r="AB70" s="1" t="str">
        <f>IF(AA70="","",IF(AA70=AA69,AB69+1,1))</f>
        <v/>
      </c>
      <c r="AC70" s="1" t="str">
        <f>IF(E70="","",IF(E70&gt;F70,"W",IF(AND(E70&lt;F70,G70=$AK$2,H70=$AK$2),"L","OTL")))</f>
        <v/>
      </c>
      <c r="AD70" s="1" t="str">
        <f>IF(AC70="","",COUNTIFS(AC61:AC70,"W"))</f>
        <v/>
      </c>
      <c r="AE70" s="1" t="str">
        <f>IF(AC70="","",COUNTIFS(AC61:AC70,"L"))</f>
        <v/>
      </c>
      <c r="AF70" s="1" t="str">
        <f>IF(AC70="","",COUNTIFS(AC61:AC70,"OTL"))</f>
        <v/>
      </c>
      <c r="AG70" s="51"/>
    </row>
    <row r="71" spans="9:33" x14ac:dyDescent="0.25">
      <c r="I71" s="1" t="str">
        <f>IF(E71="","",IF(E71&gt;F71,I70+1,I70))</f>
        <v/>
      </c>
      <c r="J71" s="1" t="str">
        <f>IF(E71="","",IF(AND(F71&gt;E71,G71=$AK$2,H71=$AK$2),J70+1,J70))</f>
        <v/>
      </c>
      <c r="K71" s="1" t="str">
        <f>IF(E71="","",IF(AND(G71=$AK$1,E71&gt;F71),K70+1,K70))</f>
        <v/>
      </c>
      <c r="L71" s="1" t="str">
        <f>IF(E71="","",IF(AND(OR(G71=$AK$1,H71=$AK$1),E71&lt;F71),L70+1,L70))</f>
        <v/>
      </c>
      <c r="M71" s="1" t="str">
        <f>IF(E71="","",IF(AND(H71=$AK$1,E71&gt;F71),M70+1,M70))</f>
        <v/>
      </c>
      <c r="N71" s="1" t="str">
        <f>IF(E71="","",IF(AND(H71=$AK$1,E71&lt;F71),N70+1,N70))</f>
        <v/>
      </c>
      <c r="O71" s="1" t="str">
        <f>IF(E71="","",IF(AND(C71=$AL$1,E71&gt;F71),O70+1,O70))</f>
        <v/>
      </c>
      <c r="P71" s="1" t="str">
        <f>IF(E71="","",IF(AND(C71=$AL$1,F71&gt;E71,G71=$AK$2,H71=$AK$2), P70+1, P70))</f>
        <v/>
      </c>
      <c r="Q71" s="1" t="str">
        <f>IF(E71="","",IF(AND(C71=$AL$1,F71&gt;E71,OR(G71=$AK$1,H71=$AK$1)),Q70+1, Q70))</f>
        <v/>
      </c>
      <c r="R71" s="1" t="str">
        <f>IF(E71="","",IF(AND(C71=$AL$2,E71&gt;F71),R70+1,R70))</f>
        <v/>
      </c>
      <c r="S71" s="1" t="str">
        <f>IF(E71="","",IF(AND(C71=$AL$2,F71&gt;E71,G71=$AK$2,H71=$AK$2),S70+1,S70))</f>
        <v/>
      </c>
      <c r="T71" s="1" t="str">
        <f>IF(E71="","",IF(AND(C71=$AL$2,F71&gt;E71,OR(G71=$AK$1,H71=$AK$1)), T70+1, T70))</f>
        <v/>
      </c>
      <c r="U71" s="1" t="str">
        <f>IF(E71="","",IF(AND(E71&gt;F71,COUNTIF($AO$1:$AO$7,D71)=1),U70+1,U70))</f>
        <v/>
      </c>
      <c r="V71" s="1" t="str">
        <f>IF(E71="","",IF(AND(E71&lt;F71,G71=$AK$2,H71=$AK$2,COUNTIF($AO$1:$AO$7,D71)=1),V70+1,V70))</f>
        <v/>
      </c>
      <c r="W71" s="1" t="str">
        <f>IF(E71="","",IF(AND(E71&lt;F71,COUNTIF($AO$1:$AO$7,D71)=1,OR(G71=$AK$1,H71=$AK$1)), W70+1, W70))</f>
        <v/>
      </c>
      <c r="X71" s="1" t="str">
        <f>IF(E71="","",IF(AND(E71&gt;F71,COUNTIF($AN$1:$AN$15,D71)=1),X70+1,X70))</f>
        <v/>
      </c>
      <c r="Y71" s="1" t="str">
        <f>IF(E71="","",IF(AND(E71&lt;F71,G71=$AK$2,H71=$AK$2,COUNTIF($AN$1:$AN$15,D71)=1),Y70+1,Y70))</f>
        <v/>
      </c>
      <c r="Z71" s="1" t="str">
        <f>IF(E71="","",IF(AND(E71&lt;F71,COUNTIF($AN$1:$AN$15,D71)=1,OR(G71=$AK$1,H71=$AK$1)), Z70+1, Z70))</f>
        <v/>
      </c>
      <c r="AA71" s="1" t="str">
        <f>IF(E71="","",IF(E71&gt;F71,"W","L"))</f>
        <v/>
      </c>
      <c r="AB71" s="1" t="str">
        <f>IF(AA71="","",IF(AA71=AA70,AB70+1,1))</f>
        <v/>
      </c>
      <c r="AC71" s="1" t="str">
        <f>IF(E71="","",IF(E71&gt;F71,"W",IF(AND(E71&lt;F71,G71=$AK$2,H71=$AK$2),"L","OTL")))</f>
        <v/>
      </c>
      <c r="AD71" s="1" t="str">
        <f>IF(AC71="","",COUNTIFS(AC62:AC71,"W"))</f>
        <v/>
      </c>
      <c r="AE71" s="1" t="str">
        <f>IF(AC71="","",COUNTIFS(AC62:AC71,"L"))</f>
        <v/>
      </c>
      <c r="AF71" s="1" t="str">
        <f>IF(AC71="","",COUNTIFS(AC62:AC71,"OTL"))</f>
        <v/>
      </c>
      <c r="AG71" s="51"/>
    </row>
    <row r="72" spans="9:33" x14ac:dyDescent="0.25">
      <c r="I72" s="1" t="str">
        <f>IF(E72="","",IF(E72&gt;F72,I71+1,I71))</f>
        <v/>
      </c>
      <c r="J72" s="1" t="str">
        <f>IF(E72="","",IF(AND(F72&gt;E72,G72=$AK$2,H72=$AK$2),J71+1,J71))</f>
        <v/>
      </c>
      <c r="K72" s="1" t="str">
        <f>IF(E72="","",IF(AND(G72=$AK$1,E72&gt;F72),K71+1,K71))</f>
        <v/>
      </c>
      <c r="L72" s="1" t="str">
        <f>IF(E72="","",IF(AND(OR(G72=$AK$1,H72=$AK$1),E72&lt;F72),L71+1,L71))</f>
        <v/>
      </c>
      <c r="M72" s="1" t="str">
        <f>IF(E72="","",IF(AND(H72=$AK$1,E72&gt;F72),M71+1,M71))</f>
        <v/>
      </c>
      <c r="N72" s="1" t="str">
        <f>IF(E72="","",IF(AND(H72=$AK$1,E72&lt;F72),N71+1,N71))</f>
        <v/>
      </c>
      <c r="O72" s="1" t="str">
        <f>IF(E72="","",IF(AND(C72=$AL$1,E72&gt;F72),O71+1,O71))</f>
        <v/>
      </c>
      <c r="P72" s="1" t="str">
        <f>IF(E72="","",IF(AND(C72=$AL$1,F72&gt;E72,G72=$AK$2,H72=$AK$2), P71+1, P71))</f>
        <v/>
      </c>
      <c r="Q72" s="1" t="str">
        <f>IF(E72="","",IF(AND(C72=$AL$1,F72&gt;E72,OR(G72=$AK$1,H72=$AK$1)),Q71+1, Q71))</f>
        <v/>
      </c>
      <c r="R72" s="1" t="str">
        <f>IF(E72="","",IF(AND(C72=$AL$2,E72&gt;F72),R71+1,R71))</f>
        <v/>
      </c>
      <c r="S72" s="1" t="str">
        <f>IF(E72="","",IF(AND(C72=$AL$2,F72&gt;E72,G72=$AK$2,H72=$AK$2),S71+1,S71))</f>
        <v/>
      </c>
      <c r="T72" s="1" t="str">
        <f>IF(E72="","",IF(AND(C72=$AL$2,F72&gt;E72,OR(G72=$AK$1,H72=$AK$1)), T71+1, T71))</f>
        <v/>
      </c>
      <c r="U72" s="1" t="str">
        <f>IF(E72="","",IF(AND(E72&gt;F72,COUNTIF($AO$1:$AO$7,D72)=1),U71+1,U71))</f>
        <v/>
      </c>
      <c r="V72" s="1" t="str">
        <f>IF(E72="","",IF(AND(E72&lt;F72,G72=$AK$2,H72=$AK$2,COUNTIF($AO$1:$AO$7,D72)=1),V71+1,V71))</f>
        <v/>
      </c>
      <c r="W72" s="1" t="str">
        <f>IF(E72="","",IF(AND(E72&lt;F72,COUNTIF($AO$1:$AO$7,D72)=1,OR(G72=$AK$1,H72=$AK$1)), W71+1, W71))</f>
        <v/>
      </c>
      <c r="X72" s="1" t="str">
        <f>IF(E72="","",IF(AND(E72&gt;F72,COUNTIF($AN$1:$AN$15,D72)=1),X71+1,X71))</f>
        <v/>
      </c>
      <c r="Y72" s="1" t="str">
        <f>IF(E72="","",IF(AND(E72&lt;F72,G72=$AK$2,H72=$AK$2,COUNTIF($AN$1:$AN$15,D72)=1),Y71+1,Y71))</f>
        <v/>
      </c>
      <c r="Z72" s="1" t="str">
        <f>IF(E72="","",IF(AND(E72&lt;F72,COUNTIF($AN$1:$AN$15,D72)=1,OR(G72=$AK$1,H72=$AK$1)), Z71+1, Z71))</f>
        <v/>
      </c>
      <c r="AA72" s="1" t="str">
        <f>IF(E72="","",IF(E72&gt;F72,"W","L"))</f>
        <v/>
      </c>
      <c r="AB72" s="1" t="str">
        <f>IF(AA72="","",IF(AA72=AA71,AB71+1,1))</f>
        <v/>
      </c>
      <c r="AC72" s="1" t="str">
        <f>IF(E72="","",IF(E72&gt;F72,"W",IF(AND(E72&lt;F72,G72=$AK$2,H72=$AK$2),"L","OTL")))</f>
        <v/>
      </c>
      <c r="AD72" s="1" t="str">
        <f>IF(AC72="","",COUNTIFS(AC63:AC72,"W"))</f>
        <v/>
      </c>
      <c r="AE72" s="1" t="str">
        <f>IF(AC72="","",COUNTIFS(AC63:AC72,"L"))</f>
        <v/>
      </c>
      <c r="AF72" s="1" t="str">
        <f>IF(AC72="","",COUNTIFS(AC63:AC72,"OTL"))</f>
        <v/>
      </c>
      <c r="AG72" s="51"/>
    </row>
    <row r="73" spans="9:33" x14ac:dyDescent="0.25">
      <c r="I73" s="1" t="str">
        <f>IF(E73="","",IF(E73&gt;F73,I72+1,I72))</f>
        <v/>
      </c>
      <c r="J73" s="1" t="str">
        <f>IF(E73="","",IF(AND(F73&gt;E73,G73=$AK$2,H73=$AK$2),J72+1,J72))</f>
        <v/>
      </c>
      <c r="K73" s="1" t="str">
        <f>IF(E73="","",IF(AND(G73=$AK$1,E73&gt;F73),K72+1,K72))</f>
        <v/>
      </c>
      <c r="L73" s="1" t="str">
        <f>IF(E73="","",IF(AND(OR(G73=$AK$1,H73=$AK$1),E73&lt;F73),L72+1,L72))</f>
        <v/>
      </c>
      <c r="M73" s="1" t="str">
        <f>IF(E73="","",IF(AND(H73=$AK$1,E73&gt;F73),M72+1,M72))</f>
        <v/>
      </c>
      <c r="N73" s="1" t="str">
        <f>IF(E73="","",IF(AND(H73=$AK$1,E73&lt;F73),N72+1,N72))</f>
        <v/>
      </c>
      <c r="O73" s="1" t="str">
        <f>IF(E73="","",IF(AND(C73=$AL$1,E73&gt;F73),O72+1,O72))</f>
        <v/>
      </c>
      <c r="P73" s="1" t="str">
        <f>IF(E73="","",IF(AND(C73=$AL$1,F73&gt;E73,G73=$AK$2,H73=$AK$2), P72+1, P72))</f>
        <v/>
      </c>
      <c r="Q73" s="1" t="str">
        <f>IF(E73="","",IF(AND(C73=$AL$1,F73&gt;E73,OR(G73=$AK$1,H73=$AK$1)),Q72+1, Q72))</f>
        <v/>
      </c>
      <c r="R73" s="1" t="str">
        <f>IF(E73="","",IF(AND(C73=$AL$2,E73&gt;F73),R72+1,R72))</f>
        <v/>
      </c>
      <c r="S73" s="1" t="str">
        <f>IF(E73="","",IF(AND(C73=$AL$2,F73&gt;E73,G73=$AK$2,H73=$AK$2),S72+1,S72))</f>
        <v/>
      </c>
      <c r="T73" s="1" t="str">
        <f>IF(E73="","",IF(AND(C73=$AL$2,F73&gt;E73,OR(G73=$AK$1,H73=$AK$1)), T72+1, T72))</f>
        <v/>
      </c>
      <c r="U73" s="1" t="str">
        <f>IF(E73="","",IF(AND(E73&gt;F73,COUNTIF($AO$1:$AO$7,D73)=1),U72+1,U72))</f>
        <v/>
      </c>
      <c r="V73" s="1" t="str">
        <f>IF(E73="","",IF(AND(E73&lt;F73,G73=$AK$2,H73=$AK$2,COUNTIF($AO$1:$AO$7,D73)=1),V72+1,V72))</f>
        <v/>
      </c>
      <c r="W73" s="1" t="str">
        <f>IF(E73="","",IF(AND(E73&lt;F73,COUNTIF($AO$1:$AO$7,D73)=1,OR(G73=$AK$1,H73=$AK$1)), W72+1, W72))</f>
        <v/>
      </c>
      <c r="X73" s="1" t="str">
        <f>IF(E73="","",IF(AND(E73&gt;F73,COUNTIF($AN$1:$AN$15,D73)=1),X72+1,X72))</f>
        <v/>
      </c>
      <c r="Y73" s="1" t="str">
        <f>IF(E73="","",IF(AND(E73&lt;F73,G73=$AK$2,H73=$AK$2,COUNTIF($AN$1:$AN$15,D73)=1),Y72+1,Y72))</f>
        <v/>
      </c>
      <c r="Z73" s="1" t="str">
        <f>IF(E73="","",IF(AND(E73&lt;F73,COUNTIF($AN$1:$AN$15,D73)=1,OR(G73=$AK$1,H73=$AK$1)), Z72+1, Z72))</f>
        <v/>
      </c>
      <c r="AA73" s="1" t="str">
        <f>IF(E73="","",IF(E73&gt;F73,"W","L"))</f>
        <v/>
      </c>
      <c r="AB73" s="1" t="str">
        <f>IF(AA73="","",IF(AA73=AA72,AB72+1,1))</f>
        <v/>
      </c>
      <c r="AC73" s="1" t="str">
        <f>IF(E73="","",IF(E73&gt;F73,"W",IF(AND(E73&lt;F73,G73=$AK$2,H73=$AK$2),"L","OTL")))</f>
        <v/>
      </c>
      <c r="AD73" s="1" t="str">
        <f>IF(AC73="","",COUNTIFS(AC64:AC73,"W"))</f>
        <v/>
      </c>
      <c r="AE73" s="1" t="str">
        <f>IF(AC73="","",COUNTIFS(AC64:AC73,"L"))</f>
        <v/>
      </c>
      <c r="AF73" s="1" t="str">
        <f>IF(AC73="","",COUNTIFS(AC64:AC73,"OTL"))</f>
        <v/>
      </c>
      <c r="AG73" s="51"/>
    </row>
    <row r="74" spans="9:33" x14ac:dyDescent="0.25">
      <c r="I74" s="1" t="str">
        <f>IF(E74="","",IF(E74&gt;F74,I73+1,I73))</f>
        <v/>
      </c>
      <c r="J74" s="1" t="str">
        <f>IF(E74="","",IF(AND(F74&gt;E74,G74=$AK$2,H74=$AK$2),J73+1,J73))</f>
        <v/>
      </c>
      <c r="K74" s="1" t="str">
        <f>IF(E74="","",IF(AND(G74=$AK$1,E74&gt;F74),K73+1,K73))</f>
        <v/>
      </c>
      <c r="L74" s="1" t="str">
        <f>IF(E74="","",IF(AND(OR(G74=$AK$1,H74=$AK$1),E74&lt;F74),L73+1,L73))</f>
        <v/>
      </c>
      <c r="M74" s="1" t="str">
        <f>IF(E74="","",IF(AND(H74=$AK$1,E74&gt;F74),M73+1,M73))</f>
        <v/>
      </c>
      <c r="N74" s="1" t="str">
        <f>IF(E74="","",IF(AND(H74=$AK$1,E74&lt;F74),N73+1,N73))</f>
        <v/>
      </c>
      <c r="O74" s="1" t="str">
        <f>IF(E74="","",IF(AND(C74=$AL$1,E74&gt;F74),O73+1,O73))</f>
        <v/>
      </c>
      <c r="P74" s="1" t="str">
        <f>IF(E74="","",IF(AND(C74=$AL$1,F74&gt;E74,G74=$AK$2,H74=$AK$2), P73+1, P73))</f>
        <v/>
      </c>
      <c r="Q74" s="1" t="str">
        <f>IF(E74="","",IF(AND(C74=$AL$1,F74&gt;E74,OR(G74=$AK$1,H74=$AK$1)),Q73+1, Q73))</f>
        <v/>
      </c>
      <c r="R74" s="1" t="str">
        <f>IF(E74="","",IF(AND(C74=$AL$2,E74&gt;F74),R73+1,R73))</f>
        <v/>
      </c>
      <c r="S74" s="1" t="str">
        <f>IF(E74="","",IF(AND(C74=$AL$2,F74&gt;E74,G74=$AK$2,H74=$AK$2),S73+1,S73))</f>
        <v/>
      </c>
      <c r="T74" s="1" t="str">
        <f>IF(E74="","",IF(AND(C74=$AL$2,F74&gt;E74,OR(G74=$AK$1,H74=$AK$1)), T73+1, T73))</f>
        <v/>
      </c>
      <c r="U74" s="1" t="str">
        <f>IF(E74="","",IF(AND(E74&gt;F74,COUNTIF($AO$1:$AO$7,D74)=1),U73+1,U73))</f>
        <v/>
      </c>
      <c r="V74" s="1" t="str">
        <f>IF(E74="","",IF(AND(E74&lt;F74,G74=$AK$2,H74=$AK$2,COUNTIF($AO$1:$AO$7,D74)=1),V73+1,V73))</f>
        <v/>
      </c>
      <c r="W74" s="1" t="str">
        <f>IF(E74="","",IF(AND(E74&lt;F74,COUNTIF($AO$1:$AO$7,D74)=1,OR(G74=$AK$1,H74=$AK$1)), W73+1, W73))</f>
        <v/>
      </c>
      <c r="X74" s="1" t="str">
        <f>IF(E74="","",IF(AND(E74&gt;F74,COUNTIF($AN$1:$AN$15,D74)=1),X73+1,X73))</f>
        <v/>
      </c>
      <c r="Y74" s="1" t="str">
        <f>IF(E74="","",IF(AND(E74&lt;F74,G74=$AK$2,H74=$AK$2,COUNTIF($AN$1:$AN$15,D74)=1),Y73+1,Y73))</f>
        <v/>
      </c>
      <c r="Z74" s="1" t="str">
        <f>IF(E74="","",IF(AND(E74&lt;F74,COUNTIF($AN$1:$AN$15,D74)=1,OR(G74=$AK$1,H74=$AK$1)), Z73+1, Z73))</f>
        <v/>
      </c>
      <c r="AA74" s="1" t="str">
        <f>IF(E74="","",IF(E74&gt;F74,"W","L"))</f>
        <v/>
      </c>
      <c r="AB74" s="1" t="str">
        <f>IF(AA74="","",IF(AA74=AA73,AB73+1,1))</f>
        <v/>
      </c>
      <c r="AC74" s="1" t="str">
        <f>IF(E74="","",IF(E74&gt;F74,"W",IF(AND(E74&lt;F74,G74=$AK$2,H74=$AK$2),"L","OTL")))</f>
        <v/>
      </c>
      <c r="AD74" s="1" t="str">
        <f>IF(AC74="","",COUNTIFS(AC65:AC74,"W"))</f>
        <v/>
      </c>
      <c r="AE74" s="1" t="str">
        <f>IF(AC74="","",COUNTIFS(AC65:AC74,"L"))</f>
        <v/>
      </c>
      <c r="AF74" s="1" t="str">
        <f>IF(AC74="","",COUNTIFS(AC65:AC74,"OTL"))</f>
        <v/>
      </c>
      <c r="AG74" s="51"/>
    </row>
    <row r="75" spans="9:33" x14ac:dyDescent="0.25">
      <c r="I75" s="1" t="str">
        <f>IF(E75="","",IF(E75&gt;F75,I74+1,I74))</f>
        <v/>
      </c>
      <c r="J75" s="1" t="str">
        <f>IF(E75="","",IF(AND(F75&gt;E75,G75=$AK$2,H75=$AK$2),J74+1,J74))</f>
        <v/>
      </c>
      <c r="K75" s="1" t="str">
        <f>IF(E75="","",IF(AND(G75=$AK$1,E75&gt;F75),K74+1,K74))</f>
        <v/>
      </c>
      <c r="L75" s="1" t="str">
        <f>IF(E75="","",IF(AND(OR(G75=$AK$1,H75=$AK$1),E75&lt;F75),L74+1,L74))</f>
        <v/>
      </c>
      <c r="M75" s="1" t="str">
        <f>IF(E75="","",IF(AND(H75=$AK$1,E75&gt;F75),M74+1,M74))</f>
        <v/>
      </c>
      <c r="N75" s="1" t="str">
        <f>IF(E75="","",IF(AND(H75=$AK$1,E75&lt;F75),N74+1,N74))</f>
        <v/>
      </c>
      <c r="O75" s="1" t="str">
        <f>IF(E75="","",IF(AND(C75=$AL$1,E75&gt;F75),O74+1,O74))</f>
        <v/>
      </c>
      <c r="P75" s="1" t="str">
        <f>IF(E75="","",IF(AND(C75=$AL$1,F75&gt;E75,G75=$AK$2,H75=$AK$2), P74+1, P74))</f>
        <v/>
      </c>
      <c r="Q75" s="1" t="str">
        <f>IF(E75="","",IF(AND(C75=$AL$1,F75&gt;E75,OR(G75=$AK$1,H75=$AK$1)),Q74+1, Q74))</f>
        <v/>
      </c>
      <c r="R75" s="1" t="str">
        <f>IF(E75="","",IF(AND(C75=$AL$2,E75&gt;F75),R74+1,R74))</f>
        <v/>
      </c>
      <c r="S75" s="1" t="str">
        <f>IF(E75="","",IF(AND(C75=$AL$2,F75&gt;E75,G75=$AK$2,H75=$AK$2),S74+1,S74))</f>
        <v/>
      </c>
      <c r="T75" s="1" t="str">
        <f>IF(E75="","",IF(AND(C75=$AL$2,F75&gt;E75,OR(G75=$AK$1,H75=$AK$1)), T74+1, T74))</f>
        <v/>
      </c>
      <c r="U75" s="1" t="str">
        <f>IF(E75="","",IF(AND(E75&gt;F75,COUNTIF($AO$1:$AO$7,D75)=1),U74+1,U74))</f>
        <v/>
      </c>
      <c r="V75" s="1" t="str">
        <f>IF(E75="","",IF(AND(E75&lt;F75,G75=$AK$2,H75=$AK$2,COUNTIF($AO$1:$AO$7,D75)=1),V74+1,V74))</f>
        <v/>
      </c>
      <c r="W75" s="1" t="str">
        <f>IF(E75="","",IF(AND(E75&lt;F75,COUNTIF($AO$1:$AO$7,D75)=1,OR(G75=$AK$1,H75=$AK$1)), W74+1, W74))</f>
        <v/>
      </c>
      <c r="X75" s="1" t="str">
        <f>IF(E75="","",IF(AND(E75&gt;F75,COUNTIF($AN$1:$AN$15,D75)=1),X74+1,X74))</f>
        <v/>
      </c>
      <c r="Y75" s="1" t="str">
        <f>IF(E75="","",IF(AND(E75&lt;F75,G75=$AK$2,H75=$AK$2,COUNTIF($AN$1:$AN$15,D75)=1),Y74+1,Y74))</f>
        <v/>
      </c>
      <c r="Z75" s="1" t="str">
        <f>IF(E75="","",IF(AND(E75&lt;F75,COUNTIF($AN$1:$AN$15,D75)=1,OR(G75=$AK$1,H75=$AK$1)), Z74+1, Z74))</f>
        <v/>
      </c>
      <c r="AA75" s="1" t="str">
        <f>IF(E75="","",IF(E75&gt;F75,"W","L"))</f>
        <v/>
      </c>
      <c r="AB75" s="1" t="str">
        <f>IF(AA75="","",IF(AA75=AA74,AB74+1,1))</f>
        <v/>
      </c>
      <c r="AC75" s="1" t="str">
        <f>IF(E75="","",IF(E75&gt;F75,"W",IF(AND(E75&lt;F75,G75=$AK$2,H75=$AK$2),"L","OTL")))</f>
        <v/>
      </c>
      <c r="AD75" s="1" t="str">
        <f>IF(AC75="","",COUNTIFS(AC66:AC75,"W"))</f>
        <v/>
      </c>
      <c r="AE75" s="1" t="str">
        <f>IF(AC75="","",COUNTIFS(AC66:AC75,"L"))</f>
        <v/>
      </c>
      <c r="AF75" s="1" t="str">
        <f>IF(AC75="","",COUNTIFS(AC66:AC75,"OTL"))</f>
        <v/>
      </c>
      <c r="AG75" s="51"/>
    </row>
    <row r="76" spans="9:33" x14ac:dyDescent="0.25">
      <c r="I76" s="1" t="str">
        <f>IF(E76="","",IF(E76&gt;F76,I75+1,I75))</f>
        <v/>
      </c>
      <c r="J76" s="1" t="str">
        <f>IF(E76="","",IF(AND(F76&gt;E76,G76=$AK$2,H76=$AK$2),J75+1,J75))</f>
        <v/>
      </c>
      <c r="K76" s="1" t="str">
        <f>IF(E76="","",IF(AND(G76=$AK$1,E76&gt;F76),K75+1,K75))</f>
        <v/>
      </c>
      <c r="L76" s="1" t="str">
        <f>IF(E76="","",IF(AND(OR(G76=$AK$1,H76=$AK$1),E76&lt;F76),L75+1,L75))</f>
        <v/>
      </c>
      <c r="M76" s="1" t="str">
        <f>IF(E76="","",IF(AND(H76=$AK$1,E76&gt;F76),M75+1,M75))</f>
        <v/>
      </c>
      <c r="N76" s="1" t="str">
        <f>IF(E76="","",IF(AND(H76=$AK$1,E76&lt;F76),N75+1,N75))</f>
        <v/>
      </c>
      <c r="O76" s="1" t="str">
        <f>IF(E76="","",IF(AND(C76=$AL$1,E76&gt;F76),O75+1,O75))</f>
        <v/>
      </c>
      <c r="P76" s="1" t="str">
        <f>IF(E76="","",IF(AND(C76=$AL$1,F76&gt;E76,G76=$AK$2,H76=$AK$2), P75+1, P75))</f>
        <v/>
      </c>
      <c r="Q76" s="1" t="str">
        <f>IF(E76="","",IF(AND(C76=$AL$1,F76&gt;E76,OR(G76=$AK$1,H76=$AK$1)),Q75+1, Q75))</f>
        <v/>
      </c>
      <c r="R76" s="1" t="str">
        <f>IF(E76="","",IF(AND(C76=$AL$2,E76&gt;F76),R75+1,R75))</f>
        <v/>
      </c>
      <c r="S76" s="1" t="str">
        <f>IF(E76="","",IF(AND(C76=$AL$2,F76&gt;E76,G76=$AK$2,H76=$AK$2),S75+1,S75))</f>
        <v/>
      </c>
      <c r="T76" s="1" t="str">
        <f>IF(E76="","",IF(AND(C76=$AL$2,F76&gt;E76,OR(G76=$AK$1,H76=$AK$1)), T75+1, T75))</f>
        <v/>
      </c>
      <c r="U76" s="1" t="str">
        <f>IF(E76="","",IF(AND(E76&gt;F76,COUNTIF($AO$1:$AO$7,D76)=1),U75+1,U75))</f>
        <v/>
      </c>
      <c r="V76" s="1" t="str">
        <f>IF(E76="","",IF(AND(E76&lt;F76,G76=$AK$2,H76=$AK$2,COUNTIF($AO$1:$AO$7,D76)=1),V75+1,V75))</f>
        <v/>
      </c>
      <c r="W76" s="1" t="str">
        <f>IF(E76="","",IF(AND(E76&lt;F76,COUNTIF($AO$1:$AO$7,D76)=1,OR(G76=$AK$1,H76=$AK$1)), W75+1, W75))</f>
        <v/>
      </c>
      <c r="X76" s="1" t="str">
        <f>IF(E76="","",IF(AND(E76&gt;F76,COUNTIF($AN$1:$AN$15,D76)=1),X75+1,X75))</f>
        <v/>
      </c>
      <c r="Y76" s="1" t="str">
        <f>IF(E76="","",IF(AND(E76&lt;F76,G76=$AK$2,H76=$AK$2,COUNTIF($AN$1:$AN$15,D76)=1),Y75+1,Y75))</f>
        <v/>
      </c>
      <c r="Z76" s="1" t="str">
        <f>IF(E76="","",IF(AND(E76&lt;F76,COUNTIF($AN$1:$AN$15,D76)=1,OR(G76=$AK$1,H76=$AK$1)), Z75+1, Z75))</f>
        <v/>
      </c>
      <c r="AA76" s="1" t="str">
        <f>IF(E76="","",IF(E76&gt;F76,"W","L"))</f>
        <v/>
      </c>
      <c r="AB76" s="1" t="str">
        <f>IF(AA76="","",IF(AA76=AA75,AB75+1,1))</f>
        <v/>
      </c>
      <c r="AC76" s="1" t="str">
        <f>IF(E76="","",IF(E76&gt;F76,"W",IF(AND(E76&lt;F76,G76=$AK$2,H76=$AK$2),"L","OTL")))</f>
        <v/>
      </c>
      <c r="AD76" s="1" t="str">
        <f>IF(AC76="","",COUNTIFS(AC67:AC76,"W"))</f>
        <v/>
      </c>
      <c r="AE76" s="1" t="str">
        <f>IF(AC76="","",COUNTIFS(AC67:AC76,"L"))</f>
        <v/>
      </c>
      <c r="AF76" s="1" t="str">
        <f>IF(AC76="","",COUNTIFS(AC67:AC76,"OTL"))</f>
        <v/>
      </c>
      <c r="AG76" s="51"/>
    </row>
    <row r="77" spans="9:33" x14ac:dyDescent="0.25">
      <c r="I77" s="1" t="str">
        <f>IF(E77="","",IF(E77&gt;F77,I76+1,I76))</f>
        <v/>
      </c>
      <c r="J77" s="1" t="str">
        <f>IF(E77="","",IF(AND(F77&gt;E77,G77=$AK$2,H77=$AK$2),J76+1,J76))</f>
        <v/>
      </c>
      <c r="K77" s="1" t="str">
        <f>IF(E77="","",IF(AND(G77=$AK$1,E77&gt;F77),K76+1,K76))</f>
        <v/>
      </c>
      <c r="L77" s="1" t="str">
        <f>IF(E77="","",IF(AND(OR(G77=$AK$1,H77=$AK$1),E77&lt;F77),L76+1,L76))</f>
        <v/>
      </c>
      <c r="M77" s="1" t="str">
        <f>IF(E77="","",IF(AND(H77=$AK$1,E77&gt;F77),M76+1,M76))</f>
        <v/>
      </c>
      <c r="N77" s="1" t="str">
        <f>IF(E77="","",IF(AND(H77=$AK$1,E77&lt;F77),N76+1,N76))</f>
        <v/>
      </c>
      <c r="O77" s="1" t="str">
        <f>IF(E77="","",IF(AND(C77=$AL$1,E77&gt;F77),O76+1,O76))</f>
        <v/>
      </c>
      <c r="P77" s="1" t="str">
        <f>IF(E77="","",IF(AND(C77=$AL$1,F77&gt;E77,G77=$AK$2,H77=$AK$2), P76+1, P76))</f>
        <v/>
      </c>
      <c r="Q77" s="1" t="str">
        <f>IF(E77="","",IF(AND(C77=$AL$1,F77&gt;E77,OR(G77=$AK$1,H77=$AK$1)),Q76+1, Q76))</f>
        <v/>
      </c>
      <c r="R77" s="1" t="str">
        <f>IF(E77="","",IF(AND(C77=$AL$2,E77&gt;F77),R76+1,R76))</f>
        <v/>
      </c>
      <c r="S77" s="1" t="str">
        <f>IF(E77="","",IF(AND(C77=$AL$2,F77&gt;E77,G77=$AK$2,H77=$AK$2),S76+1,S76))</f>
        <v/>
      </c>
      <c r="T77" s="1" t="str">
        <f>IF(E77="","",IF(AND(C77=$AL$2,F77&gt;E77,OR(G77=$AK$1,H77=$AK$1)), T76+1, T76))</f>
        <v/>
      </c>
      <c r="U77" s="1" t="str">
        <f>IF(E77="","",IF(AND(E77&gt;F77,COUNTIF($AO$1:$AO$7,D77)=1),U76+1,U76))</f>
        <v/>
      </c>
      <c r="V77" s="1" t="str">
        <f>IF(E77="","",IF(AND(E77&lt;F77,G77=$AK$2,H77=$AK$2,COUNTIF($AO$1:$AO$7,D77)=1),V76+1,V76))</f>
        <v/>
      </c>
      <c r="W77" s="1" t="str">
        <f>IF(E77="","",IF(AND(E77&lt;F77,COUNTIF($AO$1:$AO$7,D77)=1,OR(G77=$AK$1,H77=$AK$1)), W76+1, W76))</f>
        <v/>
      </c>
      <c r="X77" s="1" t="str">
        <f>IF(E77="","",IF(AND(E77&gt;F77,COUNTIF($AN$1:$AN$15,D77)=1),X76+1,X76))</f>
        <v/>
      </c>
      <c r="Y77" s="1" t="str">
        <f>IF(E77="","",IF(AND(E77&lt;F77,G77=$AK$2,H77=$AK$2,COUNTIF($AN$1:$AN$15,D77)=1),Y76+1,Y76))</f>
        <v/>
      </c>
      <c r="Z77" s="1" t="str">
        <f>IF(E77="","",IF(AND(E77&lt;F77,COUNTIF($AN$1:$AN$15,D77)=1,OR(G77=$AK$1,H77=$AK$1)), Z76+1, Z76))</f>
        <v/>
      </c>
      <c r="AA77" s="1" t="str">
        <f>IF(E77="","",IF(E77&gt;F77,"W","L"))</f>
        <v/>
      </c>
      <c r="AB77" s="1" t="str">
        <f>IF(AA77="","",IF(AA77=AA76,AB76+1,1))</f>
        <v/>
      </c>
      <c r="AC77" s="1" t="str">
        <f>IF(E77="","",IF(E77&gt;F77,"W",IF(AND(E77&lt;F77,G77=$AK$2,H77=$AK$2),"L","OTL")))</f>
        <v/>
      </c>
      <c r="AD77" s="1" t="str">
        <f>IF(AC77="","",COUNTIFS(AC68:AC77,"W"))</f>
        <v/>
      </c>
      <c r="AE77" s="1" t="str">
        <f>IF(AC77="","",COUNTIFS(AC68:AC77,"L"))</f>
        <v/>
      </c>
      <c r="AF77" s="1" t="str">
        <f>IF(AC77="","",COUNTIFS(AC68:AC77,"OTL"))</f>
        <v/>
      </c>
      <c r="AG77" s="51"/>
    </row>
    <row r="78" spans="9:33" x14ac:dyDescent="0.25">
      <c r="I78" s="1" t="str">
        <f>IF(E78="","",IF(E78&gt;F78,I77+1,I77))</f>
        <v/>
      </c>
      <c r="J78" s="1" t="str">
        <f>IF(E78="","",IF(AND(F78&gt;E78,G78=$AK$2,H78=$AK$2),J77+1,J77))</f>
        <v/>
      </c>
      <c r="K78" s="1" t="str">
        <f>IF(E78="","",IF(AND(G78=$AK$1,E78&gt;F78),K77+1,K77))</f>
        <v/>
      </c>
      <c r="L78" s="1" t="str">
        <f>IF(E78="","",IF(AND(OR(G78=$AK$1,H78=$AK$1),E78&lt;F78),L77+1,L77))</f>
        <v/>
      </c>
      <c r="M78" s="1" t="str">
        <f>IF(E78="","",IF(AND(H78=$AK$1,E78&gt;F78),M77+1,M77))</f>
        <v/>
      </c>
      <c r="N78" s="1" t="str">
        <f>IF(E78="","",IF(AND(H78=$AK$1,E78&lt;F78),N77+1,N77))</f>
        <v/>
      </c>
      <c r="O78" s="1" t="str">
        <f>IF(E78="","",IF(AND(C78=$AL$1,E78&gt;F78),O77+1,O77))</f>
        <v/>
      </c>
      <c r="P78" s="1" t="str">
        <f>IF(E78="","",IF(AND(C78=$AL$1,F78&gt;E78,G78=$AK$2,H78=$AK$2), P77+1, P77))</f>
        <v/>
      </c>
      <c r="Q78" s="1" t="str">
        <f>IF(E78="","",IF(AND(C78=$AL$1,F78&gt;E78,OR(G78=$AK$1,H78=$AK$1)),Q77+1, Q77))</f>
        <v/>
      </c>
      <c r="R78" s="1" t="str">
        <f>IF(E78="","",IF(AND(C78=$AL$2,E78&gt;F78),R77+1,R77))</f>
        <v/>
      </c>
      <c r="S78" s="1" t="str">
        <f>IF(E78="","",IF(AND(C78=$AL$2,F78&gt;E78,G78=$AK$2,H78=$AK$2),S77+1,S77))</f>
        <v/>
      </c>
      <c r="T78" s="1" t="str">
        <f>IF(E78="","",IF(AND(C78=$AL$2,F78&gt;E78,OR(G78=$AK$1,H78=$AK$1)), T77+1, T77))</f>
        <v/>
      </c>
      <c r="U78" s="1" t="str">
        <f>IF(E78="","",IF(AND(E78&gt;F78,COUNTIF($AO$1:$AO$7,D78)=1),U77+1,U77))</f>
        <v/>
      </c>
      <c r="V78" s="1" t="str">
        <f>IF(E78="","",IF(AND(E78&lt;F78,G78=$AK$2,H78=$AK$2,COUNTIF($AO$1:$AO$7,D78)=1),V77+1,V77))</f>
        <v/>
      </c>
      <c r="W78" s="1" t="str">
        <f>IF(E78="","",IF(AND(E78&lt;F78,COUNTIF($AO$1:$AO$7,D78)=1,OR(G78=$AK$1,H78=$AK$1)), W77+1, W77))</f>
        <v/>
      </c>
      <c r="X78" s="1" t="str">
        <f>IF(E78="","",IF(AND(E78&gt;F78,COUNTIF($AN$1:$AN$15,D78)=1),X77+1,X77))</f>
        <v/>
      </c>
      <c r="Y78" s="1" t="str">
        <f>IF(E78="","",IF(AND(E78&lt;F78,G78=$AK$2,H78=$AK$2,COUNTIF($AN$1:$AN$15,D78)=1),Y77+1,Y77))</f>
        <v/>
      </c>
      <c r="Z78" s="1" t="str">
        <f>IF(E78="","",IF(AND(E78&lt;F78,COUNTIF($AN$1:$AN$15,D78)=1,OR(G78=$AK$1,H78=$AK$1)), Z77+1, Z77))</f>
        <v/>
      </c>
      <c r="AA78" s="1" t="str">
        <f>IF(E78="","",IF(E78&gt;F78,"W","L"))</f>
        <v/>
      </c>
      <c r="AB78" s="1" t="str">
        <f>IF(AA78="","",IF(AA78=AA77,AB77+1,1))</f>
        <v/>
      </c>
      <c r="AC78" s="1" t="str">
        <f>IF(E78="","",IF(E78&gt;F78,"W",IF(AND(E78&lt;F78,G78=$AK$2,H78=$AK$2),"L","OTL")))</f>
        <v/>
      </c>
      <c r="AD78" s="1" t="str">
        <f>IF(AC78="","",COUNTIFS(AC69:AC78,"W"))</f>
        <v/>
      </c>
      <c r="AE78" s="1" t="str">
        <f>IF(AC78="","",COUNTIFS(AC69:AC78,"L"))</f>
        <v/>
      </c>
      <c r="AF78" s="1" t="str">
        <f>IF(AC78="","",COUNTIFS(AC69:AC78,"OTL"))</f>
        <v/>
      </c>
      <c r="AG78" s="51"/>
    </row>
    <row r="79" spans="9:33" x14ac:dyDescent="0.25">
      <c r="I79" s="1" t="str">
        <f>IF(E79="","",IF(E79&gt;F79,I78+1,I78))</f>
        <v/>
      </c>
      <c r="J79" s="1" t="str">
        <f>IF(E79="","",IF(AND(F79&gt;E79,G79=$AK$2,H79=$AK$2),J78+1,J78))</f>
        <v/>
      </c>
      <c r="K79" s="1" t="str">
        <f>IF(E79="","",IF(AND(G79=$AK$1,E79&gt;F79),K78+1,K78))</f>
        <v/>
      </c>
      <c r="L79" s="1" t="str">
        <f>IF(E79="","",IF(AND(OR(G79=$AK$1,H79=$AK$1),E79&lt;F79),L78+1,L78))</f>
        <v/>
      </c>
      <c r="M79" s="1" t="str">
        <f>IF(E79="","",IF(AND(H79=$AK$1,E79&gt;F79),M78+1,M78))</f>
        <v/>
      </c>
      <c r="N79" s="1" t="str">
        <f>IF(E79="","",IF(AND(H79=$AK$1,E79&lt;F79),N78+1,N78))</f>
        <v/>
      </c>
      <c r="O79" s="1" t="str">
        <f>IF(E79="","",IF(AND(C79=$AL$1,E79&gt;F79),O78+1,O78))</f>
        <v/>
      </c>
      <c r="P79" s="1" t="str">
        <f>IF(E79="","",IF(AND(C79=$AL$1,F79&gt;E79,G79=$AK$2,H79=$AK$2), P78+1, P78))</f>
        <v/>
      </c>
      <c r="Q79" s="1" t="str">
        <f>IF(E79="","",IF(AND(C79=$AL$1,F79&gt;E79,OR(G79=$AK$1,H79=$AK$1)),Q78+1, Q78))</f>
        <v/>
      </c>
      <c r="R79" s="1" t="str">
        <f>IF(E79="","",IF(AND(C79=$AL$2,E79&gt;F79),R78+1,R78))</f>
        <v/>
      </c>
      <c r="S79" s="1" t="str">
        <f>IF(E79="","",IF(AND(C79=$AL$2,F79&gt;E79,G79=$AK$2,H79=$AK$2),S78+1,S78))</f>
        <v/>
      </c>
      <c r="T79" s="1" t="str">
        <f>IF(E79="","",IF(AND(C79=$AL$2,F79&gt;E79,OR(G79=$AK$1,H79=$AK$1)), T78+1, T78))</f>
        <v/>
      </c>
      <c r="U79" s="1" t="str">
        <f>IF(E79="","",IF(AND(E79&gt;F79,COUNTIF($AO$1:$AO$7,D79)=1),U78+1,U78))</f>
        <v/>
      </c>
      <c r="V79" s="1" t="str">
        <f>IF(E79="","",IF(AND(E79&lt;F79,G79=$AK$2,H79=$AK$2,COUNTIF($AO$1:$AO$7,D79)=1),V78+1,V78))</f>
        <v/>
      </c>
      <c r="W79" s="1" t="str">
        <f>IF(E79="","",IF(AND(E79&lt;F79,COUNTIF($AO$1:$AO$7,D79)=1,OR(G79=$AK$1,H79=$AK$1)), W78+1, W78))</f>
        <v/>
      </c>
      <c r="X79" s="1" t="str">
        <f>IF(E79="","",IF(AND(E79&gt;F79,COUNTIF($AN$1:$AN$15,D79)=1),X78+1,X78))</f>
        <v/>
      </c>
      <c r="Y79" s="1" t="str">
        <f>IF(E79="","",IF(AND(E79&lt;F79,G79=$AK$2,H79=$AK$2,COUNTIF($AN$1:$AN$15,D79)=1),Y78+1,Y78))</f>
        <v/>
      </c>
      <c r="Z79" s="1" t="str">
        <f>IF(E79="","",IF(AND(E79&lt;F79,COUNTIF($AN$1:$AN$15,D79)=1,OR(G79=$AK$1,H79=$AK$1)), Z78+1, Z78))</f>
        <v/>
      </c>
      <c r="AA79" s="1" t="str">
        <f>IF(E79="","",IF(E79&gt;F79,"W","L"))</f>
        <v/>
      </c>
      <c r="AB79" s="1" t="str">
        <f>IF(AA79="","",IF(AA79=AA78,AB78+1,1))</f>
        <v/>
      </c>
      <c r="AC79" s="1" t="str">
        <f>IF(E79="","",IF(E79&gt;F79,"W",IF(AND(E79&lt;F79,G79=$AK$2,H79=$AK$2),"L","OTL")))</f>
        <v/>
      </c>
      <c r="AD79" s="1" t="str">
        <f>IF(AC79="","",COUNTIFS(AC70:AC79,"W"))</f>
        <v/>
      </c>
      <c r="AE79" s="1" t="str">
        <f>IF(AC79="","",COUNTIFS(AC70:AC79,"L"))</f>
        <v/>
      </c>
      <c r="AF79" s="1" t="str">
        <f>IF(AC79="","",COUNTIFS(AC70:AC79,"OTL"))</f>
        <v/>
      </c>
      <c r="AG79" s="51"/>
    </row>
    <row r="80" spans="9:33" x14ac:dyDescent="0.25">
      <c r="I80" s="1" t="str">
        <f>IF(E80="","",IF(E80&gt;F80,I79+1,I79))</f>
        <v/>
      </c>
      <c r="J80" s="1" t="str">
        <f>IF(E80="","",IF(AND(F80&gt;E80,G80=$AK$2,H80=$AK$2),J79+1,J79))</f>
        <v/>
      </c>
      <c r="K80" s="1" t="str">
        <f>IF(E80="","",IF(AND(G80=$AK$1,E80&gt;F80),K79+1,K79))</f>
        <v/>
      </c>
      <c r="L80" s="1" t="str">
        <f>IF(E80="","",IF(AND(OR(G80=$AK$1,H80=$AK$1),E80&lt;F80),L79+1,L79))</f>
        <v/>
      </c>
      <c r="M80" s="1" t="str">
        <f>IF(E80="","",IF(AND(H80=$AK$1,E80&gt;F80),M79+1,M79))</f>
        <v/>
      </c>
      <c r="N80" s="1" t="str">
        <f>IF(E80="","",IF(AND(H80=$AK$1,E80&lt;F80),N79+1,N79))</f>
        <v/>
      </c>
      <c r="O80" s="1" t="str">
        <f>IF(E80="","",IF(AND(C80=$AL$1,E80&gt;F80),O79+1,O79))</f>
        <v/>
      </c>
      <c r="P80" s="1" t="str">
        <f>IF(E80="","",IF(AND(C80=$AL$1,F80&gt;E80,G80=$AK$2,H80=$AK$2), P79+1, P79))</f>
        <v/>
      </c>
      <c r="Q80" s="1" t="str">
        <f>IF(E80="","",IF(AND(C80=$AL$1,F80&gt;E80,OR(G80=$AK$1,H80=$AK$1)),Q79+1, Q79))</f>
        <v/>
      </c>
      <c r="R80" s="1" t="str">
        <f>IF(E80="","",IF(AND(C80=$AL$2,E80&gt;F80),R79+1,R79))</f>
        <v/>
      </c>
      <c r="S80" s="1" t="str">
        <f>IF(E80="","",IF(AND(C80=$AL$2,F80&gt;E80,G80=$AK$2,H80=$AK$2),S79+1,S79))</f>
        <v/>
      </c>
      <c r="T80" s="1" t="str">
        <f>IF(E80="","",IF(AND(C80=$AL$2,F80&gt;E80,OR(G80=$AK$1,H80=$AK$1)), T79+1, T79))</f>
        <v/>
      </c>
      <c r="U80" s="1" t="str">
        <f>IF(E80="","",IF(AND(E80&gt;F80,COUNTIF($AO$1:$AO$7,D80)=1),U79+1,U79))</f>
        <v/>
      </c>
      <c r="V80" s="1" t="str">
        <f>IF(E80="","",IF(AND(E80&lt;F80,G80=$AK$2,H80=$AK$2,COUNTIF($AO$1:$AO$7,D80)=1),V79+1,V79))</f>
        <v/>
      </c>
      <c r="W80" s="1" t="str">
        <f>IF(E80="","",IF(AND(E80&lt;F80,COUNTIF($AO$1:$AO$7,D80)=1,OR(G80=$AK$1,H80=$AK$1)), W79+1, W79))</f>
        <v/>
      </c>
      <c r="X80" s="1" t="str">
        <f>IF(E80="","",IF(AND(E80&gt;F80,COUNTIF($AN$1:$AN$15,D80)=1),X79+1,X79))</f>
        <v/>
      </c>
      <c r="Y80" s="1" t="str">
        <f>IF(E80="","",IF(AND(E80&lt;F80,G80=$AK$2,H80=$AK$2,COUNTIF($AN$1:$AN$15,D80)=1),Y79+1,Y79))</f>
        <v/>
      </c>
      <c r="Z80" s="1" t="str">
        <f>IF(E80="","",IF(AND(E80&lt;F80,COUNTIF($AN$1:$AN$15,D80)=1,OR(G80=$AK$1,H80=$AK$1)), Z79+1, Z79))</f>
        <v/>
      </c>
      <c r="AA80" s="1" t="str">
        <f>IF(E80="","",IF(E80&gt;F80,"W","L"))</f>
        <v/>
      </c>
      <c r="AB80" s="1" t="str">
        <f>IF(AA80="","",IF(AA80=AA79,AB79+1,1))</f>
        <v/>
      </c>
      <c r="AC80" s="1" t="str">
        <f>IF(E80="","",IF(E80&gt;F80,"W",IF(AND(E80&lt;F80,G80=$AK$2,H80=$AK$2),"L","OTL")))</f>
        <v/>
      </c>
      <c r="AD80" s="1" t="str">
        <f>IF(AC80="","",COUNTIFS(AC71:AC80,"W"))</f>
        <v/>
      </c>
      <c r="AE80" s="1" t="str">
        <f>IF(AC80="","",COUNTIFS(AC71:AC80,"L"))</f>
        <v/>
      </c>
      <c r="AF80" s="1" t="str">
        <f>IF(AC80="","",COUNTIFS(AC71:AC80,"OTL"))</f>
        <v/>
      </c>
      <c r="AG80" s="51"/>
    </row>
    <row r="81" spans="2:33" x14ac:dyDescent="0.25">
      <c r="I81" s="1" t="str">
        <f>IF(E81="","",IF(E81&gt;F81,I80+1,I80))</f>
        <v/>
      </c>
      <c r="J81" s="1" t="str">
        <f>IF(E81="","",IF(AND(F81&gt;E81,G81=$AK$2,H81=$AK$2),J80+1,J80))</f>
        <v/>
      </c>
      <c r="K81" s="1" t="str">
        <f>IF(E81="","",IF(AND(G81=$AK$1,E81&gt;F81),K80+1,K80))</f>
        <v/>
      </c>
      <c r="L81" s="1" t="str">
        <f>IF(E81="","",IF(AND(OR(G81=$AK$1,H81=$AK$1),E81&lt;F81),L80+1,L80))</f>
        <v/>
      </c>
      <c r="M81" s="1" t="str">
        <f>IF(E81="","",IF(AND(H81=$AK$1,E81&gt;F81),M80+1,M80))</f>
        <v/>
      </c>
      <c r="N81" s="1" t="str">
        <f>IF(E81="","",IF(AND(H81=$AK$1,E81&lt;F81),N80+1,N80))</f>
        <v/>
      </c>
      <c r="O81" s="1" t="str">
        <f>IF(E81="","",IF(AND(C81=$AL$1,E81&gt;F81),O80+1,O80))</f>
        <v/>
      </c>
      <c r="P81" s="1" t="str">
        <f>IF(E81="","",IF(AND(C81=$AL$1,F81&gt;E81,G81=$AK$2,H81=$AK$2), P80+1, P80))</f>
        <v/>
      </c>
      <c r="Q81" s="1" t="str">
        <f>IF(E81="","",IF(AND(C81=$AL$1,F81&gt;E81,OR(G81=$AK$1,H81=$AK$1)),Q80+1, Q80))</f>
        <v/>
      </c>
      <c r="R81" s="1" t="str">
        <f>IF(E81="","",IF(AND(C81=$AL$2,E81&gt;F81),R80+1,R80))</f>
        <v/>
      </c>
      <c r="S81" s="1" t="str">
        <f>IF(E81="","",IF(AND(C81=$AL$2,F81&gt;E81,G81=$AK$2,H81=$AK$2),S80+1,S80))</f>
        <v/>
      </c>
      <c r="T81" s="1" t="str">
        <f>IF(E81="","",IF(AND(C81=$AL$2,F81&gt;E81,OR(G81=$AK$1,H81=$AK$1)), T80+1, T80))</f>
        <v/>
      </c>
      <c r="U81" s="1" t="str">
        <f>IF(E81="","",IF(AND(E81&gt;F81,COUNTIF($AO$1:$AO$7,D81)=1),U80+1,U80))</f>
        <v/>
      </c>
      <c r="V81" s="1" t="str">
        <f>IF(E81="","",IF(AND(E81&lt;F81,G81=$AK$2,H81=$AK$2,COUNTIF($AO$1:$AO$7,D81)=1),V80+1,V80))</f>
        <v/>
      </c>
      <c r="W81" s="1" t="str">
        <f>IF(E81="","",IF(AND(E81&lt;F81,COUNTIF($AO$1:$AO$7,D81)=1,OR(G81=$AK$1,H81=$AK$1)), W80+1, W80))</f>
        <v/>
      </c>
      <c r="X81" s="1" t="str">
        <f>IF(E81="","",IF(AND(E81&gt;F81,COUNTIF($AN$1:$AN$15,D81)=1),X80+1,X80))</f>
        <v/>
      </c>
      <c r="Y81" s="1" t="str">
        <f>IF(E81="","",IF(AND(E81&lt;F81,G81=$AK$2,H81=$AK$2,COUNTIF($AN$1:$AN$15,D81)=1),Y80+1,Y80))</f>
        <v/>
      </c>
      <c r="Z81" s="1" t="str">
        <f>IF(E81="","",IF(AND(E81&lt;F81,COUNTIF($AN$1:$AN$15,D81)=1,OR(G81=$AK$1,H81=$AK$1)), Z80+1, Z80))</f>
        <v/>
      </c>
      <c r="AA81" s="1" t="str">
        <f>IF(E81="","",IF(E81&gt;F81,"W","L"))</f>
        <v/>
      </c>
      <c r="AB81" s="1" t="str">
        <f>IF(AA81="","",IF(AA81=AA80,AB80+1,1))</f>
        <v/>
      </c>
      <c r="AC81" s="1" t="str">
        <f>IF(E81="","",IF(E81&gt;F81,"W",IF(AND(E81&lt;F81,G81=$AK$2,H81=$AK$2),"L","OTL")))</f>
        <v/>
      </c>
      <c r="AD81" s="1" t="str">
        <f>IF(AC81="","",COUNTIFS(AC72:AC81,"W"))</f>
        <v/>
      </c>
      <c r="AE81" s="1" t="str">
        <f>IF(AC81="","",COUNTIFS(AC72:AC81,"L"))</f>
        <v/>
      </c>
      <c r="AF81" s="1" t="str">
        <f>IF(AC81="","",COUNTIFS(AC72:AC81,"OTL"))</f>
        <v/>
      </c>
      <c r="AG81" s="51"/>
    </row>
    <row r="82" spans="2:33" x14ac:dyDescent="0.25">
      <c r="I82" s="1" t="str">
        <f>IF(E82="","",IF(E82&gt;F82,I81+1,I81))</f>
        <v/>
      </c>
      <c r="J82" s="1" t="str">
        <f>IF(E82="","",IF(AND(F82&gt;E82,G82=$AK$2,H82=$AK$2),J81+1,J81))</f>
        <v/>
      </c>
      <c r="K82" s="1" t="str">
        <f>IF(E82="","",IF(AND(G82=$AK$1,E82&gt;F82),K81+1,K81))</f>
        <v/>
      </c>
      <c r="L82" s="1" t="str">
        <f>IF(E82="","",IF(AND(OR(G82=$AK$1,H82=$AK$1),E82&lt;F82),L81+1,L81))</f>
        <v/>
      </c>
      <c r="M82" s="1" t="str">
        <f>IF(E82="","",IF(AND(H82=$AK$1,E82&gt;F82),M81+1,M81))</f>
        <v/>
      </c>
      <c r="N82" s="1" t="str">
        <f>IF(E82="","",IF(AND(H82=$AK$1,E82&lt;F82),N81+1,N81))</f>
        <v/>
      </c>
      <c r="O82" s="1" t="str">
        <f>IF(E82="","",IF(AND(C82=$AL$1,E82&gt;F82),O81+1,O81))</f>
        <v/>
      </c>
      <c r="P82" s="1" t="str">
        <f>IF(E82="","",IF(AND(C82=$AL$1,F82&gt;E82,G82=$AK$2,H82=$AK$2), P81+1, P81))</f>
        <v/>
      </c>
      <c r="Q82" s="1" t="str">
        <f>IF(E82="","",IF(AND(C82=$AL$1,F82&gt;E82,OR(G82=$AK$1,H82=$AK$1)),Q81+1, Q81))</f>
        <v/>
      </c>
      <c r="R82" s="1" t="str">
        <f>IF(E82="","",IF(AND(C82=$AL$2,E82&gt;F82),R81+1,R81))</f>
        <v/>
      </c>
      <c r="S82" s="1" t="str">
        <f>IF(E82="","",IF(AND(C82=$AL$2,F82&gt;E82,G82=$AK$2,H82=$AK$2),S81+1,S81))</f>
        <v/>
      </c>
      <c r="T82" s="1" t="str">
        <f>IF(E82="","",IF(AND(C82=$AL$2,F82&gt;E82,OR(G82=$AK$1,H82=$AK$1)), T81+1, T81))</f>
        <v/>
      </c>
      <c r="U82" s="1" t="str">
        <f>IF(E82="","",IF(AND(E82&gt;F82,COUNTIF($AO$1:$AO$7,D82)=1),U81+1,U81))</f>
        <v/>
      </c>
      <c r="V82" s="1" t="str">
        <f>IF(E82="","",IF(AND(E82&lt;F82,G82=$AK$2,H82=$AK$2,COUNTIF($AO$1:$AO$7,D82)=1),V81+1,V81))</f>
        <v/>
      </c>
      <c r="W82" s="1" t="str">
        <f>IF(E82="","",IF(AND(E82&lt;F82,COUNTIF($AO$1:$AO$7,D82)=1,OR(G82=$AK$1,H82=$AK$1)), W81+1, W81))</f>
        <v/>
      </c>
      <c r="X82" s="1" t="str">
        <f>IF(E82="","",IF(AND(E82&gt;F82,COUNTIF($AN$1:$AN$15,D82)=1),X81+1,X81))</f>
        <v/>
      </c>
      <c r="Y82" s="1" t="str">
        <f>IF(E82="","",IF(AND(E82&lt;F82,G82=$AK$2,H82=$AK$2,COUNTIF($AN$1:$AN$15,D82)=1),Y81+1,Y81))</f>
        <v/>
      </c>
      <c r="Z82" s="1" t="str">
        <f>IF(E82="","",IF(AND(E82&lt;F82,COUNTIF($AN$1:$AN$15,D82)=1,OR(G82=$AK$1,H82=$AK$1)), Z81+1, Z81))</f>
        <v/>
      </c>
      <c r="AA82" s="1" t="str">
        <f>IF(E82="","",IF(E82&gt;F82,"W","L"))</f>
        <v/>
      </c>
      <c r="AB82" s="1" t="str">
        <f>IF(AA82="","",IF(AA82=AA81,AB81+1,1))</f>
        <v/>
      </c>
      <c r="AC82" s="1" t="str">
        <f>IF(E82="","",IF(E82&gt;F82,"W",IF(AND(E82&lt;F82,G82=$AK$2,H82=$AK$2),"L","OTL")))</f>
        <v/>
      </c>
      <c r="AD82" s="1" t="str">
        <f>IF(AC82="","",COUNTIFS(AC73:AC82,"W"))</f>
        <v/>
      </c>
      <c r="AE82" s="1" t="str">
        <f>IF(AC82="","",COUNTIFS(AC73:AC82,"L"))</f>
        <v/>
      </c>
      <c r="AF82" s="1" t="str">
        <f>IF(AC82="","",COUNTIFS(AC73:AC82,"OTL"))</f>
        <v/>
      </c>
      <c r="AG82" s="51"/>
    </row>
    <row r="83" spans="2:33" x14ac:dyDescent="0.25">
      <c r="I83" s="1" t="str">
        <f>IF(E83="","",IF(E83&gt;F83,I82+1,I82))</f>
        <v/>
      </c>
      <c r="J83" s="1" t="str">
        <f>IF(E83="","",IF(AND(F83&gt;E83,G83=$AK$2,H83=$AK$2),J82+1,J82))</f>
        <v/>
      </c>
      <c r="K83" s="1" t="str">
        <f>IF(E83="","",IF(AND(G83=$AK$1,E83&gt;F83),K82+1,K82))</f>
        <v/>
      </c>
      <c r="L83" s="1" t="str">
        <f>IF(E83="","",IF(AND(OR(G83=$AK$1,H83=$AK$1),E83&lt;F83),L82+1,L82))</f>
        <v/>
      </c>
      <c r="M83" s="1" t="str">
        <f>IF(E83="","",IF(AND(H83=$AK$1,E83&gt;F83),M82+1,M82))</f>
        <v/>
      </c>
      <c r="N83" s="1" t="str">
        <f>IF(E83="","",IF(AND(H83=$AK$1,E83&lt;F83),N82+1,N82))</f>
        <v/>
      </c>
      <c r="O83" s="1" t="str">
        <f>IF(E83="","",IF(AND(C83=$AL$1,E83&gt;F83),O82+1,O82))</f>
        <v/>
      </c>
      <c r="P83" s="1" t="str">
        <f>IF(E83="","",IF(AND(C83=$AL$1,F83&gt;E83,G83=$AK$2,H83=$AK$2), P82+1, P82))</f>
        <v/>
      </c>
      <c r="Q83" s="1" t="str">
        <f>IF(E83="","",IF(AND(C83=$AL$1,F83&gt;E83,OR(G83=$AK$1,H83=$AK$1)),Q82+1, Q82))</f>
        <v/>
      </c>
      <c r="R83" s="1" t="str">
        <f>IF(E83="","",IF(AND(C83=$AL$2,E83&gt;F83),R82+1,R82))</f>
        <v/>
      </c>
      <c r="S83" s="1" t="str">
        <f>IF(E83="","",IF(AND(C83=$AL$2,F83&gt;E83,G83=$AK$2,H83=$AK$2),S82+1,S82))</f>
        <v/>
      </c>
      <c r="T83" s="1" t="str">
        <f>IF(E83="","",IF(AND(C83=$AL$2,F83&gt;E83,OR(G83=$AK$1,H83=$AK$1)), T82+1, T82))</f>
        <v/>
      </c>
      <c r="U83" s="1" t="str">
        <f>IF(E83="","",IF(AND(E83&gt;F83,COUNTIF($AO$1:$AO$7,D83)=1),U82+1,U82))</f>
        <v/>
      </c>
      <c r="V83" s="1" t="str">
        <f>IF(E83="","",IF(AND(E83&lt;F83,G83=$AK$2,H83=$AK$2,COUNTIF($AO$1:$AO$7,D83)=1),V82+1,V82))</f>
        <v/>
      </c>
      <c r="W83" s="1" t="str">
        <f>IF(E83="","",IF(AND(E83&lt;F83,COUNTIF($AO$1:$AO$7,D83)=1,OR(G83=$AK$1,H83=$AK$1)), W82+1, W82))</f>
        <v/>
      </c>
      <c r="X83" s="1" t="str">
        <f>IF(E83="","",IF(AND(E83&gt;F83,COUNTIF($AN$1:$AN$15,D83)=1),X82+1,X82))</f>
        <v/>
      </c>
      <c r="Y83" s="1" t="str">
        <f>IF(E83="","",IF(AND(E83&lt;F83,G83=$AK$2,H83=$AK$2,COUNTIF($AN$1:$AN$15,D83)=1),Y82+1,Y82))</f>
        <v/>
      </c>
      <c r="Z83" s="1" t="str">
        <f>IF(E83="","",IF(AND(E83&lt;F83,COUNTIF($AN$1:$AN$15,D83)=1,OR(G83=$AK$1,H83=$AK$1)), Z82+1, Z82))</f>
        <v/>
      </c>
      <c r="AA83" s="1" t="str">
        <f>IF(E83="","",IF(E83&gt;F83,"W","L"))</f>
        <v/>
      </c>
      <c r="AB83" s="1" t="str">
        <f>IF(AA83="","",IF(AA83=AA82,AB82+1,1))</f>
        <v/>
      </c>
      <c r="AC83" s="1" t="str">
        <f>IF(E83="","",IF(E83&gt;F83,"W",IF(AND(E83&lt;F83,G83=$AK$2,H83=$AK$2),"L","OTL")))</f>
        <v/>
      </c>
      <c r="AD83" s="1" t="str">
        <f>IF(AC83="","",COUNTIFS(AC74:AC83,"W"))</f>
        <v/>
      </c>
      <c r="AE83" s="1" t="str">
        <f>IF(AC83="","",COUNTIFS(AC74:AC83,"L"))</f>
        <v/>
      </c>
      <c r="AF83" s="1" t="str">
        <f>IF(AC83="","",COUNTIFS(AC74:AC83,"OTL"))</f>
        <v/>
      </c>
      <c r="AG83" s="51"/>
    </row>
    <row r="84" spans="2:33" x14ac:dyDescent="0.25">
      <c r="B84" s="1" t="s">
        <v>83</v>
      </c>
      <c r="C84" s="1">
        <f>COUNTIF(C1:C83,"Home")</f>
        <v>0</v>
      </c>
      <c r="E84" s="22" t="s">
        <v>82</v>
      </c>
      <c r="F84" s="22"/>
      <c r="I84" s="1">
        <f>IF(I1="",0,MAX(I1:I83))</f>
        <v>0</v>
      </c>
      <c r="J84" s="1">
        <f>IF(J1="",0,MAX(J1:J83))</f>
        <v>0</v>
      </c>
      <c r="K84" s="1">
        <f>IF(K1="",0,MAX(K1:K83))</f>
        <v>0</v>
      </c>
      <c r="L84" s="1">
        <f>IF(L1="",0,MAX(L1:L83))</f>
        <v>0</v>
      </c>
      <c r="M84" s="1">
        <f>IF(M1="",0,MAX(M1:M83))</f>
        <v>0</v>
      </c>
      <c r="N84" s="1">
        <f>IF(N1="",0,MAX(N1:N83))</f>
        <v>0</v>
      </c>
      <c r="O84" s="1" t="str">
        <f>IF(O2="","",MAX(O2:O83))</f>
        <v/>
      </c>
      <c r="P84" s="1" t="str">
        <f>IF(P2="","",MAX(P2:P83))</f>
        <v/>
      </c>
      <c r="Q84" s="1" t="str">
        <f>IF(Q2="","",MAX(Q2:Q83))</f>
        <v/>
      </c>
      <c r="R84" s="1" t="str">
        <f>IF(R2="","",MAX(R2:R83))</f>
        <v/>
      </c>
      <c r="S84" s="1" t="str">
        <f>IF(S2="","",MAX(S2:S83))</f>
        <v/>
      </c>
      <c r="T84" s="1" t="str">
        <f>IF(T2="","",MAX(T2:T83))</f>
        <v/>
      </c>
      <c r="U84" s="1" t="str">
        <f>IF(U2="","",MAX(U2:U83))</f>
        <v/>
      </c>
      <c r="V84" s="1" t="str">
        <f>IF(V2="","",MAX(V2:V83))</f>
        <v/>
      </c>
      <c r="W84" s="1" t="str">
        <f>IF(W2="","",MAX(W2:W83))</f>
        <v/>
      </c>
      <c r="X84" s="1" t="str">
        <f>IF(X2="","",MAX(X2:X83))</f>
        <v/>
      </c>
      <c r="Y84" s="1" t="str">
        <f>IF(Y2="","",MAX(Y2:Y83))</f>
        <v/>
      </c>
      <c r="Z84" s="1" t="str">
        <f>IF(Z2="","",MAX(Z2:Z83))</f>
        <v/>
      </c>
      <c r="AA84" s="1" t="str">
        <f>IF(LOOKUP(2,1 / (AA1:AA83 &lt;&gt; ""),AA1:AA83)="Streak","",LOOKUP(2,1 / (AA1:AA83 &lt;&gt; ""),AA1:AA83))</f>
        <v/>
      </c>
      <c r="AB84" s="1" t="str">
        <f>IF(LOOKUP(2,1 / (AB1:AB83 &lt;&gt; ""),AB1:AB83)="Length","",LOOKUP(2,1 / (AB1:AB83 &lt;&gt; ""),AB1:AB83))</f>
        <v/>
      </c>
      <c r="AD84" s="1" t="str">
        <f>IF(LOOKUP(2,1 / (AD1:AD83 &lt;&gt; ""),AD1:AD83)="L10 W","",LOOKUP(2,1 / (AD1:AD83 &lt;&gt; ""),AD1:AD83))</f>
        <v/>
      </c>
      <c r="AE84" s="1" t="str">
        <f>IF(LOOKUP(2,1 / (AE1:AE83 &lt;&gt; ""),AE1:AE83)="L10 L","",LOOKUP(2,1 / (AE1:AE83 &lt;&gt; ""),AE1:AE83))</f>
        <v/>
      </c>
      <c r="AF84" s="1" t="str">
        <f>IF(LOOKUP(2,1 / (AF1:AF83 &lt;&gt; ""),AF1:AF83)="L10 L","",LOOKUP(2,1 / (AF1:AF83 &lt;&gt; ""),AF1:AF83))</f>
        <v>L10 OTL</v>
      </c>
    </row>
    <row r="85" spans="2:33" x14ac:dyDescent="0.25">
      <c r="C85" s="1">
        <f>COUNTIF(C1:C83,"Away")</f>
        <v>0</v>
      </c>
      <c r="E85" s="1">
        <f>SUM(E2:E83)</f>
        <v>0</v>
      </c>
      <c r="F85" s="1">
        <f>SUM(F2:F83)</f>
        <v>0</v>
      </c>
      <c r="I85" s="22" t="s">
        <v>81</v>
      </c>
      <c r="J85" s="22"/>
      <c r="K85" s="1" t="s">
        <v>80</v>
      </c>
      <c r="L85" s="1" t="s">
        <v>69</v>
      </c>
      <c r="M85" s="1" t="s">
        <v>54</v>
      </c>
      <c r="N85" s="1" t="s">
        <v>52</v>
      </c>
      <c r="O85" s="1" t="str">
        <f>IF(O84="","0-0-0",CONCATENATE(O84,"-",P84,"-",Q84))</f>
        <v>0-0-0</v>
      </c>
      <c r="R85" s="1" t="str">
        <f>IF(R84="","0-0-0",CONCATENATE(R84,"-",S84,"-",T84))</f>
        <v>0-0-0</v>
      </c>
      <c r="U85" s="1" t="str">
        <f>IF(U84="","0-0-0",CONCATENATE(U84,"-",V84,"-",W84))</f>
        <v>0-0-0</v>
      </c>
      <c r="X85" s="1" t="str">
        <f>IF(X84="","0-0-0",CONCATENATE(X84,"-",Y84,"-",Z84))</f>
        <v>0-0-0</v>
      </c>
      <c r="AA85" s="1" t="str">
        <f>IF(AA84="","0-0",CONCATENATE(AA84,AB84))</f>
        <v>0-0</v>
      </c>
      <c r="AD85" s="1" t="str">
        <f>IF(AD84="","0-0-0",CONCATENATE(AD84,"-",AE84,"-",AF84))</f>
        <v>0-0-0</v>
      </c>
    </row>
    <row r="86" spans="2:33" x14ac:dyDescent="0.25">
      <c r="C86" s="1">
        <f>SUM(C84:C85)</f>
        <v>0</v>
      </c>
      <c r="E86" s="1" t="s">
        <v>63</v>
      </c>
      <c r="F86" s="1" t="s">
        <v>62</v>
      </c>
      <c r="O86" s="22" t="s">
        <v>67</v>
      </c>
      <c r="P86" s="22"/>
      <c r="R86" s="22" t="s">
        <v>66</v>
      </c>
      <c r="S86" s="22"/>
      <c r="U86" s="22" t="s">
        <v>65</v>
      </c>
      <c r="V86" s="22"/>
      <c r="X86" s="22" t="s">
        <v>64</v>
      </c>
      <c r="Y86" s="22"/>
      <c r="AA86" s="22" t="s">
        <v>79</v>
      </c>
      <c r="AB86" s="22"/>
      <c r="AD86" s="1" t="s">
        <v>78</v>
      </c>
    </row>
  </sheetData>
  <mergeCells count="11">
    <mergeCell ref="I85:J85"/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</mergeCells>
  <dataValidations count="3">
    <dataValidation type="list" allowBlank="1" showInputMessage="1" showErrorMessage="1" sqref="G2:H83" xr:uid="{00000000-0002-0000-DA00-000002000000}">
      <formula1>$AK$1:$AK$2</formula1>
    </dataValidation>
    <dataValidation type="list" allowBlank="1" showInputMessage="1" showErrorMessage="1" sqref="C2:C83" xr:uid="{00000000-0002-0000-DA00-000001000000}">
      <formula1>$AL$1:$AL$2</formula1>
    </dataValidation>
    <dataValidation type="list" allowBlank="1" showInputMessage="1" showErrorMessage="1" sqref="D2:D83" xr:uid="{00000000-0002-0000-DA00-000000000000}">
      <formula1>$AM$1:$AM$31</formula1>
    </dataValidation>
  </dataValidations>
  <hyperlinks>
    <hyperlink ref="AG1" location="Index!A1" display="Home" xr:uid="{BD999DC6-C9BB-4812-9FCE-6020A70477A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Index</vt:lpstr>
      <vt:lpstr>Standings_Daily</vt:lpstr>
      <vt:lpstr>Division_League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2024-10-04T22:44:31Z</dcterms:modified>
</cp:coreProperties>
</file>