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47841589-D916-47E7-BCB9-7013654E47B5}" xr6:coauthVersionLast="47" xr6:coauthVersionMax="47" xr10:uidLastSave="{00000000-0000-0000-0000-000000000000}"/>
  <bookViews>
    <workbookView xWindow="-120" yWindow="-120" windowWidth="386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 (11_6_25)" sheetId="67" r:id="rId33"/>
    <sheet name="Standings (11_7_25)" sheetId="68" r:id="rId34"/>
    <sheet name="Standings (11_8_25)" sheetId="69" r:id="rId35"/>
    <sheet name="Standings (11_9_25)" sheetId="70" r:id="rId36"/>
    <sheet name="Standings (11_10_25)" sheetId="71" r:id="rId37"/>
    <sheet name="Standings (11_11_25)" sheetId="72" r:id="rId38"/>
    <sheet name="Standings (11_12_25)" sheetId="73" r:id="rId39"/>
    <sheet name="Standings (11_13_25)" sheetId="74" r:id="rId40"/>
    <sheet name="Standings (11_14_25)" sheetId="75" r:id="rId41"/>
    <sheet name="Standings (11_15_25)" sheetId="76" r:id="rId42"/>
    <sheet name="Standings (11_16_25)" sheetId="77" r:id="rId43"/>
    <sheet name="Standings (11_17_25)" sheetId="78" r:id="rId44"/>
    <sheet name="Standings (11_18_25)" sheetId="79" r:id="rId45"/>
    <sheet name="Standings (11_19_25)" sheetId="80" r:id="rId46"/>
    <sheet name="Standings (11_20_25)" sheetId="81" r:id="rId47"/>
    <sheet name="Standings (11_21_25)" sheetId="82" r:id="rId48"/>
    <sheet name="Standings (11_22_25)" sheetId="83" r:id="rId49"/>
    <sheet name="Standings (11_23_25)" sheetId="84" r:id="rId50"/>
    <sheet name="Standings (11_24_25)" sheetId="85" r:id="rId51"/>
    <sheet name="Standings (11_25_25)" sheetId="86" r:id="rId52"/>
    <sheet name="Standings (11_26_25)" sheetId="87" r:id="rId53"/>
    <sheet name="Standings (11_28_25)" sheetId="88" r:id="rId54"/>
    <sheet name="Standings (11_29_25)" sheetId="89" r:id="rId55"/>
    <sheet name="Standings (11_30_25)" sheetId="90" r:id="rId56"/>
    <sheet name="Standings (12_1_25)" sheetId="91" r:id="rId57"/>
    <sheet name="Standings (12_2_25)" sheetId="92" r:id="rId58"/>
    <sheet name="Standings (12_3_25)" sheetId="93" r:id="rId59"/>
    <sheet name="Standings (12_4_25)" sheetId="94" r:id="rId60"/>
    <sheet name="Standings (12_5_25)" sheetId="95" r:id="rId61"/>
    <sheet name="Standings (12_6_25)" sheetId="96" r:id="rId62"/>
    <sheet name="Standings (12_7_25)" sheetId="97" r:id="rId63"/>
    <sheet name="Standings (12_8_25)" sheetId="98" r:id="rId64"/>
    <sheet name="Standings (12_9_25)" sheetId="99" r:id="rId65"/>
    <sheet name="Standings (12_10_25)" sheetId="100" r:id="rId66"/>
    <sheet name="Standings (12_11_25)" sheetId="101" r:id="rId67"/>
    <sheet name="Standings (12_12_25)" sheetId="102" r:id="rId68"/>
    <sheet name="Standings (12_13_25)" sheetId="103" r:id="rId69"/>
    <sheet name="Standings (12_14_25)" sheetId="104" r:id="rId70"/>
    <sheet name="Standings (12_15_25)" sheetId="105" r:id="rId71"/>
    <sheet name="Standings (12_16_25)" sheetId="106" r:id="rId72"/>
    <sheet name="Standings (12_17_25)" sheetId="107" r:id="rId73"/>
    <sheet name="Standings (12_18_25)" sheetId="108" r:id="rId74"/>
    <sheet name="Standings" sheetId="4" r:id="rId75"/>
    <sheet name="Anaheim_Ducks" sheetId="5" r:id="rId76"/>
    <sheet name="Boston_Bruins" sheetId="7" r:id="rId77"/>
    <sheet name="Buffalo_Sabres" sheetId="8" r:id="rId78"/>
    <sheet name="Calgary_Flames" sheetId="9" r:id="rId79"/>
    <sheet name="Carolina_Hurricanes" sheetId="10" r:id="rId80"/>
    <sheet name="Chicago_Blackhawks" sheetId="11" r:id="rId81"/>
    <sheet name="Colorado_Avalanche" sheetId="12" r:id="rId82"/>
    <sheet name="Columbus_Blue_Jackets" sheetId="13" r:id="rId83"/>
    <sheet name="Dallas_Stars" sheetId="14" r:id="rId84"/>
    <sheet name="Detroit_Red_Wings" sheetId="15" r:id="rId85"/>
    <sheet name="Edmonton_Oilers" sheetId="16" r:id="rId86"/>
    <sheet name="Florida_Panthers" sheetId="17" r:id="rId87"/>
    <sheet name="Los_Angeles_Kings" sheetId="18" r:id="rId88"/>
    <sheet name="Minnesota_Wild" sheetId="19" r:id="rId89"/>
    <sheet name="Montreal_Canadiens" sheetId="20" r:id="rId90"/>
    <sheet name="Nashville_Predators" sheetId="21" r:id="rId91"/>
    <sheet name="New_Jersey_Devils" sheetId="22" r:id="rId92"/>
    <sheet name="New_York_Islanders" sheetId="23" r:id="rId93"/>
    <sheet name="New_York_Rangers" sheetId="24" r:id="rId94"/>
    <sheet name="Ottawa_Senators" sheetId="25" r:id="rId95"/>
    <sheet name="Philadelphia_Flyers" sheetId="26" r:id="rId96"/>
    <sheet name="Pittsburgh_Penguins" sheetId="27" r:id="rId97"/>
    <sheet name="San_Jose_Sharks" sheetId="28" r:id="rId98"/>
    <sheet name="Seattle_Kraken" sheetId="29" r:id="rId99"/>
    <sheet name="St_Louis_Blues" sheetId="30" r:id="rId100"/>
    <sheet name="Tampa_Bay_Lightning" sheetId="31" r:id="rId101"/>
    <sheet name="Toronto_Maple_Leafs" sheetId="32" r:id="rId102"/>
    <sheet name="Utah_Mammoth" sheetId="6" r:id="rId103"/>
    <sheet name="Vancouver_Canucks" sheetId="33" r:id="rId104"/>
    <sheet name="Vegas_Golden_Knights" sheetId="34" r:id="rId105"/>
    <sheet name="Washington_Capitals" sheetId="35" r:id="rId106"/>
    <sheet name="Winnipeg_Jets" sheetId="36" r:id="rId10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D54" i="36" s="1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F58" i="35" s="1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E49" i="33" s="1"/>
  <c r="AA42" i="33"/>
  <c r="AC42" i="33"/>
  <c r="AA43" i="33"/>
  <c r="AC43" i="33"/>
  <c r="AE52" i="33" s="1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E56" i="33" s="1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E72" i="33" s="1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D51" i="31" s="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 s="1"/>
  <c r="AA19" i="30"/>
  <c r="AC19" i="30"/>
  <c r="AA20" i="30"/>
  <c r="AC20" i="30"/>
  <c r="AA21" i="30"/>
  <c r="AC21" i="30"/>
  <c r="AA22" i="30"/>
  <c r="AC22" i="30"/>
  <c r="AF22" i="30" s="1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F58" i="30" s="1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F49" i="29" s="1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E60" i="28" s="1"/>
  <c r="AA53" i="28"/>
  <c r="AC53" i="28"/>
  <c r="AA54" i="28"/>
  <c r="AC54" i="28"/>
  <c r="AA55" i="28"/>
  <c r="AC55" i="28"/>
  <c r="AE64" i="28" s="1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F65" i="26" s="1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/>
  <c r="AF64" i="2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F55" i="20" s="1"/>
  <c r="AA47" i="20"/>
  <c r="AC47" i="20"/>
  <c r="AA48" i="20"/>
  <c r="AC48" i="20"/>
  <c r="AF50" i="20" s="1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D59" i="20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A23" i="19"/>
  <c r="AC23" i="19"/>
  <c r="AA24" i="19"/>
  <c r="AC24" i="19"/>
  <c r="AA25" i="19"/>
  <c r="AC25" i="19"/>
  <c r="AE25" i="19" s="1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F37" i="18" s="1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E57" i="18" s="1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D74" i="18" s="1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A25" i="17"/>
  <c r="AC25" i="17"/>
  <c r="AA26" i="17"/>
  <c r="AC26" i="17"/>
  <c r="AF26" i="17" s="1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F65" i="17" s="1"/>
  <c r="AA57" i="17"/>
  <c r="AC57" i="17"/>
  <c r="AA58" i="17"/>
  <c r="AC58" i="17"/>
  <c r="AA59" i="17"/>
  <c r="AC59" i="17"/>
  <c r="AA60" i="17"/>
  <c r="AC60" i="17"/>
  <c r="AA61" i="17"/>
  <c r="AC61" i="17"/>
  <c r="AF70" i="17" s="1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E38" i="12" s="1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E39" i="11" s="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D41" i="10" s="1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F61" i="9" s="1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F51" i="7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D20" i="6" s="1"/>
  <c r="AA21" i="6"/>
  <c r="AC21" i="6"/>
  <c r="AD21" i="6" s="1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 s="1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 s="1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D32" i="17" l="1"/>
  <c r="AE31" i="19"/>
  <c r="AD31" i="14"/>
  <c r="AE31" i="23"/>
  <c r="AD29" i="15"/>
  <c r="AF27" i="28"/>
  <c r="AF27" i="6"/>
  <c r="AF25" i="27"/>
  <c r="AF25" i="19"/>
  <c r="AD21" i="22"/>
  <c r="AD21" i="23"/>
  <c r="AF20" i="6"/>
  <c r="AF19" i="24"/>
  <c r="AE14" i="5"/>
  <c r="AD16" i="33"/>
  <c r="AD15" i="30"/>
  <c r="AF15" i="27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F10" i="4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R85" i="14" l="1"/>
  <c r="L27" i="4" s="1"/>
  <c r="H20" i="4"/>
  <c r="G20" i="4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H7" i="4" l="1"/>
  <c r="G25" i="4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<sst xmlns="http://schemas.openxmlformats.org/spreadsheetml/2006/main" count="33298" uniqueCount="610">
  <si>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</si>
  <si>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</si>
  <si>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</si>
  <si>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</si>
  <si>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</si>
  <si>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</si>
  <si>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</si>
  <si>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</si>
  <si>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</si>
  <si>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</si>
  <si>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</si>
  <si>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</si>
  <si>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</si>
  <si>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</si>
  <si>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</si>
  <si>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</si>
  <si>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</si>
  <si>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</si>
  <si>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</si>
  <si>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</si>
  <si>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</si>
  <si>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</si>
  <si>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</si>
  <si>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</si>
  <si>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</si>
  <si>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</si>
  <si>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</si>
  <si>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</si>
  <si>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</si>
  <si>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</si>
  <si>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</si>
  <si>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</si>
  <si>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</si>
  <si>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</si>
  <si>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</si>
  <si>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</si>
  <si>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</si>
  <si>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</si>
  <si>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</si>
  <si>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</si>
  <si>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</si>
  <si>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</si>
  <si>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</si>
  <si>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</si>
  <si>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</si>
  <si>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</si>
  <si>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</si>
  <si>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</si>
  <si>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</si>
  <si>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</si>
  <si>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</si>
  <si>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</si>
  <si>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</si>
  <si>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</si>
  <si>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</si>
  <si>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</si>
  <si>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</si>
  <si>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</si>
  <si>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</si>
  <si>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</si>
  <si>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</si>
  <si>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</si>
  <si>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</si>
  <si>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</si>
  <si>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</si>
  <si>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</si>
  <si>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</si>
  <si>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</si>
  <si>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</si>
  <si>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</si>
  <si>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</si>
  <si>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</si>
  <si>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</si>
  <si>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</si>
  <si>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</si>
  <si>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</si>
  <si>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</si>
  <si>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</si>
  <si>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</si>
  <si>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</si>
  <si>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</si>
  <si>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</si>
  <si>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</si>
  <si>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</si>
  <si>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</si>
  <si>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</si>
  <si>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</si>
  <si>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</si>
  <si>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</si>
  <si>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</si>
  <si>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</si>
  <si>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</si>
  <si>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</si>
  <si>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</si>
  <si>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</si>
  <si>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</si>
  <si>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</si>
  <si>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</si>
  <si>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</si>
  <si>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</si>
  <si>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</si>
  <si>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</si>
  <si>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</si>
  <si>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</si>
  <si>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</si>
  <si>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</si>
  <si>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</si>
  <si>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</si>
  <si>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</si>
  <si>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</si>
  <si>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</si>
  <si>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</si>
  <si>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</si>
  <si>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</si>
  <si>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</si>
  <si>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</si>
  <si>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</si>
  <si>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</si>
  <si>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</si>
  <si>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</si>
  <si>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</si>
  <si>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</si>
  <si>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</si>
  <si>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</si>
  <si>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</si>
  <si>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</si>
  <si>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</si>
  <si>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</si>
  <si>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</si>
  <si>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</si>
  <si>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</si>
  <si>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</si>
  <si>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</si>
  <si>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</si>
  <si>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</si>
  <si>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</si>
  <si>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</si>
  <si>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</si>
  <si>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</si>
  <si>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</si>
  <si>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</si>
  <si>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</si>
  <si>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</si>
  <si>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</si>
  <si>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</si>
  <si>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</si>
  <si>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</si>
  <si>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</si>
  <si>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</si>
  <si>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</si>
  <si>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</si>
  <si>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</si>
  <si>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</si>
  <si>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</si>
  <si>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</si>
  <si>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</si>
  <si>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</si>
  <si>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</si>
  <si>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</si>
  <si>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</si>
  <si>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</si>
  <si>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</si>
  <si>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</si>
  <si>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</si>
  <si>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</si>
  <si>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</si>
  <si>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</si>
  <si>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</si>
  <si>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</si>
  <si>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</si>
  <si>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</si>
  <si>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</si>
  <si>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</si>
  <si>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</si>
  <si>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</si>
  <si>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</si>
  <si>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</si>
  <si>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</si>
  <si>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</si>
  <si>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</si>
  <si>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</si>
  <si>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</si>
  <si>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</si>
  <si>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</si>
  <si>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</si>
  <si>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</si>
  <si>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</si>
  <si>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</si>
  <si>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</si>
  <si>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</si>
  <si>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</si>
  <si>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</si>
  <si>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</si>
  <si>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</si>
  <si>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</si>
  <si>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</si>
  <si>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</si>
  <si>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</si>
  <si>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</si>
  <si>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</si>
  <si>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</si>
  <si>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</si>
  <si>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</si>
  <si>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</si>
  <si>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</si>
  <si>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</si>
  <si>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</si>
  <si>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</si>
  <si>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</si>
  <si>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</si>
  <si>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</si>
  <si>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</si>
  <si>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</si>
  <si>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</si>
  <si>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</si>
  <si>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</si>
  <si>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</si>
  <si>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</si>
  <si>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</si>
  <si>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</si>
  <si>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</si>
  <si>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</si>
  <si>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</si>
  <si>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</si>
  <si>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</si>
  <si>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</si>
  <si>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</si>
  <si>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</si>
  <si>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</si>
  <si>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</si>
  <si>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</si>
  <si>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</si>
  <si>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</si>
  <si>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</si>
  <si>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</si>
  <si>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</si>
  <si>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</si>
  <si>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</si>
  <si>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</si>
  <si>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</si>
  <si>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</si>
  <si>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</si>
  <si>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</si>
  <si>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</si>
  <si>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</si>
  <si>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</si>
  <si>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</si>
  <si>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</si>
  <si>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</si>
  <si>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</si>
  <si>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</si>
  <si>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</si>
  <si>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</si>
  <si>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</si>
  <si>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</si>
  <si>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</si>
  <si>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</si>
  <si>
    <t>6-5-0</t>
  </si>
  <si>
    <t>2-5-0</t>
  </si>
  <si>
    <t>6-0-0</t>
  </si>
  <si>
    <t>7-1-1</t>
  </si>
  <si>
    <t>1-9-0</t>
  </si>
  <si>
    <t>8-3-0</t>
  </si>
  <si>
    <t>5-4-3</t>
  </si>
  <si>
    <t>3-3-4</t>
  </si>
  <si>
    <t>2-6-0</t>
  </si>
  <si>
    <t>7-3-1</t>
  </si>
  <si>
    <t>5-6-0</t>
  </si>
  <si>
    <t>7-0-0</t>
  </si>
  <si>
    <t>5-4-2</t>
  </si>
  <si>
    <t>0-6-1</t>
  </si>
  <si>
    <t>3-1-3</t>
  </si>
  <si>
    <t>4-2-3</t>
  </si>
  <si>
    <t>4-0-3</t>
  </si>
  <si>
    <t>4-5-2</t>
  </si>
  <si>
    <t>2-4-3</t>
  </si>
  <si>
    <t>8-1-1</t>
  </si>
  <si>
    <t>7-4-1</t>
  </si>
  <si>
    <t>5-7-0</t>
  </si>
  <si>
    <t>6-6-0</t>
  </si>
  <si>
    <t>9-1-0</t>
  </si>
  <si>
    <t>1-10-0</t>
  </si>
  <si>
    <t>6-1-2</t>
  </si>
  <si>
    <t>6-5-1</t>
  </si>
  <si>
    <t>7-0-1</t>
  </si>
  <si>
    <t>6-4-2</t>
  </si>
  <si>
    <t>9-3-0</t>
  </si>
  <si>
    <t>5-8-0</t>
  </si>
  <si>
    <t>5-5-1</t>
  </si>
  <si>
    <t>6-0-3</t>
  </si>
  <si>
    <t>7-1-2</t>
  </si>
  <si>
    <t>7-6-0</t>
  </si>
  <si>
    <t>2-8-1</t>
  </si>
  <si>
    <t>1-11-0</t>
  </si>
  <si>
    <t>6-6-1</t>
  </si>
  <si>
    <t>6-3-2</t>
  </si>
  <si>
    <t>9-4-0</t>
  </si>
  <si>
    <t>0-5-2</t>
  </si>
  <si>
    <t>2-4-4</t>
  </si>
  <si>
    <t>7-4-2</t>
  </si>
  <si>
    <t>5-6-1</t>
  </si>
  <si>
    <t>6-0-2</t>
  </si>
  <si>
    <t>7-7-0</t>
  </si>
  <si>
    <t>6-4-1</t>
  </si>
  <si>
    <t>2-11-0</t>
  </si>
  <si>
    <t>3-6-2</t>
  </si>
  <si>
    <t>8-1-2</t>
  </si>
  <si>
    <t>5-5-2</t>
  </si>
  <si>
    <t>3-4-4</t>
  </si>
  <si>
    <t>10-4-0</t>
  </si>
  <si>
    <t>6-4-3</t>
  </si>
  <si>
    <t>9-1-1</t>
  </si>
  <si>
    <t>5-6-2</t>
  </si>
  <si>
    <t>6-2-3</t>
  </si>
  <si>
    <t>3-5-4</t>
  </si>
  <si>
    <t>8-7-0</t>
  </si>
  <si>
    <t>2-11-1</t>
  </si>
  <si>
    <t>4-6-2</t>
  </si>
  <si>
    <t>9-1-2</t>
  </si>
  <si>
    <t>4-1-4</t>
  </si>
  <si>
    <t>7-0-2</t>
  </si>
  <si>
    <t>8-0-2</t>
  </si>
  <si>
    <t>6-3-3</t>
  </si>
  <si>
    <t>7-2-3</t>
  </si>
  <si>
    <t>8-4-0</t>
  </si>
  <si>
    <t>10-5-0</t>
  </si>
  <si>
    <t>4-7-2</t>
  </si>
  <si>
    <t>9-2-2</t>
  </si>
  <si>
    <t>8-4-2</t>
  </si>
  <si>
    <t>9-2-1</t>
  </si>
  <si>
    <t>7-3-2</t>
  </si>
  <si>
    <t>2-9-1</t>
  </si>
  <si>
    <t>2-12-1</t>
  </si>
  <si>
    <t>7-3-3</t>
  </si>
  <si>
    <t>3-9-1</t>
  </si>
  <si>
    <t>4-8-2</t>
  </si>
  <si>
    <t>8-2-1</t>
  </si>
  <si>
    <t>8-4-3</t>
  </si>
  <si>
    <t>5-8-1</t>
  </si>
  <si>
    <t>8-4-1</t>
  </si>
  <si>
    <t>9-3-1</t>
  </si>
  <si>
    <t>6-6-2</t>
  </si>
  <si>
    <t>9-0-1</t>
  </si>
  <si>
    <t>8-3-1</t>
  </si>
  <si>
    <t>4-8-3</t>
  </si>
  <si>
    <t>9-2-3</t>
  </si>
  <si>
    <t>9-2-0</t>
  </si>
  <si>
    <t>6-7-1</t>
  </si>
  <si>
    <t>1-4-3</t>
  </si>
  <si>
    <t>4-4-3</t>
  </si>
  <si>
    <t>5-9-1</t>
  </si>
  <si>
    <t>6-5-2</t>
  </si>
  <si>
    <t>6-7-0</t>
  </si>
  <si>
    <t>9-4-1</t>
  </si>
  <si>
    <t>8-3-2</t>
  </si>
  <si>
    <t>6-7-2</t>
  </si>
  <si>
    <t>7-1-3</t>
  </si>
  <si>
    <t>7-0-3</t>
  </si>
  <si>
    <t>5-7-2</t>
  </si>
  <si>
    <t>3-5-3</t>
  </si>
  <si>
    <t>3-12-1</t>
  </si>
  <si>
    <t>5-8-3</t>
  </si>
  <si>
    <t>3-0-4</t>
  </si>
  <si>
    <t>5-1-5</t>
  </si>
  <si>
    <t>7-4-3</t>
  </si>
  <si>
    <t>8-1-3</t>
  </si>
  <si>
    <t>8-0-3</t>
  </si>
  <si>
    <t>W9</t>
  </si>
  <si>
    <t>8-2-3</t>
  </si>
  <si>
    <t>8-8-0</t>
  </si>
  <si>
    <t>4-9-1</t>
  </si>
  <si>
    <t>4-12-1</t>
  </si>
  <si>
    <t>3-7-1</t>
  </si>
  <si>
    <t>6-8-1</t>
  </si>
  <si>
    <t>7-5-0</t>
  </si>
  <si>
    <t>8-0-1</t>
  </si>
  <si>
    <t>7-5-1</t>
  </si>
  <si>
    <t>7-7-2</t>
  </si>
  <si>
    <t>5-8-2</t>
  </si>
  <si>
    <t>5-2-4</t>
  </si>
  <si>
    <t>5-2-5</t>
  </si>
  <si>
    <t>9-3-2</t>
  </si>
  <si>
    <t>11-5-0</t>
  </si>
  <si>
    <t>1-6-2</t>
  </si>
  <si>
    <t>7-5-3</t>
  </si>
  <si>
    <t>8-5-1</t>
  </si>
  <si>
    <t>8-5-0</t>
  </si>
  <si>
    <t>6-9-1</t>
  </si>
  <si>
    <t>7-4-0</t>
  </si>
  <si>
    <t>7-5-2</t>
  </si>
  <si>
    <t>10-4-1</t>
  </si>
  <si>
    <t>6-5-3</t>
  </si>
  <si>
    <t>9-0-2</t>
  </si>
  <si>
    <t>9-0-3</t>
  </si>
  <si>
    <t>W10</t>
  </si>
  <si>
    <t>10-0-0</t>
  </si>
  <si>
    <t>9-1-3</t>
  </si>
  <si>
    <t>10-3-2</t>
  </si>
  <si>
    <t>4-5-3</t>
  </si>
  <si>
    <t>3-2-5</t>
  </si>
  <si>
    <t>4-10-1</t>
  </si>
  <si>
    <t>7-8-1</t>
  </si>
  <si>
    <t>5-3-4</t>
  </si>
  <si>
    <t>11-6-0</t>
  </si>
  <si>
    <t>8-5-2</t>
  </si>
  <si>
    <t>7-6-3</t>
  </si>
  <si>
    <t>8-6-1</t>
  </si>
  <si>
    <t>7-2-2</t>
  </si>
  <si>
    <t>2-7-0</t>
  </si>
  <si>
    <t>6-10-1</t>
  </si>
  <si>
    <t>6-4-4</t>
  </si>
  <si>
    <t>11-4-1</t>
  </si>
  <si>
    <t>9-5-1</t>
  </si>
  <si>
    <t>8-7-2</t>
  </si>
  <si>
    <t>5-5-3</t>
  </si>
  <si>
    <t>6-6-3</t>
  </si>
  <si>
    <t>8-1-4</t>
  </si>
  <si>
    <t>9-0-4</t>
  </si>
  <si>
    <t>11-3-2</t>
  </si>
  <si>
    <t>8-3-3</t>
  </si>
  <si>
    <t>10-2-3</t>
  </si>
  <si>
    <t>4-5-4</t>
  </si>
  <si>
    <t>5-10-1</t>
  </si>
  <si>
    <t>9-2-4</t>
  </si>
  <si>
    <t>6-2-4</t>
  </si>
  <si>
    <t>7-6-1</t>
  </si>
  <si>
    <t>7-9-1</t>
  </si>
  <si>
    <t>5-4-4</t>
  </si>
  <si>
    <t>9-5-0</t>
  </si>
  <si>
    <t>12-6-0</t>
  </si>
  <si>
    <t>8-2-2</t>
  </si>
  <si>
    <t>7-10-1</t>
  </si>
  <si>
    <t>10-0-2</t>
  </si>
  <si>
    <t>8-3-4</t>
  </si>
  <si>
    <t>5-9-2</t>
  </si>
  <si>
    <t>4-6-3</t>
  </si>
  <si>
    <t>5-5-4</t>
  </si>
  <si>
    <t>8-6-2</t>
  </si>
  <si>
    <t>9-8-0</t>
  </si>
  <si>
    <t>6-8-3</t>
  </si>
  <si>
    <t>7-2-4</t>
  </si>
  <si>
    <t>4-7-0</t>
  </si>
  <si>
    <t>7-6-2</t>
  </si>
  <si>
    <t>7-9-2</t>
  </si>
  <si>
    <t>4-0-4</t>
  </si>
  <si>
    <t>6-2-5</t>
  </si>
  <si>
    <t>9-7-2</t>
  </si>
  <si>
    <t>5-10-2</t>
  </si>
  <si>
    <t>9-5-2</t>
  </si>
  <si>
    <t>7-4-4</t>
  </si>
  <si>
    <t>9-6-1</t>
  </si>
  <si>
    <t>5-6-4</t>
  </si>
  <si>
    <t>9-4-3</t>
  </si>
  <si>
    <t>9-6-2</t>
  </si>
  <si>
    <t>6-8-0</t>
  </si>
  <si>
    <t>12-7-0</t>
  </si>
  <si>
    <t>8-10-1</t>
  </si>
  <si>
    <t>8-6-3</t>
  </si>
  <si>
    <t>3-8-1</t>
  </si>
  <si>
    <t>7-6-4</t>
  </si>
  <si>
    <t>11-0-2</t>
  </si>
  <si>
    <t>10-0-4</t>
  </si>
  <si>
    <t>9-1-4</t>
  </si>
  <si>
    <t>11-2-3</t>
  </si>
  <si>
    <t>6-9-2</t>
  </si>
  <si>
    <t>5-6-3</t>
  </si>
  <si>
    <t>5-11-2</t>
  </si>
  <si>
    <t>4-13-1</t>
  </si>
  <si>
    <t>7-10-2</t>
  </si>
  <si>
    <t>7-2-5</t>
  </si>
  <si>
    <t>2-7-2</t>
  </si>
  <si>
    <t>7-7-3</t>
  </si>
  <si>
    <t>9-4-2</t>
  </si>
  <si>
    <t>10-1-4</t>
  </si>
  <si>
    <t>7-7-1</t>
  </si>
  <si>
    <t>9-5-3</t>
  </si>
  <si>
    <t>8-6-0</t>
  </si>
  <si>
    <t>9-10-1</t>
  </si>
  <si>
    <t>8-4-4</t>
  </si>
  <si>
    <t>12-4-1</t>
  </si>
  <si>
    <t>8-6-4</t>
  </si>
  <si>
    <t>8-2-4</t>
  </si>
  <si>
    <t>11-3-3</t>
  </si>
  <si>
    <t>5-13-1</t>
  </si>
  <si>
    <t>3-6-3</t>
  </si>
  <si>
    <t>7-3-4</t>
  </si>
  <si>
    <t>2-8-2</t>
  </si>
  <si>
    <t>12-3-2</t>
  </si>
  <si>
    <t>10-7-2</t>
  </si>
  <si>
    <t>4-8-0</t>
  </si>
  <si>
    <t>7-11-2</t>
  </si>
  <si>
    <t>13-7-0</t>
  </si>
  <si>
    <t>9-10-2</t>
  </si>
  <si>
    <t>8-4-5</t>
  </si>
  <si>
    <t>7-8-0</t>
  </si>
  <si>
    <t>9-7-1</t>
  </si>
  <si>
    <t>9-6-3</t>
  </si>
  <si>
    <t>3-8-2</t>
  </si>
  <si>
    <t>8-7-4</t>
  </si>
  <si>
    <t>11-4-3</t>
  </si>
  <si>
    <t>10-8-2</t>
  </si>
  <si>
    <t>9-9-0</t>
  </si>
  <si>
    <t>6-13-1</t>
  </si>
  <si>
    <t>4-8-1</t>
  </si>
  <si>
    <t>8-11-2</t>
  </si>
  <si>
    <t>10-6-2</t>
  </si>
  <si>
    <t>8-5-5</t>
  </si>
  <si>
    <t>9-7-3</t>
  </si>
  <si>
    <t>3-8-3</t>
  </si>
  <si>
    <t>10-5-1</t>
  </si>
  <si>
    <t>8-8-4</t>
  </si>
  <si>
    <t>10-2-4</t>
  </si>
  <si>
    <t>11-4-0</t>
  </si>
  <si>
    <t>10-6-1</t>
  </si>
  <si>
    <t>2-9-2</t>
  </si>
  <si>
    <t>8-8-2</t>
  </si>
  <si>
    <t>9-4-4</t>
  </si>
  <si>
    <t>4-6-1</t>
  </si>
  <si>
    <t>10-10-2</t>
  </si>
  <si>
    <t>12-4-3</t>
  </si>
  <si>
    <t>10-9-2</t>
  </si>
  <si>
    <t>9-3-4</t>
  </si>
  <si>
    <t>9-6-0</t>
  </si>
  <si>
    <t>3-9-2</t>
  </si>
  <si>
    <t>9-8-2</t>
  </si>
  <si>
    <t>7-8-3</t>
  </si>
  <si>
    <t>8-6-5</t>
  </si>
  <si>
    <t>10-7-1</t>
  </si>
  <si>
    <t>10-5-2</t>
  </si>
  <si>
    <t>10-2-5</t>
  </si>
  <si>
    <t>10-0-5</t>
  </si>
  <si>
    <t>11-1-4</t>
  </si>
  <si>
    <t>13-3-2</t>
  </si>
  <si>
    <t>5-7-4</t>
  </si>
  <si>
    <t>9-10-0</t>
  </si>
  <si>
    <t>5-9-0</t>
  </si>
  <si>
    <t>12-5-1</t>
  </si>
  <si>
    <t>9-3-5</t>
  </si>
  <si>
    <t>10-6-0</t>
  </si>
  <si>
    <t>4-9-2</t>
  </si>
  <si>
    <t>10-4-2</t>
  </si>
  <si>
    <t>9-4-5</t>
  </si>
  <si>
    <t>8-7-5</t>
  </si>
  <si>
    <t>10-8-1</t>
  </si>
  <si>
    <t>10-5-3</t>
  </si>
  <si>
    <t>6-5-4</t>
  </si>
  <si>
    <t>10-7-3</t>
  </si>
  <si>
    <t>12-0-2</t>
  </si>
  <si>
    <t>11-2-4</t>
  </si>
  <si>
    <t>13-4-2</t>
  </si>
  <si>
    <t>13-4-3</t>
  </si>
  <si>
    <t>8-9-2</t>
  </si>
  <si>
    <t>6-7-3</t>
  </si>
  <si>
    <t>8-7-1</t>
  </si>
  <si>
    <t>6-9-0</t>
  </si>
  <si>
    <t>8-2-5</t>
  </si>
  <si>
    <t>8-9-4</t>
  </si>
  <si>
    <t>6-7-4</t>
  </si>
  <si>
    <t>11-9-2</t>
  </si>
  <si>
    <t>10-7-0</t>
  </si>
  <si>
    <t>9-3-3</t>
  </si>
  <si>
    <t>6-6-4</t>
  </si>
  <si>
    <t>10-4-3</t>
  </si>
  <si>
    <t>10-8-3</t>
  </si>
  <si>
    <t>9-5-5</t>
  </si>
  <si>
    <t>10-5-4</t>
  </si>
  <si>
    <t>6-5-5</t>
  </si>
  <si>
    <t>13-0-2</t>
  </si>
  <si>
    <t>11-0-5</t>
  </si>
  <si>
    <t>10-3-4</t>
  </si>
  <si>
    <t>8-8-1</t>
  </si>
  <si>
    <t>6-11-2</t>
  </si>
  <si>
    <t>7-13-1</t>
  </si>
  <si>
    <t>4-6-4</t>
  </si>
  <si>
    <t>9-3-6</t>
  </si>
  <si>
    <t>7-9-0</t>
  </si>
  <si>
    <t>9-2-5</t>
  </si>
  <si>
    <t>8-9-0</t>
  </si>
  <si>
    <t>11-5-1</t>
  </si>
  <si>
    <t>9-5-4</t>
  </si>
  <si>
    <t>6-5-6</t>
  </si>
  <si>
    <t>11-3-4</t>
  </si>
  <si>
    <t>8-10-2</t>
  </si>
  <si>
    <t>7-9-3</t>
  </si>
  <si>
    <t>10-9-3</t>
  </si>
  <si>
    <t>4-9-3</t>
  </si>
  <si>
    <t>14-4-2</t>
  </si>
  <si>
    <t>8-7-3</t>
  </si>
  <si>
    <t>6-8-4</t>
  </si>
  <si>
    <t>9-8-1</t>
  </si>
  <si>
    <t>10-3-5</t>
  </si>
  <si>
    <t>9-4-6</t>
  </si>
  <si>
    <t>12-5-0</t>
  </si>
  <si>
    <t>8-9-1</t>
  </si>
  <si>
    <t>10-5-5</t>
  </si>
  <si>
    <t>4-10-3</t>
  </si>
  <si>
    <t>6-6-6</t>
  </si>
  <si>
    <t>11-2-5</t>
  </si>
  <si>
    <t>12-0-5</t>
  </si>
  <si>
    <t>12-3-4</t>
  </si>
  <si>
    <t>6-12-2</t>
  </si>
  <si>
    <t>7-14-1</t>
  </si>
  <si>
    <t>8-9-3</t>
  </si>
  <si>
    <t>10-8-0</t>
  </si>
  <si>
    <t>11-6-2</t>
  </si>
  <si>
    <t>7-8-4</t>
  </si>
  <si>
    <t>9-11-2</t>
  </si>
  <si>
    <t>9-11-0</t>
  </si>
  <si>
    <t>10-4-5</t>
  </si>
  <si>
    <t>7-4-5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</si>
</sst>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theme" Target="theme/theme1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styles" Target="styles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sharedStrings" Target="sharedString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RowHeight="15" x14ac:dyDescent="0.25"/>
  <cols>
    <col min="1" max="1" width="25.85546875" style="1" customWidth="1"/>
    <col min="2" max="2" width="9.140625" style="1"/>
    <col min="3" max="3" width="20.5703125" style="1" customWidth="1"/>
    <col min="4" max="16384" width="9.140625" style="1"/>
  </cols>
  <sheetData>
    <row r="1" spans="1:3" ht="16.5" thickTop="1" thickBot="1" x14ac:dyDescent="0.3">
      <c r="A1" s="7" t="s">
        <v>33</v>
      </c>
      <c r="C1" s="6" t="s">
        <v>32</v>
      </c>
    </row>
    <row r="2" spans="1:3" ht="16.5" thickTop="1" thickBot="1" x14ac:dyDescent="0.3">
      <c r="A2" s="5" t="s">
        <v>31</v>
      </c>
      <c r="C2" s="4" t="s">
        <v>30</v>
      </c>
    </row>
    <row r="3" spans="1:3" ht="15.75" thickTop="1" x14ac:dyDescent="0.25">
      <c r="A3" s="3" t="s">
        <v>29</v>
      </c>
    </row>
    <row r="4" spans="1:3" x14ac:dyDescent="0.25">
      <c r="A4" s="3" t="s">
        <v>28</v>
      </c>
    </row>
    <row r="5" spans="1:3" x14ac:dyDescent="0.25">
      <c r="A5" s="3" t="s">
        <v>27</v>
      </c>
    </row>
    <row r="6" spans="1:3" x14ac:dyDescent="0.25">
      <c r="A6" s="3" t="s">
        <v>26</v>
      </c>
    </row>
    <row r="7" spans="1:3" x14ac:dyDescent="0.25">
      <c r="A7" s="3" t="s">
        <v>25</v>
      </c>
    </row>
    <row r="8" spans="1:3" x14ac:dyDescent="0.25">
      <c r="A8" s="3" t="s">
        <v>24</v>
      </c>
    </row>
    <row r="9" spans="1:3" x14ac:dyDescent="0.25">
      <c r="A9" s="3" t="s">
        <v>23</v>
      </c>
    </row>
    <row r="10" spans="1:3" x14ac:dyDescent="0.25">
      <c r="A10" s="3" t="s">
        <v>22</v>
      </c>
    </row>
    <row r="11" spans="1:3" x14ac:dyDescent="0.25">
      <c r="A11" s="3" t="s">
        <v>21</v>
      </c>
    </row>
    <row r="12" spans="1:3" x14ac:dyDescent="0.25">
      <c r="A12" s="3" t="s">
        <v>20</v>
      </c>
    </row>
    <row r="13" spans="1:3" x14ac:dyDescent="0.25">
      <c r="A13" s="3" t="s">
        <v>19</v>
      </c>
    </row>
    <row r="14" spans="1:3" x14ac:dyDescent="0.25">
      <c r="A14" s="3" t="s">
        <v>18</v>
      </c>
    </row>
    <row r="15" spans="1:3" x14ac:dyDescent="0.25">
      <c r="A15" s="3" t="s">
        <v>17</v>
      </c>
    </row>
    <row r="16" spans="1:3" x14ac:dyDescent="0.25">
      <c r="A16" s="3" t="s">
        <v>16</v>
      </c>
    </row>
    <row r="17" spans="1:1" x14ac:dyDescent="0.25">
      <c r="A17" s="3" t="s">
        <v>15</v>
      </c>
    </row>
    <row r="18" spans="1:1" x14ac:dyDescent="0.25">
      <c r="A18" s="3" t="s">
        <v>14</v>
      </c>
    </row>
    <row r="19" spans="1:1" x14ac:dyDescent="0.25">
      <c r="A19" s="3" t="s">
        <v>13</v>
      </c>
    </row>
    <row r="20" spans="1:1" x14ac:dyDescent="0.25">
      <c r="A20" s="3" t="s">
        <v>12</v>
      </c>
    </row>
    <row r="21" spans="1:1" x14ac:dyDescent="0.25">
      <c r="A21" s="3" t="s">
        <v>11</v>
      </c>
    </row>
    <row r="22" spans="1:1" x14ac:dyDescent="0.25">
      <c r="A22" s="3" t="s">
        <v>10</v>
      </c>
    </row>
    <row r="23" spans="1:1" x14ac:dyDescent="0.25">
      <c r="A23" s="3" t="s">
        <v>9</v>
      </c>
    </row>
    <row r="24" spans="1:1" x14ac:dyDescent="0.25">
      <c r="A24" s="3" t="s">
        <v>8</v>
      </c>
    </row>
    <row r="25" spans="1:1" x14ac:dyDescent="0.25">
      <c r="A25" s="3" t="s">
        <v>7</v>
      </c>
    </row>
    <row r="26" spans="1:1" x14ac:dyDescent="0.25">
      <c r="A26" s="3" t="s">
        <v>6</v>
      </c>
    </row>
    <row r="27" spans="1:1" x14ac:dyDescent="0.25">
      <c r="A27" s="3" t="s">
        <v>5</v>
      </c>
    </row>
    <row r="28" spans="1:1" x14ac:dyDescent="0.25">
      <c r="A28" s="3" t="s">
        <v>4</v>
      </c>
    </row>
    <row r="29" spans="1:1" x14ac:dyDescent="0.25">
      <c r="A29" s="3" t="s">
        <v>95</v>
      </c>
    </row>
    <row r="30" spans="1:1" x14ac:dyDescent="0.25">
      <c r="A30" s="3" t="s">
        <v>3</v>
      </c>
    </row>
    <row r="31" spans="1:1" x14ac:dyDescent="0.25">
      <c r="A31" s="3" t="s">
        <v>2</v>
      </c>
    </row>
    <row r="32" spans="1:1" x14ac:dyDescent="0.25">
      <c r="A32" s="3" t="s">
        <v>1</v>
      </c>
    </row>
    <row r="33" spans="1:1" ht="15.75" thickBot="1" x14ac:dyDescent="0.3">
      <c r="A33" s="2" t="s">
        <v>0</v>
      </c>
    </row>
    <row r="34" spans="1:1" ht="15.75" thickTop="1" x14ac:dyDescent="0.25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workbookViewId="0">
      <selection activeCell="B77" sqref="B77"/>
    </sheetView>
  </sheetViews>
  <sheetFormatPr defaultRowHeight="15" outlineLevelRow="1" x14ac:dyDescent="0.25"/>
  <cols>
    <col min="1" max="1" width="34" style="9" customWidth="1"/>
    <col min="2" max="2" width="22.140625" style="8" customWidth="1"/>
    <col min="3" max="16384" width="9.140625" style="8"/>
  </cols>
  <sheetData>
    <row r="1" spans="1:3" ht="20.25" thickTop="1" thickBot="1" x14ac:dyDescent="0.3">
      <c r="A1" s="44" t="s">
        <v>42</v>
      </c>
      <c r="B1" s="44"/>
      <c r="C1" s="18" t="s">
        <v>41</v>
      </c>
    </row>
    <row r="2" spans="1:3" ht="16.5" hidden="1" outlineLevel="1" thickTop="1" thickBot="1" x14ac:dyDescent="0.3">
      <c r="A2" s="16" t="s">
        <v>34</v>
      </c>
      <c r="B2" s="15" t="s">
        <v>32</v>
      </c>
    </row>
    <row r="3" spans="1:3" ht="15.75" hidden="1" outlineLevel="1" thickTop="1" x14ac:dyDescent="0.25">
      <c r="A3" s="13">
        <v>45937</v>
      </c>
      <c r="B3" s="17" t="s">
        <v>32</v>
      </c>
    </row>
    <row r="4" spans="1:3" hidden="1" outlineLevel="1" x14ac:dyDescent="0.25">
      <c r="A4" s="13">
        <v>45938</v>
      </c>
      <c r="B4" s="12" t="s">
        <v>32</v>
      </c>
    </row>
    <row r="5" spans="1:3" hidden="1" outlineLevel="1" x14ac:dyDescent="0.25">
      <c r="A5" s="13">
        <v>45939</v>
      </c>
      <c r="B5" s="12" t="s">
        <v>32</v>
      </c>
    </row>
    <row r="6" spans="1:3" hidden="1" outlineLevel="1" x14ac:dyDescent="0.25">
      <c r="A6" s="13">
        <v>45941</v>
      </c>
      <c r="B6" s="12" t="s">
        <v>32</v>
      </c>
    </row>
    <row r="7" spans="1:3" hidden="1" outlineLevel="1" x14ac:dyDescent="0.25">
      <c r="A7" s="13">
        <v>45942</v>
      </c>
      <c r="B7" s="12" t="s">
        <v>32</v>
      </c>
    </row>
    <row r="8" spans="1:3" hidden="1" outlineLevel="1" x14ac:dyDescent="0.25">
      <c r="A8" s="13">
        <v>45943</v>
      </c>
      <c r="B8" s="12" t="s">
        <v>32</v>
      </c>
    </row>
    <row r="9" spans="1:3" hidden="1" outlineLevel="1" x14ac:dyDescent="0.25">
      <c r="A9" s="13">
        <v>45944</v>
      </c>
      <c r="B9" s="12" t="s">
        <v>32</v>
      </c>
    </row>
    <row r="10" spans="1:3" hidden="1" outlineLevel="1" x14ac:dyDescent="0.25">
      <c r="A10" s="13">
        <v>45945</v>
      </c>
      <c r="B10" s="12" t="s">
        <v>32</v>
      </c>
    </row>
    <row r="11" spans="1:3" hidden="1" outlineLevel="1" x14ac:dyDescent="0.25">
      <c r="A11" s="13">
        <v>45946</v>
      </c>
      <c r="B11" s="12" t="s">
        <v>32</v>
      </c>
    </row>
    <row r="12" spans="1:3" hidden="1" outlineLevel="1" x14ac:dyDescent="0.25">
      <c r="A12" s="13">
        <v>45947</v>
      </c>
      <c r="B12" s="12" t="s">
        <v>32</v>
      </c>
    </row>
    <row r="13" spans="1:3" hidden="1" outlineLevel="1" x14ac:dyDescent="0.25">
      <c r="A13" s="13">
        <v>45948</v>
      </c>
      <c r="B13" s="12" t="s">
        <v>32</v>
      </c>
    </row>
    <row r="14" spans="1:3" hidden="1" outlineLevel="1" x14ac:dyDescent="0.25">
      <c r="A14" s="13">
        <v>45949</v>
      </c>
      <c r="B14" s="12" t="s">
        <v>32</v>
      </c>
    </row>
    <row r="15" spans="1:3" hidden="1" outlineLevel="1" x14ac:dyDescent="0.25">
      <c r="A15" s="13">
        <v>45950</v>
      </c>
      <c r="B15" s="12" t="s">
        <v>32</v>
      </c>
    </row>
    <row r="16" spans="1:3" hidden="1" outlineLevel="1" x14ac:dyDescent="0.25">
      <c r="A16" s="13">
        <v>45951</v>
      </c>
      <c r="B16" s="12" t="s">
        <v>32</v>
      </c>
    </row>
    <row r="17" spans="1:2" hidden="1" outlineLevel="1" x14ac:dyDescent="0.25">
      <c r="A17" s="13">
        <v>45952</v>
      </c>
      <c r="B17" s="12" t="s">
        <v>32</v>
      </c>
    </row>
    <row r="18" spans="1:2" hidden="1" outlineLevel="1" x14ac:dyDescent="0.25">
      <c r="A18" s="13">
        <v>45953</v>
      </c>
      <c r="B18" s="12" t="s">
        <v>32</v>
      </c>
    </row>
    <row r="19" spans="1:2" hidden="1" outlineLevel="1" x14ac:dyDescent="0.25">
      <c r="A19" s="13">
        <v>45954</v>
      </c>
      <c r="B19" s="12" t="s">
        <v>32</v>
      </c>
    </row>
    <row r="20" spans="1:2" hidden="1" outlineLevel="1" x14ac:dyDescent="0.25">
      <c r="A20" s="13">
        <v>45955</v>
      </c>
      <c r="B20" s="12" t="s">
        <v>32</v>
      </c>
    </row>
    <row r="21" spans="1:2" hidden="1" outlineLevel="1" x14ac:dyDescent="0.25">
      <c r="A21" s="13">
        <v>45956</v>
      </c>
      <c r="B21" s="12" t="s">
        <v>32</v>
      </c>
    </row>
    <row r="22" spans="1:2" hidden="1" outlineLevel="1" x14ac:dyDescent="0.25">
      <c r="A22" s="13">
        <v>45957</v>
      </c>
      <c r="B22" s="12" t="s">
        <v>32</v>
      </c>
    </row>
    <row r="23" spans="1:2" hidden="1" outlineLevel="1" x14ac:dyDescent="0.25">
      <c r="A23" s="13">
        <v>45958</v>
      </c>
      <c r="B23" s="12" t="s">
        <v>32</v>
      </c>
    </row>
    <row r="24" spans="1:2" hidden="1" outlineLevel="1" x14ac:dyDescent="0.25">
      <c r="A24" s="13">
        <v>45959</v>
      </c>
      <c r="B24" s="12" t="s">
        <v>32</v>
      </c>
    </row>
    <row r="25" spans="1:2" hidden="1" outlineLevel="1" x14ac:dyDescent="0.25">
      <c r="A25" s="13">
        <v>45960</v>
      </c>
      <c r="B25" s="12" t="s">
        <v>32</v>
      </c>
    </row>
    <row r="26" spans="1:2" ht="15.75" hidden="1" outlineLevel="1" thickBot="1" x14ac:dyDescent="0.3">
      <c r="A26" s="13">
        <v>45961</v>
      </c>
      <c r="B26" s="12" t="s">
        <v>32</v>
      </c>
    </row>
    <row r="27" spans="1:2" ht="20.25" collapsed="1" thickTop="1" thickBot="1" x14ac:dyDescent="0.3">
      <c r="A27" s="44" t="s">
        <v>40</v>
      </c>
      <c r="B27" s="44"/>
    </row>
    <row r="28" spans="1:2" ht="16.5" hidden="1" outlineLevel="1" thickTop="1" thickBot="1" x14ac:dyDescent="0.3">
      <c r="A28" s="16" t="s">
        <v>34</v>
      </c>
      <c r="B28" s="15" t="s">
        <v>32</v>
      </c>
    </row>
    <row r="29" spans="1:2" ht="15.75" hidden="1" outlineLevel="1" thickTop="1" x14ac:dyDescent="0.25">
      <c r="A29" s="13">
        <v>45962</v>
      </c>
      <c r="B29" s="12" t="s">
        <v>32</v>
      </c>
    </row>
    <row r="30" spans="1:2" hidden="1" outlineLevel="1" x14ac:dyDescent="0.25">
      <c r="A30" s="13">
        <v>45963</v>
      </c>
      <c r="B30" s="12" t="s">
        <v>32</v>
      </c>
    </row>
    <row r="31" spans="1:2" hidden="1" outlineLevel="1" x14ac:dyDescent="0.25">
      <c r="A31" s="13">
        <v>45964</v>
      </c>
      <c r="B31" s="12" t="s">
        <v>32</v>
      </c>
    </row>
    <row r="32" spans="1:2" hidden="1" outlineLevel="1" x14ac:dyDescent="0.25">
      <c r="A32" s="13">
        <v>45965</v>
      </c>
      <c r="B32" s="12" t="s">
        <v>32</v>
      </c>
    </row>
    <row r="33" spans="1:2" hidden="1" outlineLevel="1" x14ac:dyDescent="0.25">
      <c r="A33" s="13">
        <v>45966</v>
      </c>
      <c r="B33" s="12" t="s">
        <v>32</v>
      </c>
    </row>
    <row r="34" spans="1:2" hidden="1" outlineLevel="1" x14ac:dyDescent="0.25">
      <c r="A34" s="13">
        <v>45967</v>
      </c>
      <c r="B34" s="12" t="s">
        <v>32</v>
      </c>
    </row>
    <row r="35" spans="1:2" hidden="1" outlineLevel="1" x14ac:dyDescent="0.25">
      <c r="A35" s="13">
        <v>45968</v>
      </c>
      <c r="B35" s="12" t="s">
        <v>32</v>
      </c>
    </row>
    <row r="36" spans="1:2" hidden="1" outlineLevel="1" x14ac:dyDescent="0.25">
      <c r="A36" s="13">
        <v>45969</v>
      </c>
      <c r="B36" s="12" t="s">
        <v>32</v>
      </c>
    </row>
    <row r="37" spans="1:2" hidden="1" outlineLevel="1" x14ac:dyDescent="0.25">
      <c r="A37" s="13">
        <v>45970</v>
      </c>
      <c r="B37" s="12" t="s">
        <v>32</v>
      </c>
    </row>
    <row r="38" spans="1:2" hidden="1" outlineLevel="1" x14ac:dyDescent="0.25">
      <c r="A38" s="13">
        <v>45971</v>
      </c>
      <c r="B38" s="12" t="s">
        <v>32</v>
      </c>
    </row>
    <row r="39" spans="1:2" hidden="1" outlineLevel="1" x14ac:dyDescent="0.25">
      <c r="A39" s="13">
        <v>45972</v>
      </c>
      <c r="B39" s="12" t="s">
        <v>32</v>
      </c>
    </row>
    <row r="40" spans="1:2" hidden="1" outlineLevel="1" x14ac:dyDescent="0.25">
      <c r="A40" s="13">
        <v>45973</v>
      </c>
      <c r="B40" s="12" t="s">
        <v>32</v>
      </c>
    </row>
    <row r="41" spans="1:2" hidden="1" outlineLevel="1" x14ac:dyDescent="0.25">
      <c r="A41" s="13">
        <v>45974</v>
      </c>
      <c r="B41" s="12" t="s">
        <v>32</v>
      </c>
    </row>
    <row r="42" spans="1:2" hidden="1" outlineLevel="1" x14ac:dyDescent="0.25">
      <c r="A42" s="13">
        <v>45975</v>
      </c>
      <c r="B42" s="12" t="s">
        <v>32</v>
      </c>
    </row>
    <row r="43" spans="1:2" hidden="1" outlineLevel="1" x14ac:dyDescent="0.25">
      <c r="A43" s="13">
        <v>45976</v>
      </c>
      <c r="B43" s="12" t="s">
        <v>32</v>
      </c>
    </row>
    <row r="44" spans="1:2" hidden="1" outlineLevel="1" x14ac:dyDescent="0.25">
      <c r="A44" s="13">
        <v>45977</v>
      </c>
      <c r="B44" s="12" t="s">
        <v>32</v>
      </c>
    </row>
    <row r="45" spans="1:2" hidden="1" outlineLevel="1" x14ac:dyDescent="0.25">
      <c r="A45" s="13">
        <v>45978</v>
      </c>
      <c r="B45" s="12" t="s">
        <v>32</v>
      </c>
    </row>
    <row r="46" spans="1:2" hidden="1" outlineLevel="1" x14ac:dyDescent="0.25">
      <c r="A46" s="13">
        <v>45979</v>
      </c>
      <c r="B46" s="12" t="s">
        <v>32</v>
      </c>
    </row>
    <row r="47" spans="1:2" hidden="1" outlineLevel="1" x14ac:dyDescent="0.25">
      <c r="A47" s="13">
        <v>45980</v>
      </c>
      <c r="B47" s="12" t="s">
        <v>32</v>
      </c>
    </row>
    <row r="48" spans="1:2" hidden="1" outlineLevel="1" x14ac:dyDescent="0.25">
      <c r="A48" s="13">
        <v>45981</v>
      </c>
      <c r="B48" s="12" t="s">
        <v>32</v>
      </c>
    </row>
    <row r="49" spans="1:2" hidden="1" outlineLevel="1" x14ac:dyDescent="0.25">
      <c r="A49" s="13">
        <v>45982</v>
      </c>
      <c r="B49" s="12" t="s">
        <v>32</v>
      </c>
    </row>
    <row r="50" spans="1:2" hidden="1" outlineLevel="1" x14ac:dyDescent="0.25">
      <c r="A50" s="13">
        <v>45983</v>
      </c>
      <c r="B50" s="12" t="s">
        <v>32</v>
      </c>
    </row>
    <row r="51" spans="1:2" hidden="1" outlineLevel="1" x14ac:dyDescent="0.25">
      <c r="A51" s="13">
        <v>45984</v>
      </c>
      <c r="B51" s="12" t="s">
        <v>32</v>
      </c>
    </row>
    <row r="52" spans="1:2" hidden="1" outlineLevel="1" x14ac:dyDescent="0.25">
      <c r="A52" s="13">
        <v>45985</v>
      </c>
      <c r="B52" s="12" t="s">
        <v>32</v>
      </c>
    </row>
    <row r="53" spans="1:2" hidden="1" outlineLevel="1" x14ac:dyDescent="0.25">
      <c r="A53" s="13">
        <v>45986</v>
      </c>
      <c r="B53" s="12" t="s">
        <v>32</v>
      </c>
    </row>
    <row r="54" spans="1:2" hidden="1" outlineLevel="1" x14ac:dyDescent="0.25">
      <c r="A54" s="13">
        <v>45987</v>
      </c>
      <c r="B54" s="12" t="s">
        <v>32</v>
      </c>
    </row>
    <row r="55" spans="1:2" hidden="1" outlineLevel="1" x14ac:dyDescent="0.25">
      <c r="A55" s="13">
        <v>45989</v>
      </c>
      <c r="B55" s="12" t="s">
        <v>32</v>
      </c>
    </row>
    <row r="56" spans="1:2" hidden="1" outlineLevel="1" x14ac:dyDescent="0.25">
      <c r="A56" s="13">
        <v>45990</v>
      </c>
      <c r="B56" s="12" t="s">
        <v>32</v>
      </c>
    </row>
    <row r="57" spans="1:2" ht="15.75" hidden="1" outlineLevel="1" thickBot="1" x14ac:dyDescent="0.3">
      <c r="A57" s="13">
        <v>45991</v>
      </c>
      <c r="B57" s="12" t="s">
        <v>32</v>
      </c>
    </row>
    <row r="58" spans="1:2" ht="20.25" collapsed="1" thickTop="1" thickBot="1" x14ac:dyDescent="0.3">
      <c r="A58" s="44" t="s">
        <v>39</v>
      </c>
      <c r="B58" s="44"/>
    </row>
    <row r="59" spans="1:2" ht="16.5" outlineLevel="1" thickTop="1" thickBot="1" x14ac:dyDescent="0.3">
      <c r="A59" s="16" t="s">
        <v>34</v>
      </c>
      <c r="B59" s="15" t="s">
        <v>32</v>
      </c>
    </row>
    <row r="60" spans="1:2" ht="15.75" outlineLevel="1" thickTop="1" x14ac:dyDescent="0.25">
      <c r="A60" s="14">
        <v>45992</v>
      </c>
      <c r="B60" s="12" t="s">
        <v>32</v>
      </c>
    </row>
    <row r="61" spans="1:2" outlineLevel="1" x14ac:dyDescent="0.25">
      <c r="A61" s="13">
        <v>45993</v>
      </c>
      <c r="B61" s="12" t="s">
        <v>32</v>
      </c>
    </row>
    <row r="62" spans="1:2" outlineLevel="1" x14ac:dyDescent="0.25">
      <c r="A62" s="13">
        <v>45994</v>
      </c>
      <c r="B62" s="12" t="s">
        <v>32</v>
      </c>
    </row>
    <row r="63" spans="1:2" outlineLevel="1" x14ac:dyDescent="0.25">
      <c r="A63" s="13">
        <v>45995</v>
      </c>
      <c r="B63" s="12" t="s">
        <v>32</v>
      </c>
    </row>
    <row r="64" spans="1:2" outlineLevel="1" x14ac:dyDescent="0.25">
      <c r="A64" s="13">
        <v>45996</v>
      </c>
      <c r="B64" s="12" t="s">
        <v>32</v>
      </c>
    </row>
    <row r="65" spans="1:2" outlineLevel="1" x14ac:dyDescent="0.25">
      <c r="A65" s="13">
        <v>45997</v>
      </c>
      <c r="B65" s="12" t="s">
        <v>32</v>
      </c>
    </row>
    <row r="66" spans="1:2" outlineLevel="1" x14ac:dyDescent="0.25">
      <c r="A66" s="13">
        <v>45998</v>
      </c>
      <c r="B66" s="12" t="s">
        <v>32</v>
      </c>
    </row>
    <row r="67" spans="1:2" outlineLevel="1" x14ac:dyDescent="0.25">
      <c r="A67" s="13">
        <v>45999</v>
      </c>
      <c r="B67" s="12" t="s">
        <v>32</v>
      </c>
    </row>
    <row r="68" spans="1:2" outlineLevel="1" x14ac:dyDescent="0.25">
      <c r="A68" s="13">
        <v>46000</v>
      </c>
      <c r="B68" s="12" t="s">
        <v>32</v>
      </c>
    </row>
    <row r="69" spans="1:2" outlineLevel="1" x14ac:dyDescent="0.25">
      <c r="A69" s="13">
        <v>46001</v>
      </c>
      <c r="B69" s="12" t="s">
        <v>32</v>
      </c>
    </row>
    <row r="70" spans="1:2" outlineLevel="1" x14ac:dyDescent="0.25">
      <c r="A70" s="13">
        <v>46002</v>
      </c>
      <c r="B70" s="12" t="s">
        <v>32</v>
      </c>
    </row>
    <row r="71" spans="1:2" outlineLevel="1" x14ac:dyDescent="0.25">
      <c r="A71" s="13">
        <v>46003</v>
      </c>
      <c r="B71" s="12" t="s">
        <v>32</v>
      </c>
    </row>
    <row r="72" spans="1:2" outlineLevel="1" x14ac:dyDescent="0.25">
      <c r="A72" s="13">
        <v>46004</v>
      </c>
      <c r="B72" s="12" t="s">
        <v>32</v>
      </c>
    </row>
    <row r="73" spans="1:2" outlineLevel="1" x14ac:dyDescent="0.25">
      <c r="A73" s="13">
        <v>46005</v>
      </c>
      <c r="B73" s="12" t="s">
        <v>32</v>
      </c>
    </row>
    <row r="74" spans="1:2" outlineLevel="1" x14ac:dyDescent="0.25">
      <c r="A74" s="13">
        <v>46006</v>
      </c>
      <c r="B74" s="12" t="s">
        <v>32</v>
      </c>
    </row>
    <row r="75" spans="1:2" outlineLevel="1" x14ac:dyDescent="0.25">
      <c r="A75" s="13">
        <v>46007</v>
      </c>
      <c r="B75" s="12" t="s">
        <v>32</v>
      </c>
    </row>
    <row r="76" spans="1:2" outlineLevel="1" x14ac:dyDescent="0.25">
      <c r="A76" s="13">
        <v>46008</v>
      </c>
      <c r="B76" s="12" t="s">
        <v>32</v>
      </c>
    </row>
    <row r="77" spans="1:2" outlineLevel="1" x14ac:dyDescent="0.25">
      <c r="A77" s="13">
        <v>46009</v>
      </c>
      <c r="B77" s="12"/>
    </row>
    <row r="78" spans="1:2" outlineLevel="1" x14ac:dyDescent="0.25">
      <c r="A78" s="13">
        <v>46010</v>
      </c>
      <c r="B78" s="12"/>
    </row>
    <row r="79" spans="1:2" outlineLevel="1" x14ac:dyDescent="0.25">
      <c r="A79" s="13">
        <v>46011</v>
      </c>
      <c r="B79" s="12"/>
    </row>
    <row r="80" spans="1:2" outlineLevel="1" x14ac:dyDescent="0.25">
      <c r="A80" s="13">
        <v>46012</v>
      </c>
      <c r="B80" s="12"/>
    </row>
    <row r="81" spans="1:2" outlineLevel="1" x14ac:dyDescent="0.25">
      <c r="A81" s="13">
        <v>46013</v>
      </c>
      <c r="B81" s="12"/>
    </row>
    <row r="82" spans="1:2" outlineLevel="1" x14ac:dyDescent="0.25">
      <c r="A82" s="13">
        <v>46014</v>
      </c>
      <c r="B82" s="12"/>
    </row>
    <row r="83" spans="1:2" outlineLevel="1" x14ac:dyDescent="0.25">
      <c r="A83" s="13">
        <v>46018</v>
      </c>
      <c r="B83" s="12"/>
    </row>
    <row r="84" spans="1:2" outlineLevel="1" x14ac:dyDescent="0.25">
      <c r="A84" s="13">
        <v>46019</v>
      </c>
      <c r="B84" s="12"/>
    </row>
    <row r="85" spans="1:2" outlineLevel="1" x14ac:dyDescent="0.25">
      <c r="A85" s="13">
        <v>46020</v>
      </c>
      <c r="B85" s="12"/>
    </row>
    <row r="86" spans="1:2" outlineLevel="1" x14ac:dyDescent="0.25">
      <c r="A86" s="13">
        <v>46021</v>
      </c>
      <c r="B86" s="12"/>
    </row>
    <row r="87" spans="1:2" ht="15.75" outlineLevel="1" thickBot="1" x14ac:dyDescent="0.3">
      <c r="A87" s="13">
        <v>46022</v>
      </c>
      <c r="B87" s="10"/>
    </row>
    <row r="88" spans="1:2" ht="20.25" thickTop="1" thickBot="1" x14ac:dyDescent="0.3">
      <c r="A88" s="44" t="s">
        <v>38</v>
      </c>
      <c r="B88" s="44"/>
    </row>
    <row r="89" spans="1:2" ht="16.5" hidden="1" outlineLevel="1" thickTop="1" thickBot="1" x14ac:dyDescent="0.3">
      <c r="A89" s="16" t="s">
        <v>34</v>
      </c>
      <c r="B89" s="15" t="s">
        <v>32</v>
      </c>
    </row>
    <row r="90" spans="1:2" ht="15.75" hidden="1" outlineLevel="1" thickTop="1" x14ac:dyDescent="0.25">
      <c r="A90" s="14">
        <v>45658</v>
      </c>
      <c r="B90" s="17"/>
    </row>
    <row r="91" spans="1:2" hidden="1" outlineLevel="1" x14ac:dyDescent="0.25">
      <c r="A91" s="13">
        <v>45659</v>
      </c>
      <c r="B91" s="12"/>
    </row>
    <row r="92" spans="1:2" hidden="1" outlineLevel="1" x14ac:dyDescent="0.25">
      <c r="A92" s="13">
        <v>45660</v>
      </c>
      <c r="B92" s="12"/>
    </row>
    <row r="93" spans="1:2" hidden="1" outlineLevel="1" x14ac:dyDescent="0.25">
      <c r="A93" s="13">
        <v>45661</v>
      </c>
      <c r="B93" s="12"/>
    </row>
    <row r="94" spans="1:2" hidden="1" outlineLevel="1" x14ac:dyDescent="0.25">
      <c r="A94" s="13">
        <v>45662</v>
      </c>
      <c r="B94" s="12"/>
    </row>
    <row r="95" spans="1:2" hidden="1" outlineLevel="1" x14ac:dyDescent="0.25">
      <c r="A95" s="13">
        <v>45663</v>
      </c>
      <c r="B95" s="12"/>
    </row>
    <row r="96" spans="1:2" hidden="1" outlineLevel="1" x14ac:dyDescent="0.25">
      <c r="A96" s="13">
        <v>45664</v>
      </c>
      <c r="B96" s="12"/>
    </row>
    <row r="97" spans="1:2" hidden="1" outlineLevel="1" x14ac:dyDescent="0.25">
      <c r="A97" s="13">
        <v>45665</v>
      </c>
      <c r="B97" s="12"/>
    </row>
    <row r="98" spans="1:2" hidden="1" outlineLevel="1" x14ac:dyDescent="0.25">
      <c r="A98" s="13">
        <v>45666</v>
      </c>
      <c r="B98" s="12"/>
    </row>
    <row r="99" spans="1:2" hidden="1" outlineLevel="1" x14ac:dyDescent="0.25">
      <c r="A99" s="13">
        <v>45667</v>
      </c>
      <c r="B99" s="12"/>
    </row>
    <row r="100" spans="1:2" hidden="1" outlineLevel="1" x14ac:dyDescent="0.25">
      <c r="A100" s="13">
        <v>45668</v>
      </c>
      <c r="B100" s="12"/>
    </row>
    <row r="101" spans="1:2" hidden="1" outlineLevel="1" x14ac:dyDescent="0.25">
      <c r="A101" s="13">
        <v>45669</v>
      </c>
      <c r="B101" s="12"/>
    </row>
    <row r="102" spans="1:2" hidden="1" outlineLevel="1" x14ac:dyDescent="0.25">
      <c r="A102" s="13">
        <v>45670</v>
      </c>
      <c r="B102" s="12"/>
    </row>
    <row r="103" spans="1:2" hidden="1" outlineLevel="1" x14ac:dyDescent="0.25">
      <c r="A103" s="13">
        <v>45671</v>
      </c>
      <c r="B103" s="12"/>
    </row>
    <row r="104" spans="1:2" hidden="1" outlineLevel="1" x14ac:dyDescent="0.25">
      <c r="A104" s="13">
        <v>45672</v>
      </c>
      <c r="B104" s="12"/>
    </row>
    <row r="105" spans="1:2" hidden="1" outlineLevel="1" x14ac:dyDescent="0.25">
      <c r="A105" s="13">
        <v>45673</v>
      </c>
      <c r="B105" s="12"/>
    </row>
    <row r="106" spans="1:2" hidden="1" outlineLevel="1" x14ac:dyDescent="0.25">
      <c r="A106" s="13">
        <v>45674</v>
      </c>
      <c r="B106" s="12"/>
    </row>
    <row r="107" spans="1:2" hidden="1" outlineLevel="1" x14ac:dyDescent="0.25">
      <c r="A107" s="13">
        <v>45675</v>
      </c>
      <c r="B107" s="12"/>
    </row>
    <row r="108" spans="1:2" hidden="1" outlineLevel="1" x14ac:dyDescent="0.25">
      <c r="A108" s="13">
        <v>45676</v>
      </c>
      <c r="B108" s="12"/>
    </row>
    <row r="109" spans="1:2" hidden="1" outlineLevel="1" x14ac:dyDescent="0.25">
      <c r="A109" s="13">
        <v>45677</v>
      </c>
      <c r="B109" s="12"/>
    </row>
    <row r="110" spans="1:2" hidden="1" outlineLevel="1" x14ac:dyDescent="0.25">
      <c r="A110" s="13">
        <v>45678</v>
      </c>
      <c r="B110" s="12"/>
    </row>
    <row r="111" spans="1:2" hidden="1" outlineLevel="1" x14ac:dyDescent="0.25">
      <c r="A111" s="13">
        <v>45679</v>
      </c>
      <c r="B111" s="12"/>
    </row>
    <row r="112" spans="1:2" hidden="1" outlineLevel="1" x14ac:dyDescent="0.25">
      <c r="A112" s="13">
        <v>45680</v>
      </c>
      <c r="B112" s="12"/>
    </row>
    <row r="113" spans="1:2" hidden="1" outlineLevel="1" x14ac:dyDescent="0.25">
      <c r="A113" s="13">
        <v>45681</v>
      </c>
      <c r="B113" s="12"/>
    </row>
    <row r="114" spans="1:2" hidden="1" outlineLevel="1" x14ac:dyDescent="0.25">
      <c r="A114" s="13">
        <v>45682</v>
      </c>
      <c r="B114" s="12"/>
    </row>
    <row r="115" spans="1:2" hidden="1" outlineLevel="1" x14ac:dyDescent="0.25">
      <c r="A115" s="13">
        <v>45683</v>
      </c>
      <c r="B115" s="12"/>
    </row>
    <row r="116" spans="1:2" hidden="1" outlineLevel="1" x14ac:dyDescent="0.25">
      <c r="A116" s="13">
        <v>45684</v>
      </c>
      <c r="B116" s="12"/>
    </row>
    <row r="117" spans="1:2" hidden="1" outlineLevel="1" x14ac:dyDescent="0.25">
      <c r="A117" s="13">
        <v>45685</v>
      </c>
      <c r="B117" s="12"/>
    </row>
    <row r="118" spans="1:2" hidden="1" outlineLevel="1" x14ac:dyDescent="0.25">
      <c r="A118" s="13">
        <v>45686</v>
      </c>
      <c r="B118" s="12"/>
    </row>
    <row r="119" spans="1:2" hidden="1" outlineLevel="1" x14ac:dyDescent="0.25">
      <c r="A119" s="13">
        <v>45687</v>
      </c>
      <c r="B119" s="12"/>
    </row>
    <row r="120" spans="1:2" ht="15.75" hidden="1" outlineLevel="1" thickBot="1" x14ac:dyDescent="0.3">
      <c r="A120" s="13">
        <v>45688</v>
      </c>
      <c r="B120" s="12"/>
    </row>
    <row r="121" spans="1:2" ht="20.25" collapsed="1" thickTop="1" thickBot="1" x14ac:dyDescent="0.3">
      <c r="A121" s="44" t="s">
        <v>37</v>
      </c>
      <c r="B121" s="44"/>
    </row>
    <row r="122" spans="1:2" ht="16.5" hidden="1" outlineLevel="1" thickTop="1" thickBot="1" x14ac:dyDescent="0.3">
      <c r="A122" s="16" t="s">
        <v>34</v>
      </c>
      <c r="B122" s="15" t="s">
        <v>32</v>
      </c>
    </row>
    <row r="123" spans="1:2" ht="15.75" hidden="1" outlineLevel="1" thickTop="1" x14ac:dyDescent="0.25">
      <c r="A123" s="13">
        <v>45689</v>
      </c>
      <c r="B123" s="12"/>
    </row>
    <row r="124" spans="1:2" hidden="1" outlineLevel="1" x14ac:dyDescent="0.25">
      <c r="A124" s="13">
        <v>45690</v>
      </c>
      <c r="B124" s="12"/>
    </row>
    <row r="125" spans="1:2" hidden="1" outlineLevel="1" x14ac:dyDescent="0.25">
      <c r="A125" s="13">
        <v>45691</v>
      </c>
      <c r="B125" s="12"/>
    </row>
    <row r="126" spans="1:2" hidden="1" outlineLevel="1" x14ac:dyDescent="0.25">
      <c r="A126" s="13">
        <v>45692</v>
      </c>
      <c r="B126" s="12"/>
    </row>
    <row r="127" spans="1:2" hidden="1" outlineLevel="1" x14ac:dyDescent="0.25">
      <c r="A127" s="13">
        <v>45693</v>
      </c>
      <c r="B127" s="12"/>
    </row>
    <row r="128" spans="1:2" hidden="1" outlineLevel="1" x14ac:dyDescent="0.25">
      <c r="A128" s="13">
        <v>45713</v>
      </c>
      <c r="B128" s="12"/>
    </row>
    <row r="129" spans="1:2" hidden="1" outlineLevel="1" x14ac:dyDescent="0.25">
      <c r="A129" s="13">
        <v>45714</v>
      </c>
      <c r="B129" s="12"/>
    </row>
    <row r="130" spans="1:2" hidden="1" outlineLevel="1" x14ac:dyDescent="0.25">
      <c r="A130" s="13">
        <v>45715</v>
      </c>
      <c r="B130" s="12"/>
    </row>
    <row r="131" spans="1:2" ht="15.75" hidden="1" outlineLevel="1" thickBot="1" x14ac:dyDescent="0.3">
      <c r="A131" s="13">
        <v>45716</v>
      </c>
      <c r="B131" s="12"/>
    </row>
    <row r="132" spans="1:2" ht="20.25" collapsed="1" thickTop="1" thickBot="1" x14ac:dyDescent="0.3">
      <c r="A132" s="44" t="s">
        <v>36</v>
      </c>
      <c r="B132" s="44"/>
    </row>
    <row r="133" spans="1:2" ht="16.5" hidden="1" outlineLevel="1" thickTop="1" thickBot="1" x14ac:dyDescent="0.3">
      <c r="A133" s="16" t="s">
        <v>34</v>
      </c>
      <c r="B133" s="15" t="s">
        <v>32</v>
      </c>
    </row>
    <row r="134" spans="1:2" ht="15.75" hidden="1" outlineLevel="1" thickTop="1" x14ac:dyDescent="0.25">
      <c r="A134" s="14">
        <v>45717</v>
      </c>
      <c r="B134" s="17"/>
    </row>
    <row r="135" spans="1:2" hidden="1" outlineLevel="1" x14ac:dyDescent="0.25">
      <c r="A135" s="13">
        <v>45718</v>
      </c>
      <c r="B135" s="12"/>
    </row>
    <row r="136" spans="1:2" hidden="1" outlineLevel="1" x14ac:dyDescent="0.25">
      <c r="A136" s="13">
        <v>45719</v>
      </c>
      <c r="B136" s="12"/>
    </row>
    <row r="137" spans="1:2" hidden="1" outlineLevel="1" x14ac:dyDescent="0.25">
      <c r="A137" s="13">
        <v>45720</v>
      </c>
      <c r="B137" s="12"/>
    </row>
    <row r="138" spans="1:2" hidden="1" outlineLevel="1" x14ac:dyDescent="0.25">
      <c r="A138" s="13">
        <v>45721</v>
      </c>
      <c r="B138" s="12"/>
    </row>
    <row r="139" spans="1:2" hidden="1" outlineLevel="1" x14ac:dyDescent="0.25">
      <c r="A139" s="13">
        <v>45722</v>
      </c>
      <c r="B139" s="12"/>
    </row>
    <row r="140" spans="1:2" hidden="1" outlineLevel="1" x14ac:dyDescent="0.25">
      <c r="A140" s="13">
        <v>45723</v>
      </c>
      <c r="B140" s="12"/>
    </row>
    <row r="141" spans="1:2" hidden="1" outlineLevel="1" x14ac:dyDescent="0.25">
      <c r="A141" s="13">
        <v>45724</v>
      </c>
      <c r="B141" s="12"/>
    </row>
    <row r="142" spans="1:2" hidden="1" outlineLevel="1" x14ac:dyDescent="0.25">
      <c r="A142" s="13">
        <v>45725</v>
      </c>
      <c r="B142" s="12"/>
    </row>
    <row r="143" spans="1:2" hidden="1" outlineLevel="1" x14ac:dyDescent="0.25">
      <c r="A143" s="13">
        <v>45726</v>
      </c>
      <c r="B143" s="12"/>
    </row>
    <row r="144" spans="1:2" hidden="1" outlineLevel="1" x14ac:dyDescent="0.25">
      <c r="A144" s="13">
        <v>45727</v>
      </c>
      <c r="B144" s="12"/>
    </row>
    <row r="145" spans="1:2" hidden="1" outlineLevel="1" x14ac:dyDescent="0.25">
      <c r="A145" s="13">
        <v>45728</v>
      </c>
      <c r="B145" s="12"/>
    </row>
    <row r="146" spans="1:2" hidden="1" outlineLevel="1" x14ac:dyDescent="0.25">
      <c r="A146" s="13">
        <v>45729</v>
      </c>
      <c r="B146" s="12"/>
    </row>
    <row r="147" spans="1:2" hidden="1" outlineLevel="1" x14ac:dyDescent="0.25">
      <c r="A147" s="13">
        <v>45730</v>
      </c>
      <c r="B147" s="12"/>
    </row>
    <row r="148" spans="1:2" hidden="1" outlineLevel="1" x14ac:dyDescent="0.25">
      <c r="A148" s="13">
        <v>45731</v>
      </c>
      <c r="B148" s="12"/>
    </row>
    <row r="149" spans="1:2" hidden="1" outlineLevel="1" x14ac:dyDescent="0.25">
      <c r="A149" s="13">
        <v>45732</v>
      </c>
      <c r="B149" s="12"/>
    </row>
    <row r="150" spans="1:2" hidden="1" outlineLevel="1" x14ac:dyDescent="0.25">
      <c r="A150" s="13">
        <v>45733</v>
      </c>
      <c r="B150" s="12"/>
    </row>
    <row r="151" spans="1:2" hidden="1" outlineLevel="1" x14ac:dyDescent="0.25">
      <c r="A151" s="13">
        <v>45734</v>
      </c>
      <c r="B151" s="12"/>
    </row>
    <row r="152" spans="1:2" hidden="1" outlineLevel="1" x14ac:dyDescent="0.25">
      <c r="A152" s="13">
        <v>45735</v>
      </c>
      <c r="B152" s="12"/>
    </row>
    <row r="153" spans="1:2" hidden="1" outlineLevel="1" x14ac:dyDescent="0.25">
      <c r="A153" s="13">
        <v>45736</v>
      </c>
      <c r="B153" s="12"/>
    </row>
    <row r="154" spans="1:2" hidden="1" outlineLevel="1" x14ac:dyDescent="0.25">
      <c r="A154" s="13">
        <v>45737</v>
      </c>
      <c r="B154" s="12"/>
    </row>
    <row r="155" spans="1:2" hidden="1" outlineLevel="1" x14ac:dyDescent="0.25">
      <c r="A155" s="13">
        <v>45738</v>
      </c>
      <c r="B155" s="12"/>
    </row>
    <row r="156" spans="1:2" hidden="1" outlineLevel="1" x14ac:dyDescent="0.25">
      <c r="A156" s="13">
        <v>45739</v>
      </c>
      <c r="B156" s="12"/>
    </row>
    <row r="157" spans="1:2" hidden="1" outlineLevel="1" x14ac:dyDescent="0.25">
      <c r="A157" s="13">
        <v>45740</v>
      </c>
      <c r="B157" s="12"/>
    </row>
    <row r="158" spans="1:2" hidden="1" outlineLevel="1" x14ac:dyDescent="0.25">
      <c r="A158" s="13">
        <v>45741</v>
      </c>
      <c r="B158" s="12"/>
    </row>
    <row r="159" spans="1:2" hidden="1" outlineLevel="1" x14ac:dyDescent="0.25">
      <c r="A159" s="13">
        <v>45742</v>
      </c>
      <c r="B159" s="12"/>
    </row>
    <row r="160" spans="1:2" hidden="1" outlineLevel="1" x14ac:dyDescent="0.25">
      <c r="A160" s="13">
        <v>45743</v>
      </c>
      <c r="B160" s="12"/>
    </row>
    <row r="161" spans="1:2" hidden="1" outlineLevel="1" x14ac:dyDescent="0.25">
      <c r="A161" s="13">
        <v>45744</v>
      </c>
      <c r="B161" s="12"/>
    </row>
    <row r="162" spans="1:2" hidden="1" outlineLevel="1" x14ac:dyDescent="0.25">
      <c r="A162" s="13">
        <v>45745</v>
      </c>
      <c r="B162" s="12"/>
    </row>
    <row r="163" spans="1:2" hidden="1" outlineLevel="1" x14ac:dyDescent="0.25">
      <c r="A163" s="13">
        <v>45746</v>
      </c>
      <c r="B163" s="12"/>
    </row>
    <row r="164" spans="1:2" ht="15.75" hidden="1" outlineLevel="1" thickBot="1" x14ac:dyDescent="0.3">
      <c r="A164" s="11">
        <v>45747</v>
      </c>
      <c r="B164" s="12"/>
    </row>
    <row r="165" spans="1:2" ht="20.25" collapsed="1" thickTop="1" thickBot="1" x14ac:dyDescent="0.3">
      <c r="A165" s="44" t="s">
        <v>35</v>
      </c>
      <c r="B165" s="44"/>
    </row>
    <row r="166" spans="1:2" ht="16.5" hidden="1" outlineLevel="1" thickTop="1" thickBot="1" x14ac:dyDescent="0.3">
      <c r="A166" s="16" t="s">
        <v>34</v>
      </c>
      <c r="B166" s="15" t="s">
        <v>32</v>
      </c>
    </row>
    <row r="167" spans="1:2" ht="15.75" hidden="1" outlineLevel="1" thickTop="1" x14ac:dyDescent="0.25">
      <c r="A167" s="14">
        <v>45748</v>
      </c>
      <c r="B167" s="12"/>
    </row>
    <row r="168" spans="1:2" hidden="1" outlineLevel="1" x14ac:dyDescent="0.25">
      <c r="A168" s="13">
        <v>45749</v>
      </c>
      <c r="B168" s="12"/>
    </row>
    <row r="169" spans="1:2" hidden="1" outlineLevel="1" x14ac:dyDescent="0.25">
      <c r="A169" s="13">
        <v>45750</v>
      </c>
      <c r="B169" s="12"/>
    </row>
    <row r="170" spans="1:2" hidden="1" outlineLevel="1" x14ac:dyDescent="0.25">
      <c r="A170" s="13">
        <v>45751</v>
      </c>
      <c r="B170" s="12"/>
    </row>
    <row r="171" spans="1:2" hidden="1" outlineLevel="1" x14ac:dyDescent="0.25">
      <c r="A171" s="13">
        <v>45752</v>
      </c>
      <c r="B171" s="12"/>
    </row>
    <row r="172" spans="1:2" hidden="1" outlineLevel="1" x14ac:dyDescent="0.25">
      <c r="A172" s="13">
        <v>45753</v>
      </c>
      <c r="B172" s="12"/>
    </row>
    <row r="173" spans="1:2" hidden="1" outlineLevel="1" x14ac:dyDescent="0.25">
      <c r="A173" s="13">
        <v>45754</v>
      </c>
      <c r="B173" s="12"/>
    </row>
    <row r="174" spans="1:2" hidden="1" outlineLevel="1" x14ac:dyDescent="0.25">
      <c r="A174" s="13">
        <v>45755</v>
      </c>
      <c r="B174" s="12"/>
    </row>
    <row r="175" spans="1:2" hidden="1" outlineLevel="1" x14ac:dyDescent="0.25">
      <c r="A175" s="13">
        <v>45756</v>
      </c>
      <c r="B175" s="12"/>
    </row>
    <row r="176" spans="1:2" hidden="1" outlineLevel="1" x14ac:dyDescent="0.25">
      <c r="A176" s="13">
        <v>45758</v>
      </c>
      <c r="B176" s="12"/>
    </row>
    <row r="177" spans="1:2" hidden="1" outlineLevel="1" x14ac:dyDescent="0.25">
      <c r="A177" s="13">
        <v>45759</v>
      </c>
      <c r="B177" s="12"/>
    </row>
    <row r="178" spans="1:2" hidden="1" outlineLevel="1" x14ac:dyDescent="0.25">
      <c r="A178" s="13">
        <v>45760</v>
      </c>
      <c r="B178" s="12"/>
    </row>
    <row r="179" spans="1:2" hidden="1" outlineLevel="1" x14ac:dyDescent="0.25">
      <c r="A179" s="13">
        <v>45761</v>
      </c>
      <c r="B179" s="12"/>
    </row>
    <row r="180" spans="1:2" hidden="1" outlineLevel="1" x14ac:dyDescent="0.25">
      <c r="A180" s="13">
        <v>45762</v>
      </c>
      <c r="B180" s="12"/>
    </row>
    <row r="181" spans="1:2" ht="15.75" hidden="1" outlineLevel="1" thickBot="1" x14ac:dyDescent="0.3">
      <c r="A181" s="11">
        <v>45763</v>
      </c>
      <c r="B181" s="10"/>
    </row>
    <row r="182" spans="1:2" ht="15.75" collapsed="1" thickTop="1" x14ac:dyDescent="0.25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  <hyperlink ref="B33" location="'Standings (11_5_25)'!A1" display="Standings" xr:uid="{5FD61F5B-E929-468A-BA4C-E294801552C0}"/>
    <hyperlink ref="B34" location="'Standings (11_6_25)'!A1" display="Standings" xr:uid="{F5DA1C22-E749-4321-9100-CC21F898ACD0}"/>
    <hyperlink ref="B35" location="'Standings (11_7_25)'!A1" display="Standings" xr:uid="{955CCABD-F342-4E73-8AD5-964DCDA9D6DE}"/>
    <hyperlink ref="B36" location="'Standings (11_8_25)'!A1" display="Standings" xr:uid="{A881D826-6768-4F9E-B2F2-1720F53FF95D}"/>
    <hyperlink ref="B37" location="'Standings (11_9_25)'!A1" display="Standings" xr:uid="{97E6C8DD-C49A-4059-B706-F3718B02F75A}"/>
    <hyperlink ref="B38" location="'Standings (11_10_25)'!A1" display="Standings" xr:uid="{A9F52CF1-5710-4ADA-8AC7-836BAC49FAB9}"/>
    <hyperlink ref="B39" location="'Standings (11_11_25)'!A1" display="Standings" xr:uid="{C1826BCC-64A0-4079-88D4-237D5DA43658}"/>
    <hyperlink ref="B40" location="'Standings (11_12_25)'!A1" display="Standings" xr:uid="{9D1276A7-41C3-4A17-827D-213F56DD2810}"/>
    <hyperlink ref="B41" location="'Standings (11_13_25)'!A1" display="Standings" xr:uid="{6B44DDA7-C725-41F7-B431-A7A8C67AC328}"/>
    <hyperlink ref="B42" location="'Standings (11_14_25)'!A1" display="Standings" xr:uid="{3811BE95-FF6A-4D3B-ACA0-E5EBC8D8FA04}"/>
    <hyperlink ref="B43" location="'Standings (11_15_25)'!A1" display="Standings" xr:uid="{B65193A0-A777-41F2-A518-F96CB5CBE0D6}"/>
    <hyperlink ref="B44" location="'Standings (11_16_25)'!A1" display="Standings" xr:uid="{41B53ED2-D30E-4AC1-AF24-C44D1B09B2A6}"/>
    <hyperlink ref="B45" location="'Standings (11_17_25)'!A1" display="Standings" xr:uid="{BEECC1F2-B216-4E11-AD6B-B97D8A6850BE}"/>
    <hyperlink ref="B46" location="'Standings (11_18_25)'!A1" display="Standings" xr:uid="{5E0355CC-708E-48DC-8D29-82F61720C270}"/>
    <hyperlink ref="B47" location="'Standings (11_19_25)'!A1" display="Standings" xr:uid="{E52273C6-2043-456F-B8B8-4BD070F45BBD}"/>
    <hyperlink ref="B48" location="'Standings (11_20_25)'!A1" display="Standings" xr:uid="{C577FD7F-F315-42AB-B31D-A6ABB16A059C}"/>
    <hyperlink ref="B49" location="'Standings (11_21_25)'!A1" display="Standings" xr:uid="{82457B2B-8678-4FA5-AB5A-293FA2E06DCB}"/>
    <hyperlink ref="B50" location="'Standings (11_22_25)'!A1" display="Standings" xr:uid="{5133C7B2-5A0E-4025-9372-48F3A02C4308}"/>
    <hyperlink ref="B51" location="'Standings (11_23_25)'!A1" display="Standings" xr:uid="{BADD4EBE-168C-4366-A855-FCE37D25A6A7}"/>
    <hyperlink ref="B52" location="'Standings (11_24_25)'!A1" display="Standings" xr:uid="{0CA7812C-566A-44AF-A679-AF03084038CB}"/>
    <hyperlink ref="B53" location="'Standings (11_25_25)'!A1" display="Standings" xr:uid="{8987052A-6A58-4F9C-B869-BB5A81AF37AD}"/>
    <hyperlink ref="B54" location="'Standings (11_26_25)'!A1" display="Standings" xr:uid="{FBCE1753-AA25-4659-A40D-010FD130E5DB}"/>
    <hyperlink ref="B55" location="'Standings (11_28_25)'!A1" display="Standings" xr:uid="{83379161-8B45-4BBB-8ED4-5E9C132A24EA}"/>
    <hyperlink ref="B56" location="'Standings (11_29_25)'!A1" display="Standings" xr:uid="{3154B385-A4CA-4F5D-B19E-F3DD3660DC7F}"/>
    <hyperlink ref="B57" location="'Standings (11_30_25)'!A1" display="Standings" xr:uid="{04AC4A0F-996F-480D-9F2A-662D820F6EB9}"/>
    <hyperlink ref="B60" location="'Standings (12_1_25)'!A1" display="Standings" xr:uid="{F0634CA4-F514-45E0-A531-73C5C887FF9C}"/>
    <hyperlink ref="B61" location="'Standings (12_2_25)'!A1" display="Standings" xr:uid="{F4CCC266-1478-4195-92F4-7D3C75DF4830}"/>
    <hyperlink ref="B62" location="'Standings (12_3_25)'!A1" display="Standings" xr:uid="{0F1F6EE4-11E0-443E-9AD4-23A1ACDCA347}"/>
    <hyperlink ref="B63" location="'Standings (12_4_25)'!A1" display="Standings" xr:uid="{DA7933F6-53AE-45E4-953F-E54881986A0D}"/>
    <hyperlink ref="B64" location="'Standings (12_5_25)'!A1" display="Standings" xr:uid="{8DCCEC96-450C-4CFE-A031-FDA199C03A1B}"/>
    <hyperlink ref="B65" location="'Standings (12_6_25)'!A1" display="Standings" xr:uid="{EB4FDCEB-D687-40EE-927B-8F9420011EAA}"/>
    <hyperlink ref="B66" location="'Standings (12_7_25)'!A1" display="Standings" xr:uid="{803CDE06-C1F9-4249-A8A8-6AB891B2E7C8}"/>
    <hyperlink ref="B67" location="'Standings (12_8_25)'!A1" display="Standings" xr:uid="{42E93890-58AD-4FC1-8657-090ADE2A88E9}"/>
    <hyperlink ref="B68" location="'Standings (12_9_25)'!A1" display="Standings" xr:uid="{DA00231B-2246-4DC0-A320-E2C3EEA0DB41}"/>
    <hyperlink ref="B69" location="'Standings (12_10_25)'!A1" display="Standings" xr:uid="{6C08C352-5262-4646-AA56-73172535013D}"/>
    <hyperlink ref="B70" location="'Standings (12_11_25)'!A1" display="Standings" xr:uid="{17096B93-5782-413E-B743-0F319F2F8828}"/>
    <hyperlink ref="B71" location="'Standings (12_12_25)'!A1" display="Standings" xr:uid="{FE3679C3-E6AB-4911-BC38-079978021547}"/>
    <hyperlink ref="B72" location="'Standings (12_13_25)'!A1" display="Standings" xr:uid="{7683F21A-A4BC-410D-AB73-33A26E8A8DDE}"/>
    <hyperlink ref="B73" location="'Standings (12_14_25)'!A1" display="Standings" xr:uid="{631AD132-0731-4B95-AC90-5583ECDD2FD5}"/>
    <hyperlink ref="B74" location="'Standings (12_15_25)'!A1" display="Standings" xr:uid="{3B5164FB-B078-4FD3-AE53-DE24297C6537}"/>
    <hyperlink ref="B75" location="'Standings (12_16_25)'!A1" display="Standings" xr:uid="{3264DBC8-2740-44A4-8C21-4235C458FDA9}"/>
    <hyperlink ref="B76" location="'Standings (12_17_25)'!A1" display="Standings" xr:uid="{B5A80BDC-281F-43CA-9648-62F3660F0A50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RowHeight="15" x14ac:dyDescent="0.25"/>
  <cols>
    <col min="1" max="1" width="20.85546875" style="1" customWidth="1"/>
    <col min="2" max="2" width="25.140625" style="1" customWidth="1"/>
    <col min="3" max="3" width="21.42578125" style="1" bestFit="1" customWidth="1"/>
    <col min="4" max="4" width="22.42578125" style="1" customWidth="1"/>
    <col min="5" max="5" width="22.7109375" style="1" customWidth="1"/>
    <col min="6" max="16384" width="9.140625" style="1"/>
  </cols>
  <sheetData>
    <row r="1" spans="1:5" ht="16.5" thickTop="1" thickBot="1" x14ac:dyDescent="0.3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.75" thickTop="1" x14ac:dyDescent="0.25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25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25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25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25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25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25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.75" thickBot="1" x14ac:dyDescent="0.3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6.5" thickTop="1" thickBot="1" x14ac:dyDescent="0.3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.75" thickTop="1" x14ac:dyDescent="0.25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25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25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25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25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25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25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25">
      <c r="A18" s="1" t="s">
        <v>14</v>
      </c>
      <c r="D18" s="1" t="s">
        <v>1</v>
      </c>
      <c r="E18" s="1" t="s">
        <v>2</v>
      </c>
    </row>
    <row r="19" spans="1:5" x14ac:dyDescent="0.25">
      <c r="A19" s="1" t="s">
        <v>13</v>
      </c>
    </row>
    <row r="20" spans="1:5" x14ac:dyDescent="0.25">
      <c r="A20" s="1" t="s">
        <v>12</v>
      </c>
    </row>
    <row r="21" spans="1:5" x14ac:dyDescent="0.25">
      <c r="A21" s="1" t="s">
        <v>11</v>
      </c>
    </row>
    <row r="22" spans="1:5" x14ac:dyDescent="0.25">
      <c r="A22" s="1" t="s">
        <v>10</v>
      </c>
    </row>
    <row r="23" spans="1:5" x14ac:dyDescent="0.25">
      <c r="A23" s="1" t="s">
        <v>9</v>
      </c>
    </row>
    <row r="24" spans="1:5" x14ac:dyDescent="0.25">
      <c r="A24" s="1" t="s">
        <v>8</v>
      </c>
    </row>
    <row r="25" spans="1:5" x14ac:dyDescent="0.25">
      <c r="A25" s="1" t="s">
        <v>7</v>
      </c>
    </row>
    <row r="26" spans="1:5" x14ac:dyDescent="0.25">
      <c r="A26" s="1" t="s">
        <v>6</v>
      </c>
    </row>
    <row r="27" spans="1:5" x14ac:dyDescent="0.25">
      <c r="A27" s="1" t="s">
        <v>5</v>
      </c>
    </row>
    <row r="28" spans="1:5" x14ac:dyDescent="0.25">
      <c r="A28" s="1" t="s">
        <v>4</v>
      </c>
    </row>
    <row r="29" spans="1:5" x14ac:dyDescent="0.25">
      <c r="A29" s="1" t="s">
        <v>95</v>
      </c>
    </row>
    <row r="30" spans="1:5" x14ac:dyDescent="0.25">
      <c r="A30" s="1" t="s">
        <v>3</v>
      </c>
    </row>
    <row r="31" spans="1:5" x14ac:dyDescent="0.25">
      <c r="A31" s="1" t="s">
        <v>2</v>
      </c>
    </row>
    <row r="32" spans="1:5" x14ac:dyDescent="0.25">
      <c r="A32" s="1" t="s">
        <v>1</v>
      </c>
    </row>
    <row r="33" spans="1:1" x14ac:dyDescent="0.25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25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25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25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25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25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25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25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25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25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25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25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25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25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25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25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25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25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25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25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25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25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25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.75" thickBot="1" x14ac:dyDescent="0.3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25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25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25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25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25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25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25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25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25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25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.75" thickBot="1" x14ac:dyDescent="0.3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25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25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25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25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25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25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.75" thickBot="1" x14ac:dyDescent="0.3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25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25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25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25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25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25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25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25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25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25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25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25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25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25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25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25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25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25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.75" thickBot="1" x14ac:dyDescent="0.3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25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25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25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25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.75" thickBot="1" x14ac:dyDescent="0.3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25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25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25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25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25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25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25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.75" thickBot="1" x14ac:dyDescent="0.3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25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25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25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25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25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25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25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25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25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25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.75" thickBot="1" x14ac:dyDescent="0.3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25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25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25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25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25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25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25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25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25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25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25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25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25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.75" thickBot="1" x14ac:dyDescent="0.3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25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25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25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25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25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25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25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25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25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25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.75" thickBot="1" x14ac:dyDescent="0.3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25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25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25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25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25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25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25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25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25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25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25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25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25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25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25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25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25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25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25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25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25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25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25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.75" thickBot="1" x14ac:dyDescent="0.3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25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25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25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25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25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.75" thickBot="1" x14ac:dyDescent="0.3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25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25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.75" thickBot="1" x14ac:dyDescent="0.3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25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25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25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25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25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25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25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25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.75" thickBot="1" x14ac:dyDescent="0.3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25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25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25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25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29</v>
      </c>
      <c r="B6" s="1">
        <v>15</v>
      </c>
      <c r="C6" s="1">
        <v>8</v>
      </c>
      <c r="D6" s="1">
        <v>7</v>
      </c>
      <c r="E6" s="20">
        <v>0</v>
      </c>
      <c r="F6" s="30">
        <v>16</v>
      </c>
      <c r="G6" s="31">
        <v>4</v>
      </c>
      <c r="H6" s="20">
        <v>7</v>
      </c>
      <c r="I6" s="20">
        <v>1</v>
      </c>
      <c r="J6" s="30">
        <v>0</v>
      </c>
      <c r="K6" s="29" t="s">
        <v>185</v>
      </c>
      <c r="L6" s="1" t="s">
        <v>147</v>
      </c>
      <c r="M6" s="1" t="s">
        <v>125</v>
      </c>
      <c r="N6" s="1" t="s">
        <v>185</v>
      </c>
      <c r="O6" s="31">
        <v>49</v>
      </c>
      <c r="P6" s="20">
        <v>51</v>
      </c>
      <c r="Q6" s="30">
        <v>-2</v>
      </c>
      <c r="R6" s="29" t="s">
        <v>135</v>
      </c>
      <c r="S6" s="28" t="s">
        <v>202</v>
      </c>
    </row>
    <row r="7" spans="1:20" x14ac:dyDescent="0.25">
      <c r="A7" s="32" t="s">
        <v>4</v>
      </c>
      <c r="B7" s="1">
        <v>13</v>
      </c>
      <c r="C7" s="1">
        <v>7</v>
      </c>
      <c r="D7" s="1">
        <v>5</v>
      </c>
      <c r="E7" s="20">
        <v>1</v>
      </c>
      <c r="F7" s="30">
        <v>15</v>
      </c>
      <c r="G7" s="31">
        <v>5</v>
      </c>
      <c r="H7" s="20">
        <v>7</v>
      </c>
      <c r="I7" s="20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25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25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25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4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8</v>
      </c>
      <c r="I6" s="20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15</v>
      </c>
      <c r="C7" s="1">
        <v>8</v>
      </c>
      <c r="D7" s="1">
        <v>7</v>
      </c>
      <c r="E7" s="20">
        <v>0</v>
      </c>
      <c r="F7" s="30">
        <v>16</v>
      </c>
      <c r="G7" s="31">
        <v>4</v>
      </c>
      <c r="H7" s="20">
        <v>7</v>
      </c>
      <c r="I7" s="20">
        <v>1</v>
      </c>
      <c r="J7" s="30">
        <v>0</v>
      </c>
      <c r="K7" s="29" t="s">
        <v>185</v>
      </c>
      <c r="L7" s="1" t="s">
        <v>147</v>
      </c>
      <c r="M7" s="1" t="s">
        <v>125</v>
      </c>
      <c r="N7" s="1" t="s">
        <v>185</v>
      </c>
      <c r="O7" s="31">
        <v>49</v>
      </c>
      <c r="P7" s="20">
        <v>51</v>
      </c>
      <c r="Q7" s="30">
        <v>-2</v>
      </c>
      <c r="R7" s="29" t="s">
        <v>135</v>
      </c>
      <c r="S7" s="28" t="s">
        <v>202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1</v>
      </c>
      <c r="B18" s="1">
        <v>13</v>
      </c>
      <c r="C18" s="1">
        <v>7</v>
      </c>
      <c r="D18" s="1">
        <v>5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152</v>
      </c>
      <c r="M18" s="1" t="s">
        <v>120</v>
      </c>
      <c r="N18" s="1" t="s">
        <v>193</v>
      </c>
      <c r="O18" s="31">
        <v>37</v>
      </c>
      <c r="P18" s="20">
        <v>30</v>
      </c>
      <c r="Q18" s="30">
        <v>7</v>
      </c>
      <c r="R18" s="29" t="s">
        <v>99</v>
      </c>
      <c r="S18" s="28" t="s">
        <v>225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84A8-C1E9-41FB-A5FF-E73C6C86806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14</v>
      </c>
      <c r="C6" s="1">
        <v>9</v>
      </c>
      <c r="D6" s="1">
        <v>5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162</v>
      </c>
      <c r="L6" s="1" t="s">
        <v>171</v>
      </c>
      <c r="M6" s="1" t="s">
        <v>149</v>
      </c>
      <c r="N6" s="1" t="s">
        <v>175</v>
      </c>
      <c r="O6" s="31">
        <v>44</v>
      </c>
      <c r="P6" s="20">
        <v>42</v>
      </c>
      <c r="Q6" s="30">
        <v>2</v>
      </c>
      <c r="R6" s="29" t="s">
        <v>101</v>
      </c>
      <c r="S6" s="28" t="s">
        <v>232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</v>
      </c>
      <c r="B18" s="1">
        <v>14</v>
      </c>
      <c r="C18" s="1">
        <v>7</v>
      </c>
      <c r="D18" s="1">
        <v>6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153</v>
      </c>
      <c r="M18" s="1" t="s">
        <v>130</v>
      </c>
      <c r="N18" s="1" t="s">
        <v>201</v>
      </c>
      <c r="O18" s="31">
        <v>40</v>
      </c>
      <c r="P18" s="20">
        <v>35</v>
      </c>
      <c r="Q18" s="30">
        <v>5</v>
      </c>
      <c r="R18" s="29" t="s">
        <v>101</v>
      </c>
      <c r="S18" s="28" t="s">
        <v>228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14</v>
      </c>
      <c r="C28" s="1">
        <v>7</v>
      </c>
      <c r="D28" s="1">
        <v>4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193</v>
      </c>
      <c r="L28" s="1" t="s">
        <v>168</v>
      </c>
      <c r="M28" s="1" t="s">
        <v>136</v>
      </c>
      <c r="N28" s="1" t="s">
        <v>217</v>
      </c>
      <c r="O28" s="31">
        <v>42</v>
      </c>
      <c r="P28" s="20">
        <v>46</v>
      </c>
      <c r="Q28" s="30">
        <v>-4</v>
      </c>
      <c r="R28" s="29" t="s">
        <v>101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16</v>
      </c>
      <c r="C30" s="1">
        <v>5</v>
      </c>
      <c r="D30" s="1">
        <v>7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218</v>
      </c>
      <c r="L30" s="1" t="s">
        <v>151</v>
      </c>
      <c r="M30" s="1" t="s">
        <v>145</v>
      </c>
      <c r="N30" s="1" t="s">
        <v>210</v>
      </c>
      <c r="O30" s="31">
        <v>40</v>
      </c>
      <c r="P30" s="20">
        <v>54</v>
      </c>
      <c r="Q30" s="30">
        <v>-14</v>
      </c>
      <c r="R30" s="29" t="s">
        <v>113</v>
      </c>
      <c r="S30" s="28" t="s">
        <v>215</v>
      </c>
    </row>
    <row r="31" spans="1:19" x14ac:dyDescent="0.25">
      <c r="A31" s="32" t="s">
        <v>17</v>
      </c>
      <c r="B31" s="1">
        <v>15</v>
      </c>
      <c r="C31" s="1">
        <v>5</v>
      </c>
      <c r="D31" s="1">
        <v>7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172</v>
      </c>
      <c r="M31" s="1" t="s">
        <v>131</v>
      </c>
      <c r="N31" s="1" t="s">
        <v>189</v>
      </c>
      <c r="O31" s="31">
        <v>43</v>
      </c>
      <c r="P31" s="20">
        <v>55</v>
      </c>
      <c r="Q31" s="30">
        <v>-12</v>
      </c>
      <c r="R31" s="29" t="s">
        <v>101</v>
      </c>
      <c r="S31" s="28" t="s">
        <v>255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E31B99-636B-4C44-901D-2DA470F132B4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F90CE-FE7F-4E73-A8C3-7BF87336E05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12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5</v>
      </c>
      <c r="H18" s="20">
        <v>7</v>
      </c>
      <c r="I18" s="20">
        <v>0</v>
      </c>
      <c r="J18" s="20">
        <v>0</v>
      </c>
      <c r="K18" s="29" t="s">
        <v>254</v>
      </c>
      <c r="L18" s="1" t="s">
        <v>260</v>
      </c>
      <c r="M18" s="1" t="s">
        <v>127</v>
      </c>
      <c r="N18" s="1" t="s">
        <v>193</v>
      </c>
      <c r="O18" s="31">
        <v>35</v>
      </c>
      <c r="P18" s="20">
        <v>35</v>
      </c>
      <c r="Q18" s="30">
        <v>0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14</v>
      </c>
      <c r="C19" s="1">
        <v>7</v>
      </c>
      <c r="D19" s="1">
        <v>6</v>
      </c>
      <c r="E19" s="20">
        <v>1</v>
      </c>
      <c r="F19" s="30">
        <v>15</v>
      </c>
      <c r="G19" s="20">
        <v>6</v>
      </c>
      <c r="H19" s="20">
        <v>7</v>
      </c>
      <c r="I19" s="20">
        <v>0</v>
      </c>
      <c r="J19" s="20">
        <v>1</v>
      </c>
      <c r="K19" s="29" t="s">
        <v>171</v>
      </c>
      <c r="L19" s="1" t="s">
        <v>153</v>
      </c>
      <c r="M19" s="1" t="s">
        <v>130</v>
      </c>
      <c r="N19" s="1" t="s">
        <v>201</v>
      </c>
      <c r="O19" s="31">
        <v>40</v>
      </c>
      <c r="P19" s="20">
        <v>35</v>
      </c>
      <c r="Q19" s="30">
        <v>5</v>
      </c>
      <c r="R19" s="29" t="s">
        <v>101</v>
      </c>
      <c r="S19" s="28" t="s">
        <v>228</v>
      </c>
    </row>
    <row r="20" spans="1:19" x14ac:dyDescent="0.25">
      <c r="A20" s="32" t="s">
        <v>23</v>
      </c>
      <c r="B20" s="1">
        <v>13</v>
      </c>
      <c r="C20" s="1">
        <v>7</v>
      </c>
      <c r="D20" s="1">
        <v>6</v>
      </c>
      <c r="E20" s="20">
        <v>0</v>
      </c>
      <c r="F20" s="30">
        <v>14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175</v>
      </c>
      <c r="M20" s="1" t="s">
        <v>127</v>
      </c>
      <c r="N20" s="1" t="s">
        <v>175</v>
      </c>
      <c r="O20" s="31">
        <v>41</v>
      </c>
      <c r="P20" s="20">
        <v>41</v>
      </c>
      <c r="Q20" s="30">
        <v>0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6</v>
      </c>
      <c r="H21" s="24">
        <v>6</v>
      </c>
      <c r="I21" s="24">
        <v>0</v>
      </c>
      <c r="J21" s="24">
        <v>2</v>
      </c>
      <c r="K21" s="22" t="s">
        <v>193</v>
      </c>
      <c r="L21" s="26" t="s">
        <v>138</v>
      </c>
      <c r="M21" s="26" t="s">
        <v>138</v>
      </c>
      <c r="N21" s="26" t="s">
        <v>218</v>
      </c>
      <c r="O21" s="25">
        <v>45</v>
      </c>
      <c r="P21" s="24">
        <v>51</v>
      </c>
      <c r="Q21" s="23">
        <v>-6</v>
      </c>
      <c r="R21" s="22" t="s">
        <v>107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14</v>
      </c>
      <c r="C27" s="1">
        <v>9</v>
      </c>
      <c r="D27" s="1">
        <v>5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149</v>
      </c>
      <c r="M27" s="1" t="s">
        <v>103</v>
      </c>
      <c r="N27" s="1" t="s">
        <v>257</v>
      </c>
      <c r="O27" s="31">
        <v>46</v>
      </c>
      <c r="P27" s="20">
        <v>35</v>
      </c>
      <c r="Q27" s="30">
        <v>11</v>
      </c>
      <c r="R27" s="29" t="s">
        <v>107</v>
      </c>
      <c r="S27" s="28" t="s">
        <v>232</v>
      </c>
    </row>
    <row r="28" spans="1:19" x14ac:dyDescent="0.25">
      <c r="A28" s="32" t="s">
        <v>25</v>
      </c>
      <c r="B28" s="1">
        <v>15</v>
      </c>
      <c r="C28" s="1">
        <v>7</v>
      </c>
      <c r="D28" s="1">
        <v>5</v>
      </c>
      <c r="E28" s="20">
        <v>3</v>
      </c>
      <c r="F28" s="30">
        <v>17</v>
      </c>
      <c r="G28" s="20">
        <v>6</v>
      </c>
      <c r="H28" s="20">
        <v>7</v>
      </c>
      <c r="I28" s="20">
        <v>0</v>
      </c>
      <c r="J28" s="20">
        <v>1</v>
      </c>
      <c r="K28" s="29" t="s">
        <v>153</v>
      </c>
      <c r="L28" s="1" t="s">
        <v>208</v>
      </c>
      <c r="M28" s="1" t="s">
        <v>112</v>
      </c>
      <c r="N28" s="1" t="s">
        <v>233</v>
      </c>
      <c r="O28" s="31">
        <v>48</v>
      </c>
      <c r="P28" s="20">
        <v>40</v>
      </c>
      <c r="Q28" s="30">
        <v>8</v>
      </c>
      <c r="R28" s="29" t="s">
        <v>104</v>
      </c>
      <c r="S28" s="28" t="s">
        <v>233</v>
      </c>
    </row>
    <row r="29" spans="1:19" x14ac:dyDescent="0.25">
      <c r="A29" s="32" t="s">
        <v>22</v>
      </c>
      <c r="B29" s="1">
        <v>14</v>
      </c>
      <c r="C29" s="1">
        <v>7</v>
      </c>
      <c r="D29" s="1">
        <v>4</v>
      </c>
      <c r="E29" s="20">
        <v>3</v>
      </c>
      <c r="F29" s="30">
        <v>17</v>
      </c>
      <c r="G29" s="20">
        <v>3</v>
      </c>
      <c r="H29" s="20">
        <v>5</v>
      </c>
      <c r="I29" s="20">
        <v>2</v>
      </c>
      <c r="J29" s="20">
        <v>1</v>
      </c>
      <c r="K29" s="29" t="s">
        <v>193</v>
      </c>
      <c r="L29" s="1" t="s">
        <v>168</v>
      </c>
      <c r="M29" s="1" t="s">
        <v>136</v>
      </c>
      <c r="N29" s="1" t="s">
        <v>217</v>
      </c>
      <c r="O29" s="31">
        <v>42</v>
      </c>
      <c r="P29" s="20">
        <v>46</v>
      </c>
      <c r="Q29" s="30">
        <v>-4</v>
      </c>
      <c r="R29" s="29" t="s">
        <v>101</v>
      </c>
      <c r="S29" s="28" t="s">
        <v>222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16</v>
      </c>
      <c r="C31" s="1">
        <v>5</v>
      </c>
      <c r="D31" s="1">
        <v>7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218</v>
      </c>
      <c r="L31" s="1" t="s">
        <v>151</v>
      </c>
      <c r="M31" s="1" t="s">
        <v>145</v>
      </c>
      <c r="N31" s="1" t="s">
        <v>210</v>
      </c>
      <c r="O31" s="31">
        <v>40</v>
      </c>
      <c r="P31" s="20">
        <v>54</v>
      </c>
      <c r="Q31" s="30">
        <v>-14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8</v>
      </c>
      <c r="B40" s="1">
        <v>15</v>
      </c>
      <c r="C40" s="1">
        <v>6</v>
      </c>
      <c r="D40" s="1">
        <v>6</v>
      </c>
      <c r="E40" s="20">
        <v>3</v>
      </c>
      <c r="F40" s="30">
        <v>15</v>
      </c>
      <c r="G40" s="20">
        <v>3</v>
      </c>
      <c r="H40" s="20">
        <v>6</v>
      </c>
      <c r="I40" s="20">
        <v>0</v>
      </c>
      <c r="J40" s="20">
        <v>1</v>
      </c>
      <c r="K40" s="29" t="s">
        <v>210</v>
      </c>
      <c r="L40" s="1" t="s">
        <v>134</v>
      </c>
      <c r="M40" s="1" t="s">
        <v>150</v>
      </c>
      <c r="N40" s="1" t="s">
        <v>189</v>
      </c>
      <c r="O40" s="31">
        <v>50</v>
      </c>
      <c r="P40" s="20">
        <v>55</v>
      </c>
      <c r="Q40" s="30">
        <v>-5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15</v>
      </c>
      <c r="C41" s="1">
        <v>7</v>
      </c>
      <c r="D41" s="1">
        <v>8</v>
      </c>
      <c r="E41" s="20">
        <v>0</v>
      </c>
      <c r="F41" s="30">
        <v>14</v>
      </c>
      <c r="G41" s="20">
        <v>1</v>
      </c>
      <c r="H41" s="20">
        <v>5</v>
      </c>
      <c r="I41" s="20">
        <v>2</v>
      </c>
      <c r="J41" s="20">
        <v>0</v>
      </c>
      <c r="K41" s="29" t="s">
        <v>147</v>
      </c>
      <c r="L41" s="1" t="s">
        <v>230</v>
      </c>
      <c r="M41" s="1" t="s">
        <v>112</v>
      </c>
      <c r="N41" s="1" t="s">
        <v>257</v>
      </c>
      <c r="O41" s="31">
        <v>42</v>
      </c>
      <c r="P41" s="20">
        <v>50</v>
      </c>
      <c r="Q41" s="30">
        <v>-8</v>
      </c>
      <c r="R41" s="29" t="s">
        <v>101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4228E3-1B5A-4F2F-B812-F49063E73723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02899-331B-4E4C-9C86-90C0832976B6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5</v>
      </c>
      <c r="B7" s="1">
        <v>15</v>
      </c>
      <c r="C7" s="1">
        <v>8</v>
      </c>
      <c r="D7" s="1">
        <v>5</v>
      </c>
      <c r="E7" s="20">
        <v>2</v>
      </c>
      <c r="F7" s="30">
        <v>18</v>
      </c>
      <c r="G7" s="31">
        <v>6</v>
      </c>
      <c r="H7" s="20">
        <v>8</v>
      </c>
      <c r="I7" s="20">
        <v>0</v>
      </c>
      <c r="J7" s="30">
        <v>0</v>
      </c>
      <c r="K7" s="29" t="s">
        <v>175</v>
      </c>
      <c r="L7" s="1" t="s">
        <v>189</v>
      </c>
      <c r="M7" s="1" t="s">
        <v>122</v>
      </c>
      <c r="N7" s="1" t="s">
        <v>173</v>
      </c>
      <c r="O7" s="31">
        <v>46</v>
      </c>
      <c r="P7" s="20">
        <v>41</v>
      </c>
      <c r="Q7" s="30">
        <v>5</v>
      </c>
      <c r="R7" s="29" t="s">
        <v>104</v>
      </c>
      <c r="S7" s="28" t="s">
        <v>203</v>
      </c>
    </row>
    <row r="8" spans="1:20" x14ac:dyDescent="0.25">
      <c r="A8" s="32" t="s">
        <v>11</v>
      </c>
      <c r="B8" s="1">
        <v>15</v>
      </c>
      <c r="C8" s="1">
        <v>7</v>
      </c>
      <c r="D8" s="1">
        <v>5</v>
      </c>
      <c r="E8" s="20">
        <v>3</v>
      </c>
      <c r="F8" s="30">
        <v>17</v>
      </c>
      <c r="G8" s="31">
        <v>2</v>
      </c>
      <c r="H8" s="20">
        <v>5</v>
      </c>
      <c r="I8" s="20">
        <v>2</v>
      </c>
      <c r="J8" s="30">
        <v>0</v>
      </c>
      <c r="K8" s="29" t="s">
        <v>192</v>
      </c>
      <c r="L8" s="1" t="s">
        <v>191</v>
      </c>
      <c r="M8" s="1" t="s">
        <v>144</v>
      </c>
      <c r="N8" s="1" t="s">
        <v>233</v>
      </c>
      <c r="O8" s="31">
        <v>53</v>
      </c>
      <c r="P8" s="20">
        <v>56</v>
      </c>
      <c r="Q8" s="30">
        <v>-3</v>
      </c>
      <c r="R8" s="29" t="s">
        <v>99</v>
      </c>
      <c r="S8" s="28" t="s">
        <v>239</v>
      </c>
    </row>
    <row r="9" spans="1:20" x14ac:dyDescent="0.25">
      <c r="A9" s="32" t="s">
        <v>4</v>
      </c>
      <c r="B9" s="1">
        <v>15</v>
      </c>
      <c r="C9" s="1">
        <v>8</v>
      </c>
      <c r="D9" s="1">
        <v>6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266</v>
      </c>
      <c r="L9" s="1" t="s">
        <v>127</v>
      </c>
      <c r="M9" s="1" t="s">
        <v>147</v>
      </c>
      <c r="N9" s="1" t="s">
        <v>267</v>
      </c>
      <c r="O9" s="31">
        <v>55</v>
      </c>
      <c r="P9" s="20">
        <v>55</v>
      </c>
      <c r="Q9" s="30">
        <v>0</v>
      </c>
      <c r="R9" s="29" t="s">
        <v>101</v>
      </c>
      <c r="S9" s="28" t="s">
        <v>225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268</v>
      </c>
      <c r="L14" s="1" t="s">
        <v>171</v>
      </c>
      <c r="M14" s="1" t="s">
        <v>112</v>
      </c>
      <c r="N14" s="1" t="s">
        <v>178</v>
      </c>
      <c r="O14" s="31">
        <v>52</v>
      </c>
      <c r="P14" s="20">
        <v>44</v>
      </c>
      <c r="Q14" s="30">
        <v>8</v>
      </c>
      <c r="R14" s="29" t="s">
        <v>104</v>
      </c>
      <c r="S14" s="28" t="s">
        <v>203</v>
      </c>
    </row>
    <row r="15" spans="1:20" x14ac:dyDescent="0.25">
      <c r="A15" s="32" t="s">
        <v>9</v>
      </c>
      <c r="B15" s="1">
        <v>16</v>
      </c>
      <c r="C15" s="1">
        <v>9</v>
      </c>
      <c r="D15" s="1">
        <v>4</v>
      </c>
      <c r="E15" s="20">
        <v>3</v>
      </c>
      <c r="F15" s="30">
        <v>21</v>
      </c>
      <c r="G15" s="20">
        <v>9</v>
      </c>
      <c r="H15" s="20">
        <v>9</v>
      </c>
      <c r="I15" s="20">
        <v>0</v>
      </c>
      <c r="J15" s="20">
        <v>3</v>
      </c>
      <c r="K15" s="29" t="s">
        <v>227</v>
      </c>
      <c r="L15" s="1" t="s">
        <v>233</v>
      </c>
      <c r="M15" s="1" t="s">
        <v>271</v>
      </c>
      <c r="N15" s="1" t="s">
        <v>272</v>
      </c>
      <c r="O15" s="31">
        <v>55</v>
      </c>
      <c r="P15" s="20">
        <v>45</v>
      </c>
      <c r="Q15" s="30">
        <v>10</v>
      </c>
      <c r="R15" s="29" t="s">
        <v>101</v>
      </c>
      <c r="S15" s="28" t="s">
        <v>239</v>
      </c>
    </row>
    <row r="16" spans="1:20" x14ac:dyDescent="0.25">
      <c r="A16" s="32" t="s">
        <v>26</v>
      </c>
      <c r="B16" s="1">
        <v>14</v>
      </c>
      <c r="C16" s="1">
        <v>10</v>
      </c>
      <c r="D16" s="1">
        <v>4</v>
      </c>
      <c r="E16" s="20">
        <v>0</v>
      </c>
      <c r="F16" s="30">
        <v>20</v>
      </c>
      <c r="G16" s="20">
        <v>6</v>
      </c>
      <c r="H16" s="20">
        <v>9</v>
      </c>
      <c r="I16" s="20">
        <v>1</v>
      </c>
      <c r="J16" s="20">
        <v>0</v>
      </c>
      <c r="K16" s="29" t="s">
        <v>162</v>
      </c>
      <c r="L16" s="1" t="s">
        <v>183</v>
      </c>
      <c r="M16" s="1" t="s">
        <v>137</v>
      </c>
      <c r="N16" s="1" t="s">
        <v>162</v>
      </c>
      <c r="O16" s="31">
        <v>54</v>
      </c>
      <c r="P16" s="20">
        <v>38</v>
      </c>
      <c r="Q16" s="30">
        <v>16</v>
      </c>
      <c r="R16" s="29" t="s">
        <v>109</v>
      </c>
      <c r="S16" s="28" t="s">
        <v>232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15</v>
      </c>
      <c r="C25" s="1">
        <v>9</v>
      </c>
      <c r="D25" s="1">
        <v>1</v>
      </c>
      <c r="E25" s="20">
        <v>5</v>
      </c>
      <c r="F25" s="30">
        <v>23</v>
      </c>
      <c r="G25" s="20">
        <v>9</v>
      </c>
      <c r="H25" s="20">
        <v>9</v>
      </c>
      <c r="I25" s="20">
        <v>0</v>
      </c>
      <c r="J25" s="20">
        <v>2</v>
      </c>
      <c r="K25" s="29" t="s">
        <v>161</v>
      </c>
      <c r="L25" s="1" t="s">
        <v>206</v>
      </c>
      <c r="M25" s="1" t="s">
        <v>118</v>
      </c>
      <c r="N25" s="1" t="s">
        <v>273</v>
      </c>
      <c r="O25" s="31">
        <v>59</v>
      </c>
      <c r="P25" s="20">
        <v>38</v>
      </c>
      <c r="Q25" s="30">
        <v>21</v>
      </c>
      <c r="R25" s="29" t="s">
        <v>104</v>
      </c>
      <c r="S25" s="28" t="s">
        <v>216</v>
      </c>
    </row>
    <row r="26" spans="1:19" x14ac:dyDescent="0.25">
      <c r="A26" s="32" t="s">
        <v>22</v>
      </c>
      <c r="B26" s="1">
        <v>15</v>
      </c>
      <c r="C26" s="1">
        <v>8</v>
      </c>
      <c r="D26" s="1">
        <v>4</v>
      </c>
      <c r="E26" s="20">
        <v>3</v>
      </c>
      <c r="F26" s="30">
        <v>19</v>
      </c>
      <c r="G26" s="20">
        <v>4</v>
      </c>
      <c r="H26" s="20">
        <v>6</v>
      </c>
      <c r="I26" s="20">
        <v>2</v>
      </c>
      <c r="J26" s="20">
        <v>1</v>
      </c>
      <c r="K26" s="29" t="s">
        <v>193</v>
      </c>
      <c r="L26" s="1" t="s">
        <v>221</v>
      </c>
      <c r="M26" s="1" t="s">
        <v>162</v>
      </c>
      <c r="N26" s="1" t="s">
        <v>234</v>
      </c>
      <c r="O26" s="31">
        <v>47</v>
      </c>
      <c r="P26" s="20">
        <v>50</v>
      </c>
      <c r="Q26" s="30">
        <v>-3</v>
      </c>
      <c r="R26" s="29" t="s">
        <v>99</v>
      </c>
      <c r="S26" s="28" t="s">
        <v>239</v>
      </c>
    </row>
    <row r="27" spans="1:19" x14ac:dyDescent="0.25">
      <c r="A27" s="32" t="s">
        <v>95</v>
      </c>
      <c r="B27" s="1">
        <v>15</v>
      </c>
      <c r="C27" s="1">
        <v>9</v>
      </c>
      <c r="D27" s="1">
        <v>6</v>
      </c>
      <c r="E27" s="20">
        <v>0</v>
      </c>
      <c r="F27" s="30">
        <v>18</v>
      </c>
      <c r="G27" s="20">
        <v>6</v>
      </c>
      <c r="H27" s="20">
        <v>9</v>
      </c>
      <c r="I27" s="20">
        <v>0</v>
      </c>
      <c r="J27" s="20">
        <v>0</v>
      </c>
      <c r="K27" s="29" t="s">
        <v>136</v>
      </c>
      <c r="L27" s="1" t="s">
        <v>202</v>
      </c>
      <c r="M27" s="1" t="s">
        <v>164</v>
      </c>
      <c r="N27" s="1" t="s">
        <v>203</v>
      </c>
      <c r="O27" s="31">
        <v>49</v>
      </c>
      <c r="P27" s="20">
        <v>46</v>
      </c>
      <c r="Q27" s="30">
        <v>3</v>
      </c>
      <c r="R27" s="29" t="s">
        <v>107</v>
      </c>
      <c r="S27" s="28" t="s">
        <v>232</v>
      </c>
    </row>
    <row r="28" spans="1:19" x14ac:dyDescent="0.25">
      <c r="A28" s="32" t="s">
        <v>0</v>
      </c>
      <c r="B28" s="1">
        <v>14</v>
      </c>
      <c r="C28" s="1">
        <v>9</v>
      </c>
      <c r="D28" s="1">
        <v>5</v>
      </c>
      <c r="E28" s="20">
        <v>0</v>
      </c>
      <c r="F28" s="30">
        <v>18</v>
      </c>
      <c r="G28" s="20">
        <v>8</v>
      </c>
      <c r="H28" s="20">
        <v>9</v>
      </c>
      <c r="I28" s="20">
        <v>0</v>
      </c>
      <c r="J28" s="20">
        <v>0</v>
      </c>
      <c r="K28" s="29" t="s">
        <v>183</v>
      </c>
      <c r="L28" s="1" t="s">
        <v>149</v>
      </c>
      <c r="M28" s="1" t="s">
        <v>103</v>
      </c>
      <c r="N28" s="1" t="s">
        <v>257</v>
      </c>
      <c r="O28" s="31">
        <v>46</v>
      </c>
      <c r="P28" s="20">
        <v>35</v>
      </c>
      <c r="Q28" s="30">
        <v>11</v>
      </c>
      <c r="R28" s="29" t="s">
        <v>107</v>
      </c>
      <c r="S28" s="28" t="s">
        <v>232</v>
      </c>
    </row>
    <row r="29" spans="1:19" x14ac:dyDescent="0.25">
      <c r="A29" s="32" t="s">
        <v>25</v>
      </c>
      <c r="B29" s="1">
        <v>15</v>
      </c>
      <c r="C29" s="1">
        <v>7</v>
      </c>
      <c r="D29" s="1">
        <v>5</v>
      </c>
      <c r="E29" s="20">
        <v>3</v>
      </c>
      <c r="F29" s="30">
        <v>17</v>
      </c>
      <c r="G29" s="20">
        <v>6</v>
      </c>
      <c r="H29" s="20">
        <v>7</v>
      </c>
      <c r="I29" s="20">
        <v>0</v>
      </c>
      <c r="J29" s="20">
        <v>1</v>
      </c>
      <c r="K29" s="29" t="s">
        <v>153</v>
      </c>
      <c r="L29" s="1" t="s">
        <v>208</v>
      </c>
      <c r="M29" s="1" t="s">
        <v>112</v>
      </c>
      <c r="N29" s="1" t="s">
        <v>233</v>
      </c>
      <c r="O29" s="31">
        <v>48</v>
      </c>
      <c r="P29" s="20">
        <v>40</v>
      </c>
      <c r="Q29" s="30">
        <v>8</v>
      </c>
      <c r="R29" s="29" t="s">
        <v>104</v>
      </c>
      <c r="S29" s="28" t="s">
        <v>233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14</v>
      </c>
      <c r="C35" s="1">
        <v>10</v>
      </c>
      <c r="D35" s="1">
        <v>3</v>
      </c>
      <c r="E35" s="20">
        <v>1</v>
      </c>
      <c r="F35" s="33">
        <v>21</v>
      </c>
      <c r="G35" s="20">
        <v>6</v>
      </c>
      <c r="H35" s="20">
        <v>9</v>
      </c>
      <c r="I35" s="20">
        <v>1</v>
      </c>
      <c r="J35" s="20">
        <v>0</v>
      </c>
      <c r="K35" s="29" t="s">
        <v>136</v>
      </c>
      <c r="L35" s="1" t="s">
        <v>205</v>
      </c>
      <c r="M35" s="1" t="s">
        <v>112</v>
      </c>
      <c r="N35" s="1" t="s">
        <v>227</v>
      </c>
      <c r="O35" s="31">
        <v>59</v>
      </c>
      <c r="P35" s="20">
        <v>45</v>
      </c>
      <c r="Q35" s="30">
        <v>14</v>
      </c>
      <c r="R35" s="29" t="s">
        <v>177</v>
      </c>
      <c r="S35" s="28" t="s">
        <v>276</v>
      </c>
    </row>
    <row r="36" spans="1:19" x14ac:dyDescent="0.25">
      <c r="A36" s="32" t="s">
        <v>7</v>
      </c>
      <c r="B36" s="1">
        <v>14</v>
      </c>
      <c r="C36" s="1">
        <v>7</v>
      </c>
      <c r="D36" s="1">
        <v>3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1</v>
      </c>
      <c r="K36" s="29" t="s">
        <v>221</v>
      </c>
      <c r="L36" s="1" t="s">
        <v>163</v>
      </c>
      <c r="M36" s="1" t="s">
        <v>120</v>
      </c>
      <c r="N36" s="1" t="s">
        <v>178</v>
      </c>
      <c r="O36" s="31">
        <v>38</v>
      </c>
      <c r="P36" s="20">
        <v>42</v>
      </c>
      <c r="Q36" s="30">
        <v>-4</v>
      </c>
      <c r="R36" s="29" t="s">
        <v>99</v>
      </c>
      <c r="S36" s="28" t="s">
        <v>233</v>
      </c>
    </row>
    <row r="37" spans="1:19" x14ac:dyDescent="0.25">
      <c r="A37" s="32" t="s">
        <v>2</v>
      </c>
      <c r="B37" s="1">
        <v>14</v>
      </c>
      <c r="C37" s="1">
        <v>7</v>
      </c>
      <c r="D37" s="1">
        <v>3</v>
      </c>
      <c r="E37" s="20">
        <v>4</v>
      </c>
      <c r="F37" s="30">
        <v>18</v>
      </c>
      <c r="G37" s="20">
        <v>6</v>
      </c>
      <c r="H37" s="20">
        <v>7</v>
      </c>
      <c r="I37" s="20">
        <v>0</v>
      </c>
      <c r="J37" s="20">
        <v>1</v>
      </c>
      <c r="K37" s="29" t="s">
        <v>189</v>
      </c>
      <c r="L37" s="1" t="s">
        <v>168</v>
      </c>
      <c r="M37" s="1" t="s">
        <v>249</v>
      </c>
      <c r="N37" s="1" t="s">
        <v>271</v>
      </c>
      <c r="O37" s="31">
        <v>46</v>
      </c>
      <c r="P37" s="20">
        <v>42</v>
      </c>
      <c r="Q37" s="30">
        <v>4</v>
      </c>
      <c r="R37" s="29" t="s">
        <v>107</v>
      </c>
      <c r="S37" s="28" t="s">
        <v>233</v>
      </c>
    </row>
    <row r="38" spans="1:19" x14ac:dyDescent="0.25">
      <c r="A38" s="32" t="s">
        <v>8</v>
      </c>
      <c r="B38" s="1">
        <v>16</v>
      </c>
      <c r="C38" s="1">
        <v>7</v>
      </c>
      <c r="D38" s="1">
        <v>6</v>
      </c>
      <c r="E38" s="20">
        <v>3</v>
      </c>
      <c r="F38" s="30">
        <v>17</v>
      </c>
      <c r="G38" s="20">
        <v>4</v>
      </c>
      <c r="H38" s="20">
        <v>7</v>
      </c>
      <c r="I38" s="20">
        <v>0</v>
      </c>
      <c r="J38" s="20">
        <v>1</v>
      </c>
      <c r="K38" s="29" t="s">
        <v>222</v>
      </c>
      <c r="L38" s="1" t="s">
        <v>134</v>
      </c>
      <c r="M38" s="1" t="s">
        <v>150</v>
      </c>
      <c r="N38" s="1" t="s">
        <v>189</v>
      </c>
      <c r="O38" s="31">
        <v>53</v>
      </c>
      <c r="P38" s="20">
        <v>56</v>
      </c>
      <c r="Q38" s="30">
        <v>-3</v>
      </c>
      <c r="R38" s="29" t="s">
        <v>109</v>
      </c>
      <c r="S38" s="28" t="s">
        <v>226</v>
      </c>
    </row>
    <row r="39" spans="1:19" x14ac:dyDescent="0.25">
      <c r="A39" s="32" t="s">
        <v>20</v>
      </c>
      <c r="B39" s="1">
        <v>16</v>
      </c>
      <c r="C39" s="1">
        <v>6</v>
      </c>
      <c r="D39" s="1">
        <v>6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2</v>
      </c>
      <c r="K39" s="29" t="s">
        <v>221</v>
      </c>
      <c r="L39" s="1" t="s">
        <v>223</v>
      </c>
      <c r="M39" s="1" t="s">
        <v>150</v>
      </c>
      <c r="N39" s="1" t="s">
        <v>210</v>
      </c>
      <c r="O39" s="31">
        <v>47</v>
      </c>
      <c r="P39" s="20">
        <v>57</v>
      </c>
      <c r="Q39" s="30">
        <v>-10</v>
      </c>
      <c r="R39" s="29" t="s">
        <v>113</v>
      </c>
      <c r="S39" s="28" t="s">
        <v>222</v>
      </c>
    </row>
    <row r="40" spans="1:19" x14ac:dyDescent="0.25">
      <c r="A40" s="32" t="s">
        <v>18</v>
      </c>
      <c r="B40" s="1">
        <v>15</v>
      </c>
      <c r="C40" s="1">
        <v>6</v>
      </c>
      <c r="D40" s="1">
        <v>5</v>
      </c>
      <c r="E40" s="20">
        <v>4</v>
      </c>
      <c r="F40" s="30">
        <v>16</v>
      </c>
      <c r="G40" s="20">
        <v>2</v>
      </c>
      <c r="H40" s="20">
        <v>5</v>
      </c>
      <c r="I40" s="20">
        <v>1</v>
      </c>
      <c r="J40" s="20">
        <v>3</v>
      </c>
      <c r="K40" s="29" t="s">
        <v>186</v>
      </c>
      <c r="L40" s="1" t="s">
        <v>212</v>
      </c>
      <c r="M40" s="1" t="s">
        <v>105</v>
      </c>
      <c r="N40" s="1" t="s">
        <v>231</v>
      </c>
      <c r="O40" s="31">
        <v>42</v>
      </c>
      <c r="P40" s="20">
        <v>49</v>
      </c>
      <c r="Q40" s="30">
        <v>-7</v>
      </c>
      <c r="R40" s="29" t="s">
        <v>101</v>
      </c>
      <c r="S40" s="28" t="s">
        <v>239</v>
      </c>
    </row>
    <row r="41" spans="1:19" x14ac:dyDescent="0.25">
      <c r="A41" s="32" t="s">
        <v>3</v>
      </c>
      <c r="B41" s="1">
        <v>16</v>
      </c>
      <c r="C41" s="1">
        <v>8</v>
      </c>
      <c r="D41" s="1">
        <v>8</v>
      </c>
      <c r="E41" s="20">
        <v>0</v>
      </c>
      <c r="F41" s="30">
        <v>16</v>
      </c>
      <c r="G41" s="20">
        <v>2</v>
      </c>
      <c r="H41" s="20">
        <v>6</v>
      </c>
      <c r="I41" s="20">
        <v>2</v>
      </c>
      <c r="J41" s="20">
        <v>0</v>
      </c>
      <c r="K41" s="29" t="s">
        <v>148</v>
      </c>
      <c r="L41" s="1" t="s">
        <v>230</v>
      </c>
      <c r="M41" s="1" t="s">
        <v>112</v>
      </c>
      <c r="N41" s="1" t="s">
        <v>257</v>
      </c>
      <c r="O41" s="31">
        <v>46</v>
      </c>
      <c r="P41" s="20">
        <v>53</v>
      </c>
      <c r="Q41" s="30">
        <v>-7</v>
      </c>
      <c r="R41" s="29" t="s">
        <v>99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4EFDFB3-F03F-4399-8A96-619810065329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025A-9697-4BD7-903A-46DF44E8CF9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4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277</v>
      </c>
      <c r="L9" s="1" t="s">
        <v>127</v>
      </c>
      <c r="M9" s="1" t="s">
        <v>147</v>
      </c>
      <c r="N9" s="1" t="s">
        <v>278</v>
      </c>
      <c r="O9" s="31">
        <v>59</v>
      </c>
      <c r="P9" s="20">
        <v>60</v>
      </c>
      <c r="Q9" s="30">
        <v>-1</v>
      </c>
      <c r="R9" s="29" t="s">
        <v>107</v>
      </c>
      <c r="S9" s="28" t="s">
        <v>202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162</v>
      </c>
      <c r="L14" s="1" t="s">
        <v>185</v>
      </c>
      <c r="M14" s="1" t="s">
        <v>137</v>
      </c>
      <c r="N14" s="1" t="s">
        <v>178</v>
      </c>
      <c r="O14" s="31">
        <v>59</v>
      </c>
      <c r="P14" s="20">
        <v>42</v>
      </c>
      <c r="Q14" s="30">
        <v>17</v>
      </c>
      <c r="R14" s="29" t="s">
        <v>135</v>
      </c>
      <c r="S14" s="28" t="s">
        <v>232</v>
      </c>
    </row>
    <row r="15" spans="1:20" x14ac:dyDescent="0.25">
      <c r="A15" s="32" t="s">
        <v>14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268</v>
      </c>
      <c r="L15" s="1" t="s">
        <v>171</v>
      </c>
      <c r="M15" s="1" t="s">
        <v>112</v>
      </c>
      <c r="N15" s="1" t="s">
        <v>178</v>
      </c>
      <c r="O15" s="31">
        <v>52</v>
      </c>
      <c r="P15" s="20">
        <v>44</v>
      </c>
      <c r="Q15" s="30">
        <v>8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18</v>
      </c>
      <c r="B36" s="1">
        <v>16</v>
      </c>
      <c r="C36" s="1">
        <v>7</v>
      </c>
      <c r="D36" s="1">
        <v>5</v>
      </c>
      <c r="E36" s="20">
        <v>4</v>
      </c>
      <c r="F36" s="30">
        <v>18</v>
      </c>
      <c r="G36" s="20">
        <v>3</v>
      </c>
      <c r="H36" s="20">
        <v>6</v>
      </c>
      <c r="I36" s="20">
        <v>1</v>
      </c>
      <c r="J36" s="20">
        <v>3</v>
      </c>
      <c r="K36" s="29" t="s">
        <v>186</v>
      </c>
      <c r="L36" s="1" t="s">
        <v>282</v>
      </c>
      <c r="M36" s="1" t="s">
        <v>105</v>
      </c>
      <c r="N36" s="1" t="s">
        <v>231</v>
      </c>
      <c r="O36" s="31">
        <v>45</v>
      </c>
      <c r="P36" s="20">
        <v>51</v>
      </c>
      <c r="Q36" s="30">
        <v>-6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15</v>
      </c>
      <c r="C37" s="1">
        <v>7</v>
      </c>
      <c r="D37" s="1">
        <v>4</v>
      </c>
      <c r="E37" s="20">
        <v>4</v>
      </c>
      <c r="F37" s="30">
        <v>18</v>
      </c>
      <c r="G37" s="20">
        <v>4</v>
      </c>
      <c r="H37" s="20">
        <v>7</v>
      </c>
      <c r="I37" s="20">
        <v>0</v>
      </c>
      <c r="J37" s="20">
        <v>1</v>
      </c>
      <c r="K37" s="29" t="s">
        <v>221</v>
      </c>
      <c r="L37" s="1" t="s">
        <v>191</v>
      </c>
      <c r="M37" s="1" t="s">
        <v>120</v>
      </c>
      <c r="N37" s="1" t="s">
        <v>176</v>
      </c>
      <c r="O37" s="31">
        <v>39</v>
      </c>
      <c r="P37" s="20">
        <v>44</v>
      </c>
      <c r="Q37" s="30">
        <v>-5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14</v>
      </c>
      <c r="C38" s="1">
        <v>7</v>
      </c>
      <c r="D38" s="1">
        <v>3</v>
      </c>
      <c r="E38" s="20">
        <v>4</v>
      </c>
      <c r="F38" s="30">
        <v>18</v>
      </c>
      <c r="G38" s="20">
        <v>6</v>
      </c>
      <c r="H38" s="20">
        <v>7</v>
      </c>
      <c r="I38" s="20">
        <v>0</v>
      </c>
      <c r="J38" s="20">
        <v>1</v>
      </c>
      <c r="K38" s="29" t="s">
        <v>189</v>
      </c>
      <c r="L38" s="1" t="s">
        <v>168</v>
      </c>
      <c r="M38" s="1" t="s">
        <v>249</v>
      </c>
      <c r="N38" s="1" t="s">
        <v>271</v>
      </c>
      <c r="O38" s="31">
        <v>46</v>
      </c>
      <c r="P38" s="20">
        <v>42</v>
      </c>
      <c r="Q38" s="30">
        <v>4</v>
      </c>
      <c r="R38" s="29" t="s">
        <v>107</v>
      </c>
      <c r="S38" s="28" t="s">
        <v>233</v>
      </c>
    </row>
    <row r="39" spans="1:19" x14ac:dyDescent="0.25">
      <c r="A39" s="32" t="s">
        <v>8</v>
      </c>
      <c r="B39" s="1">
        <v>16</v>
      </c>
      <c r="C39" s="1">
        <v>7</v>
      </c>
      <c r="D39" s="1">
        <v>6</v>
      </c>
      <c r="E39" s="20">
        <v>3</v>
      </c>
      <c r="F39" s="30">
        <v>17</v>
      </c>
      <c r="G39" s="20">
        <v>4</v>
      </c>
      <c r="H39" s="20">
        <v>7</v>
      </c>
      <c r="I39" s="20">
        <v>0</v>
      </c>
      <c r="J39" s="20">
        <v>1</v>
      </c>
      <c r="K39" s="29" t="s">
        <v>222</v>
      </c>
      <c r="L39" s="1" t="s">
        <v>134</v>
      </c>
      <c r="M39" s="1" t="s">
        <v>150</v>
      </c>
      <c r="N39" s="1" t="s">
        <v>189</v>
      </c>
      <c r="O39" s="31">
        <v>53</v>
      </c>
      <c r="P39" s="20">
        <v>56</v>
      </c>
      <c r="Q39" s="30">
        <v>-3</v>
      </c>
      <c r="R39" s="29" t="s">
        <v>109</v>
      </c>
      <c r="S39" s="28" t="s">
        <v>226</v>
      </c>
    </row>
    <row r="40" spans="1:19" x14ac:dyDescent="0.25">
      <c r="A40" s="32" t="s">
        <v>3</v>
      </c>
      <c r="B40" s="1">
        <v>17</v>
      </c>
      <c r="C40" s="1">
        <v>8</v>
      </c>
      <c r="D40" s="1">
        <v>8</v>
      </c>
      <c r="E40" s="20">
        <v>1</v>
      </c>
      <c r="F40" s="30">
        <v>17</v>
      </c>
      <c r="G40" s="20">
        <v>2</v>
      </c>
      <c r="H40" s="20">
        <v>6</v>
      </c>
      <c r="I40" s="20">
        <v>2</v>
      </c>
      <c r="J40" s="20">
        <v>0</v>
      </c>
      <c r="K40" s="29" t="s">
        <v>165</v>
      </c>
      <c r="L40" s="1" t="s">
        <v>230</v>
      </c>
      <c r="M40" s="1" t="s">
        <v>112</v>
      </c>
      <c r="N40" s="1" t="s">
        <v>283</v>
      </c>
      <c r="O40" s="31">
        <v>50</v>
      </c>
      <c r="P40" s="20">
        <v>58</v>
      </c>
      <c r="Q40" s="30">
        <v>-8</v>
      </c>
      <c r="R40" s="29" t="s">
        <v>101</v>
      </c>
      <c r="S40" s="28" t="s">
        <v>228</v>
      </c>
    </row>
    <row r="41" spans="1:19" x14ac:dyDescent="0.25">
      <c r="A41" s="32" t="s">
        <v>20</v>
      </c>
      <c r="B41" s="1">
        <v>16</v>
      </c>
      <c r="C41" s="1">
        <v>6</v>
      </c>
      <c r="D41" s="1">
        <v>6</v>
      </c>
      <c r="E41" s="20">
        <v>4</v>
      </c>
      <c r="F41" s="30">
        <v>16</v>
      </c>
      <c r="G41" s="20">
        <v>4</v>
      </c>
      <c r="H41" s="20">
        <v>6</v>
      </c>
      <c r="I41" s="20">
        <v>0</v>
      </c>
      <c r="J41" s="20">
        <v>2</v>
      </c>
      <c r="K41" s="29" t="s">
        <v>221</v>
      </c>
      <c r="L41" s="1" t="s">
        <v>223</v>
      </c>
      <c r="M41" s="1" t="s">
        <v>150</v>
      </c>
      <c r="N41" s="1" t="s">
        <v>210</v>
      </c>
      <c r="O41" s="31">
        <v>47</v>
      </c>
      <c r="P41" s="20">
        <v>57</v>
      </c>
      <c r="Q41" s="30">
        <v>-10</v>
      </c>
      <c r="R41" s="29" t="s">
        <v>113</v>
      </c>
      <c r="S41" s="28" t="s">
        <v>222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69888A4-CC4C-4DF3-82C7-9696CDF6B71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917D1-70A2-48D4-8C2C-449F12DE7DD0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16</v>
      </c>
      <c r="C10" s="1">
        <v>8</v>
      </c>
      <c r="D10" s="1">
        <v>7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127</v>
      </c>
      <c r="M10" s="1" t="s">
        <v>147</v>
      </c>
      <c r="N10" s="1" t="s">
        <v>278</v>
      </c>
      <c r="O10" s="31">
        <v>59</v>
      </c>
      <c r="P10" s="20">
        <v>60</v>
      </c>
      <c r="Q10" s="30">
        <v>-1</v>
      </c>
      <c r="R10" s="29" t="s">
        <v>107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162</v>
      </c>
      <c r="L15" s="1" t="s">
        <v>185</v>
      </c>
      <c r="M15" s="1" t="s">
        <v>137</v>
      </c>
      <c r="N15" s="1" t="s">
        <v>178</v>
      </c>
      <c r="O15" s="31">
        <v>59</v>
      </c>
      <c r="P15" s="20">
        <v>42</v>
      </c>
      <c r="Q15" s="30">
        <v>17</v>
      </c>
      <c r="R15" s="29" t="s">
        <v>135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201</v>
      </c>
      <c r="M20" s="1" t="s">
        <v>127</v>
      </c>
      <c r="N20" s="1" t="s">
        <v>175</v>
      </c>
      <c r="O20" s="31">
        <v>48</v>
      </c>
      <c r="P20" s="20">
        <v>50</v>
      </c>
      <c r="Q20" s="30">
        <v>-2</v>
      </c>
      <c r="R20" s="29" t="s">
        <v>133</v>
      </c>
      <c r="S20" s="28" t="s">
        <v>225</v>
      </c>
    </row>
    <row r="21" spans="1:19" ht="15.75" thickBot="1" x14ac:dyDescent="0.3">
      <c r="A21" s="27" t="s">
        <v>1</v>
      </c>
      <c r="B21" s="26">
        <v>15</v>
      </c>
      <c r="C21" s="26">
        <v>7</v>
      </c>
      <c r="D21" s="26">
        <v>7</v>
      </c>
      <c r="E21" s="24">
        <v>1</v>
      </c>
      <c r="F21" s="23">
        <v>15</v>
      </c>
      <c r="G21" s="24">
        <v>6</v>
      </c>
      <c r="H21" s="24">
        <v>7</v>
      </c>
      <c r="I21" s="24">
        <v>0</v>
      </c>
      <c r="J21" s="24">
        <v>1</v>
      </c>
      <c r="K21" s="22" t="s">
        <v>171</v>
      </c>
      <c r="L21" s="26" t="s">
        <v>156</v>
      </c>
      <c r="M21" s="26" t="s">
        <v>130</v>
      </c>
      <c r="N21" s="26" t="s">
        <v>228</v>
      </c>
      <c r="O21" s="25">
        <v>42</v>
      </c>
      <c r="P21" s="24">
        <v>38</v>
      </c>
      <c r="Q21" s="23">
        <v>4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18</v>
      </c>
      <c r="C31" s="1">
        <v>5</v>
      </c>
      <c r="D31" s="1">
        <v>9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186</v>
      </c>
      <c r="M31" s="1" t="s">
        <v>160</v>
      </c>
      <c r="N31" s="1" t="s">
        <v>255</v>
      </c>
      <c r="O31" s="31">
        <v>47</v>
      </c>
      <c r="P31" s="20">
        <v>65</v>
      </c>
      <c r="Q31" s="30">
        <v>-18</v>
      </c>
      <c r="R31" s="29" t="s">
        <v>159</v>
      </c>
      <c r="S31" s="28" t="s">
        <v>240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20</v>
      </c>
      <c r="B36" s="1">
        <v>17</v>
      </c>
      <c r="C36" s="1">
        <v>7</v>
      </c>
      <c r="D36" s="1">
        <v>6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2</v>
      </c>
      <c r="K36" s="29" t="s">
        <v>212</v>
      </c>
      <c r="L36" s="1" t="s">
        <v>223</v>
      </c>
      <c r="M36" s="1" t="s">
        <v>150</v>
      </c>
      <c r="N36" s="1" t="s">
        <v>210</v>
      </c>
      <c r="O36" s="31">
        <v>52</v>
      </c>
      <c r="P36" s="20">
        <v>61</v>
      </c>
      <c r="Q36" s="30">
        <v>-9</v>
      </c>
      <c r="R36" s="29" t="s">
        <v>99</v>
      </c>
      <c r="S36" s="28" t="s">
        <v>222</v>
      </c>
    </row>
    <row r="37" spans="1:19" x14ac:dyDescent="0.25">
      <c r="A37" s="32" t="s">
        <v>18</v>
      </c>
      <c r="B37" s="1">
        <v>16</v>
      </c>
      <c r="C37" s="1">
        <v>7</v>
      </c>
      <c r="D37" s="1">
        <v>5</v>
      </c>
      <c r="E37" s="20">
        <v>4</v>
      </c>
      <c r="F37" s="30">
        <v>18</v>
      </c>
      <c r="G37" s="20">
        <v>3</v>
      </c>
      <c r="H37" s="20">
        <v>6</v>
      </c>
      <c r="I37" s="20">
        <v>1</v>
      </c>
      <c r="J37" s="20">
        <v>3</v>
      </c>
      <c r="K37" s="29" t="s">
        <v>186</v>
      </c>
      <c r="L37" s="1" t="s">
        <v>282</v>
      </c>
      <c r="M37" s="1" t="s">
        <v>105</v>
      </c>
      <c r="N37" s="1" t="s">
        <v>231</v>
      </c>
      <c r="O37" s="31">
        <v>45</v>
      </c>
      <c r="P37" s="20">
        <v>51</v>
      </c>
      <c r="Q37" s="30">
        <v>-6</v>
      </c>
      <c r="R37" s="29" t="s">
        <v>99</v>
      </c>
      <c r="S37" s="28" t="s">
        <v>231</v>
      </c>
    </row>
    <row r="38" spans="1:19" x14ac:dyDescent="0.25">
      <c r="A38" s="32" t="s">
        <v>7</v>
      </c>
      <c r="B38" s="1">
        <v>15</v>
      </c>
      <c r="C38" s="1">
        <v>7</v>
      </c>
      <c r="D38" s="1">
        <v>4</v>
      </c>
      <c r="E38" s="20">
        <v>4</v>
      </c>
      <c r="F38" s="30">
        <v>18</v>
      </c>
      <c r="G38" s="20">
        <v>4</v>
      </c>
      <c r="H38" s="20">
        <v>7</v>
      </c>
      <c r="I38" s="20">
        <v>0</v>
      </c>
      <c r="J38" s="20">
        <v>1</v>
      </c>
      <c r="K38" s="29" t="s">
        <v>221</v>
      </c>
      <c r="L38" s="1" t="s">
        <v>191</v>
      </c>
      <c r="M38" s="1" t="s">
        <v>120</v>
      </c>
      <c r="N38" s="1" t="s">
        <v>176</v>
      </c>
      <c r="O38" s="31">
        <v>39</v>
      </c>
      <c r="P38" s="20">
        <v>44</v>
      </c>
      <c r="Q38" s="30">
        <v>-5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15</v>
      </c>
      <c r="C39" s="1">
        <v>7</v>
      </c>
      <c r="D39" s="1">
        <v>4</v>
      </c>
      <c r="E39" s="20">
        <v>4</v>
      </c>
      <c r="F39" s="30">
        <v>18</v>
      </c>
      <c r="G39" s="20">
        <v>6</v>
      </c>
      <c r="H39" s="20">
        <v>7</v>
      </c>
      <c r="I39" s="20">
        <v>0</v>
      </c>
      <c r="J39" s="20">
        <v>1</v>
      </c>
      <c r="K39" s="29" t="s">
        <v>208</v>
      </c>
      <c r="L39" s="1" t="s">
        <v>168</v>
      </c>
      <c r="M39" s="1" t="s">
        <v>249</v>
      </c>
      <c r="N39" s="1" t="s">
        <v>271</v>
      </c>
      <c r="O39" s="31">
        <v>48</v>
      </c>
      <c r="P39" s="20">
        <v>45</v>
      </c>
      <c r="Q39" s="30">
        <v>3</v>
      </c>
      <c r="R39" s="29" t="s">
        <v>113</v>
      </c>
      <c r="S39" s="28" t="s">
        <v>218</v>
      </c>
    </row>
    <row r="40" spans="1:19" x14ac:dyDescent="0.25">
      <c r="A40" s="32" t="s">
        <v>8</v>
      </c>
      <c r="B40" s="1">
        <v>16</v>
      </c>
      <c r="C40" s="1">
        <v>7</v>
      </c>
      <c r="D40" s="1">
        <v>6</v>
      </c>
      <c r="E40" s="20">
        <v>3</v>
      </c>
      <c r="F40" s="30">
        <v>17</v>
      </c>
      <c r="G40" s="20">
        <v>4</v>
      </c>
      <c r="H40" s="20">
        <v>7</v>
      </c>
      <c r="I40" s="20">
        <v>0</v>
      </c>
      <c r="J40" s="20">
        <v>1</v>
      </c>
      <c r="K40" s="29" t="s">
        <v>222</v>
      </c>
      <c r="L40" s="1" t="s">
        <v>134</v>
      </c>
      <c r="M40" s="1" t="s">
        <v>150</v>
      </c>
      <c r="N40" s="1" t="s">
        <v>189</v>
      </c>
      <c r="O40" s="31">
        <v>53</v>
      </c>
      <c r="P40" s="20">
        <v>56</v>
      </c>
      <c r="Q40" s="30">
        <v>-3</v>
      </c>
      <c r="R40" s="29" t="s">
        <v>109</v>
      </c>
      <c r="S40" s="28" t="s">
        <v>226</v>
      </c>
    </row>
    <row r="41" spans="1:19" x14ac:dyDescent="0.25">
      <c r="A41" s="32" t="s">
        <v>3</v>
      </c>
      <c r="B41" s="1">
        <v>17</v>
      </c>
      <c r="C41" s="1">
        <v>8</v>
      </c>
      <c r="D41" s="1">
        <v>8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165</v>
      </c>
      <c r="L41" s="1" t="s">
        <v>230</v>
      </c>
      <c r="M41" s="1" t="s">
        <v>112</v>
      </c>
      <c r="N41" s="1" t="s">
        <v>283</v>
      </c>
      <c r="O41" s="31">
        <v>50</v>
      </c>
      <c r="P41" s="20">
        <v>58</v>
      </c>
      <c r="Q41" s="30">
        <v>-8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A8E4A69-42B2-4850-BE4F-BB973E04F0D0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3AF4C-2AC5-423C-A39C-EBF658D9D0B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0</v>
      </c>
      <c r="B27" s="1">
        <v>16</v>
      </c>
      <c r="C27" s="1">
        <v>10</v>
      </c>
      <c r="D27" s="1">
        <v>6</v>
      </c>
      <c r="E27" s="20">
        <v>0</v>
      </c>
      <c r="F27" s="30">
        <v>20</v>
      </c>
      <c r="G27" s="20">
        <v>9</v>
      </c>
      <c r="H27" s="20">
        <v>10</v>
      </c>
      <c r="I27" s="20">
        <v>0</v>
      </c>
      <c r="J27" s="20">
        <v>0</v>
      </c>
      <c r="K27" s="29" t="s">
        <v>183</v>
      </c>
      <c r="L27" s="1" t="s">
        <v>183</v>
      </c>
      <c r="M27" s="1" t="s">
        <v>103</v>
      </c>
      <c r="N27" s="1" t="s">
        <v>291</v>
      </c>
      <c r="O27" s="31">
        <v>52</v>
      </c>
      <c r="P27" s="20">
        <v>42</v>
      </c>
      <c r="Q27" s="30">
        <v>10</v>
      </c>
      <c r="R27" s="29" t="s">
        <v>99</v>
      </c>
      <c r="S27" s="28" t="s">
        <v>202</v>
      </c>
    </row>
    <row r="28" spans="1:19" x14ac:dyDescent="0.25">
      <c r="A28" s="32" t="s">
        <v>25</v>
      </c>
      <c r="B28" s="1">
        <v>16</v>
      </c>
      <c r="C28" s="1">
        <v>8</v>
      </c>
      <c r="D28" s="1">
        <v>5</v>
      </c>
      <c r="E28" s="20">
        <v>3</v>
      </c>
      <c r="F28" s="30">
        <v>19</v>
      </c>
      <c r="G28" s="20">
        <v>7</v>
      </c>
      <c r="H28" s="20">
        <v>8</v>
      </c>
      <c r="I28" s="20">
        <v>0</v>
      </c>
      <c r="J28" s="20">
        <v>1</v>
      </c>
      <c r="K28" s="29" t="s">
        <v>153</v>
      </c>
      <c r="L28" s="1" t="s">
        <v>233</v>
      </c>
      <c r="M28" s="1" t="s">
        <v>112</v>
      </c>
      <c r="N28" s="1" t="s">
        <v>233</v>
      </c>
      <c r="O28" s="31">
        <v>53</v>
      </c>
      <c r="P28" s="20">
        <v>41</v>
      </c>
      <c r="Q28" s="30">
        <v>12</v>
      </c>
      <c r="R28" s="29" t="s">
        <v>109</v>
      </c>
      <c r="S28" s="28" t="s">
        <v>234</v>
      </c>
    </row>
    <row r="29" spans="1:19" x14ac:dyDescent="0.25">
      <c r="A29" s="32" t="s">
        <v>17</v>
      </c>
      <c r="B29" s="1">
        <v>18</v>
      </c>
      <c r="C29" s="1">
        <v>7</v>
      </c>
      <c r="D29" s="1">
        <v>7</v>
      </c>
      <c r="E29" s="20">
        <v>4</v>
      </c>
      <c r="F29" s="30">
        <v>18</v>
      </c>
      <c r="G29" s="20">
        <v>4</v>
      </c>
      <c r="H29" s="20">
        <v>6</v>
      </c>
      <c r="I29" s="20">
        <v>1</v>
      </c>
      <c r="J29" s="20">
        <v>0</v>
      </c>
      <c r="K29" s="29" t="s">
        <v>222</v>
      </c>
      <c r="L29" s="1" t="s">
        <v>165</v>
      </c>
      <c r="M29" s="1" t="s">
        <v>131</v>
      </c>
      <c r="N29" s="1" t="s">
        <v>239</v>
      </c>
      <c r="O29" s="31">
        <v>51</v>
      </c>
      <c r="P29" s="20">
        <v>59</v>
      </c>
      <c r="Q29" s="30">
        <v>-8</v>
      </c>
      <c r="R29" s="29" t="s">
        <v>101</v>
      </c>
      <c r="S29" s="28" t="s">
        <v>222</v>
      </c>
    </row>
    <row r="30" spans="1:19" x14ac:dyDescent="0.25">
      <c r="A30" s="32" t="s">
        <v>95</v>
      </c>
      <c r="B30" s="1">
        <v>16</v>
      </c>
      <c r="C30" s="1">
        <v>9</v>
      </c>
      <c r="D30" s="1">
        <v>7</v>
      </c>
      <c r="E30" s="20">
        <v>0</v>
      </c>
      <c r="F30" s="30">
        <v>18</v>
      </c>
      <c r="G30" s="20">
        <v>6</v>
      </c>
      <c r="H30" s="20">
        <v>9</v>
      </c>
      <c r="I30" s="20">
        <v>0</v>
      </c>
      <c r="J30" s="20">
        <v>0</v>
      </c>
      <c r="K30" s="29" t="s">
        <v>136</v>
      </c>
      <c r="L30" s="1" t="s">
        <v>267</v>
      </c>
      <c r="M30" s="1" t="s">
        <v>164</v>
      </c>
      <c r="N30" s="1" t="s">
        <v>203</v>
      </c>
      <c r="O30" s="31">
        <v>51</v>
      </c>
      <c r="P30" s="20">
        <v>50</v>
      </c>
      <c r="Q30" s="30">
        <v>1</v>
      </c>
      <c r="R30" s="29" t="s">
        <v>113</v>
      </c>
      <c r="S30" s="28" t="s">
        <v>202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18</v>
      </c>
      <c r="B36" s="1">
        <v>17</v>
      </c>
      <c r="C36" s="1">
        <v>8</v>
      </c>
      <c r="D36" s="1">
        <v>5</v>
      </c>
      <c r="E36" s="20">
        <v>4</v>
      </c>
      <c r="F36" s="30">
        <v>20</v>
      </c>
      <c r="G36" s="20">
        <v>4</v>
      </c>
      <c r="H36" s="20">
        <v>7</v>
      </c>
      <c r="I36" s="20">
        <v>1</v>
      </c>
      <c r="J36" s="20">
        <v>3</v>
      </c>
      <c r="K36" s="29" t="s">
        <v>186</v>
      </c>
      <c r="L36" s="1" t="s">
        <v>290</v>
      </c>
      <c r="M36" s="1" t="s">
        <v>105</v>
      </c>
      <c r="N36" s="1" t="s">
        <v>231</v>
      </c>
      <c r="O36" s="31">
        <v>50</v>
      </c>
      <c r="P36" s="20">
        <v>52</v>
      </c>
      <c r="Q36" s="30">
        <v>-2</v>
      </c>
      <c r="R36" s="29" t="s">
        <v>104</v>
      </c>
      <c r="S36" s="28" t="s">
        <v>231</v>
      </c>
    </row>
    <row r="37" spans="1:19" x14ac:dyDescent="0.25">
      <c r="A37" s="32" t="s">
        <v>8</v>
      </c>
      <c r="B37" s="1">
        <v>17</v>
      </c>
      <c r="C37" s="1">
        <v>8</v>
      </c>
      <c r="D37" s="1">
        <v>6</v>
      </c>
      <c r="E37" s="20">
        <v>3</v>
      </c>
      <c r="F37" s="30">
        <v>19</v>
      </c>
      <c r="G37" s="20">
        <v>4</v>
      </c>
      <c r="H37" s="20">
        <v>8</v>
      </c>
      <c r="I37" s="20">
        <v>0</v>
      </c>
      <c r="J37" s="20">
        <v>1</v>
      </c>
      <c r="K37" s="29" t="s">
        <v>222</v>
      </c>
      <c r="L37" s="1" t="s">
        <v>175</v>
      </c>
      <c r="M37" s="1" t="s">
        <v>150</v>
      </c>
      <c r="N37" s="1" t="s">
        <v>211</v>
      </c>
      <c r="O37" s="31">
        <v>55</v>
      </c>
      <c r="P37" s="20">
        <v>57</v>
      </c>
      <c r="Q37" s="30">
        <v>-2</v>
      </c>
      <c r="R37" s="29" t="s">
        <v>135</v>
      </c>
      <c r="S37" s="28" t="s">
        <v>226</v>
      </c>
    </row>
    <row r="38" spans="1:19" x14ac:dyDescent="0.25">
      <c r="A38" s="32" t="s">
        <v>7</v>
      </c>
      <c r="B38" s="1">
        <v>16</v>
      </c>
      <c r="C38" s="1">
        <v>7</v>
      </c>
      <c r="D38" s="1">
        <v>4</v>
      </c>
      <c r="E38" s="20">
        <v>5</v>
      </c>
      <c r="F38" s="30">
        <v>19</v>
      </c>
      <c r="G38" s="20">
        <v>4</v>
      </c>
      <c r="H38" s="20">
        <v>7</v>
      </c>
      <c r="I38" s="20">
        <v>0</v>
      </c>
      <c r="J38" s="20">
        <v>2</v>
      </c>
      <c r="K38" s="29" t="s">
        <v>248</v>
      </c>
      <c r="L38" s="1" t="s">
        <v>191</v>
      </c>
      <c r="M38" s="1" t="s">
        <v>120</v>
      </c>
      <c r="N38" s="1" t="s">
        <v>176</v>
      </c>
      <c r="O38" s="31">
        <v>40</v>
      </c>
      <c r="P38" s="20">
        <v>46</v>
      </c>
      <c r="Q38" s="30">
        <v>-6</v>
      </c>
      <c r="R38" s="29" t="s">
        <v>107</v>
      </c>
      <c r="S38" s="28" t="s">
        <v>222</v>
      </c>
    </row>
    <row r="39" spans="1:19" x14ac:dyDescent="0.25">
      <c r="A39" s="32" t="s">
        <v>20</v>
      </c>
      <c r="B39" s="1">
        <v>17</v>
      </c>
      <c r="C39" s="1">
        <v>7</v>
      </c>
      <c r="D39" s="1">
        <v>6</v>
      </c>
      <c r="E39" s="20">
        <v>4</v>
      </c>
      <c r="F39" s="30">
        <v>18</v>
      </c>
      <c r="G39" s="20">
        <v>4</v>
      </c>
      <c r="H39" s="20">
        <v>7</v>
      </c>
      <c r="I39" s="20">
        <v>0</v>
      </c>
      <c r="J39" s="20">
        <v>2</v>
      </c>
      <c r="K39" s="29" t="s">
        <v>212</v>
      </c>
      <c r="L39" s="1" t="s">
        <v>223</v>
      </c>
      <c r="M39" s="1" t="s">
        <v>150</v>
      </c>
      <c r="N39" s="1" t="s">
        <v>210</v>
      </c>
      <c r="O39" s="31">
        <v>52</v>
      </c>
      <c r="P39" s="20">
        <v>61</v>
      </c>
      <c r="Q39" s="30">
        <v>-9</v>
      </c>
      <c r="R39" s="29" t="s">
        <v>99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F7D672A-653F-4D8E-95FB-F2235C2578C6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FFAB4-A0EA-43FF-A528-D34504DE033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16</v>
      </c>
      <c r="C8" s="1">
        <v>8</v>
      </c>
      <c r="D8" s="1">
        <v>6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171</v>
      </c>
      <c r="L8" s="1" t="s">
        <v>189</v>
      </c>
      <c r="M8" s="1" t="s">
        <v>122</v>
      </c>
      <c r="N8" s="1" t="s">
        <v>204</v>
      </c>
      <c r="O8" s="31">
        <v>49</v>
      </c>
      <c r="P8" s="20">
        <v>48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16</v>
      </c>
      <c r="C11" s="1">
        <v>5</v>
      </c>
      <c r="D11" s="1">
        <v>7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174</v>
      </c>
      <c r="M11" s="1" t="s">
        <v>189</v>
      </c>
      <c r="N11" s="1" t="s">
        <v>263</v>
      </c>
      <c r="O11" s="31">
        <v>43</v>
      </c>
      <c r="P11" s="20">
        <v>54</v>
      </c>
      <c r="Q11" s="30">
        <v>-11</v>
      </c>
      <c r="R11" s="29" t="s">
        <v>133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12</v>
      </c>
      <c r="B17" s="1">
        <v>18</v>
      </c>
      <c r="C17" s="1">
        <v>9</v>
      </c>
      <c r="D17" s="1">
        <v>7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0</v>
      </c>
      <c r="K17" s="29" t="s">
        <v>181</v>
      </c>
      <c r="L17" s="1" t="s">
        <v>276</v>
      </c>
      <c r="M17" s="1" t="s">
        <v>132</v>
      </c>
      <c r="N17" s="1" t="s">
        <v>225</v>
      </c>
      <c r="O17" s="31">
        <v>48</v>
      </c>
      <c r="P17" s="20">
        <v>46</v>
      </c>
      <c r="Q17" s="30">
        <v>2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16</v>
      </c>
      <c r="C18" s="1">
        <v>8</v>
      </c>
      <c r="D18" s="1">
        <v>5</v>
      </c>
      <c r="E18" s="20">
        <v>3</v>
      </c>
      <c r="F18" s="30">
        <v>19</v>
      </c>
      <c r="G18" s="20">
        <v>1</v>
      </c>
      <c r="H18" s="20">
        <v>5</v>
      </c>
      <c r="I18" s="20">
        <v>3</v>
      </c>
      <c r="J18" s="20">
        <v>0</v>
      </c>
      <c r="K18" s="29" t="s">
        <v>295</v>
      </c>
      <c r="L18" s="1" t="s">
        <v>131</v>
      </c>
      <c r="M18" s="1" t="s">
        <v>115</v>
      </c>
      <c r="N18" s="1" t="s">
        <v>208</v>
      </c>
      <c r="O18" s="31">
        <v>44</v>
      </c>
      <c r="P18" s="20">
        <v>41</v>
      </c>
      <c r="Q18" s="30">
        <v>3</v>
      </c>
      <c r="R18" s="29" t="s">
        <v>107</v>
      </c>
      <c r="S18" s="28" t="s">
        <v>233</v>
      </c>
    </row>
    <row r="19" spans="1:19" x14ac:dyDescent="0.25">
      <c r="A19" s="32" t="s">
        <v>13</v>
      </c>
      <c r="B19" s="1">
        <v>16</v>
      </c>
      <c r="C19" s="1">
        <v>8</v>
      </c>
      <c r="D19" s="1">
        <v>6</v>
      </c>
      <c r="E19" s="20">
        <v>2</v>
      </c>
      <c r="F19" s="30">
        <v>18</v>
      </c>
      <c r="G19" s="20">
        <v>7</v>
      </c>
      <c r="H19" s="20">
        <v>8</v>
      </c>
      <c r="I19" s="20">
        <v>0</v>
      </c>
      <c r="J19" s="20">
        <v>2</v>
      </c>
      <c r="K19" s="29" t="s">
        <v>193</v>
      </c>
      <c r="L19" s="1" t="s">
        <v>193</v>
      </c>
      <c r="M19" s="1" t="s">
        <v>193</v>
      </c>
      <c r="N19" s="1" t="s">
        <v>285</v>
      </c>
      <c r="O19" s="31">
        <v>53</v>
      </c>
      <c r="P19" s="20">
        <v>53</v>
      </c>
      <c r="Q19" s="30">
        <v>0</v>
      </c>
      <c r="R19" s="29" t="s">
        <v>104</v>
      </c>
      <c r="S19" s="28" t="s">
        <v>233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16</v>
      </c>
      <c r="C29" s="1">
        <v>10</v>
      </c>
      <c r="D29" s="1">
        <v>6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183</v>
      </c>
      <c r="M29" s="1" t="s">
        <v>103</v>
      </c>
      <c r="N29" s="1" t="s">
        <v>291</v>
      </c>
      <c r="O29" s="31">
        <v>52</v>
      </c>
      <c r="P29" s="20">
        <v>42</v>
      </c>
      <c r="Q29" s="30">
        <v>10</v>
      </c>
      <c r="R29" s="29" t="s">
        <v>99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20</v>
      </c>
      <c r="B36" s="1">
        <v>18</v>
      </c>
      <c r="C36" s="1">
        <v>8</v>
      </c>
      <c r="D36" s="1">
        <v>6</v>
      </c>
      <c r="E36" s="20">
        <v>4</v>
      </c>
      <c r="F36" s="30">
        <v>20</v>
      </c>
      <c r="G36" s="20">
        <v>4</v>
      </c>
      <c r="H36" s="20">
        <v>8</v>
      </c>
      <c r="I36" s="20">
        <v>0</v>
      </c>
      <c r="J36" s="20">
        <v>2</v>
      </c>
      <c r="K36" s="29" t="s">
        <v>212</v>
      </c>
      <c r="L36" s="1" t="s">
        <v>215</v>
      </c>
      <c r="M36" s="1" t="s">
        <v>150</v>
      </c>
      <c r="N36" s="1" t="s">
        <v>210</v>
      </c>
      <c r="O36" s="31">
        <v>54</v>
      </c>
      <c r="P36" s="20">
        <v>62</v>
      </c>
      <c r="Q36" s="30">
        <v>-8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17</v>
      </c>
      <c r="C37" s="1">
        <v>8</v>
      </c>
      <c r="D37" s="1">
        <v>5</v>
      </c>
      <c r="E37" s="20">
        <v>4</v>
      </c>
      <c r="F37" s="30">
        <v>20</v>
      </c>
      <c r="G37" s="20">
        <v>4</v>
      </c>
      <c r="H37" s="20">
        <v>7</v>
      </c>
      <c r="I37" s="20">
        <v>1</v>
      </c>
      <c r="J37" s="20">
        <v>3</v>
      </c>
      <c r="K37" s="29" t="s">
        <v>186</v>
      </c>
      <c r="L37" s="1" t="s">
        <v>290</v>
      </c>
      <c r="M37" s="1" t="s">
        <v>105</v>
      </c>
      <c r="N37" s="1" t="s">
        <v>231</v>
      </c>
      <c r="O37" s="31">
        <v>50</v>
      </c>
      <c r="P37" s="20">
        <v>52</v>
      </c>
      <c r="Q37" s="30">
        <v>-2</v>
      </c>
      <c r="R37" s="29" t="s">
        <v>104</v>
      </c>
      <c r="S37" s="28" t="s">
        <v>231</v>
      </c>
    </row>
    <row r="38" spans="1:19" x14ac:dyDescent="0.25">
      <c r="A38" s="32" t="s">
        <v>8</v>
      </c>
      <c r="B38" s="1">
        <v>17</v>
      </c>
      <c r="C38" s="1">
        <v>8</v>
      </c>
      <c r="D38" s="1">
        <v>6</v>
      </c>
      <c r="E38" s="20">
        <v>3</v>
      </c>
      <c r="F38" s="30">
        <v>19</v>
      </c>
      <c r="G38" s="20">
        <v>4</v>
      </c>
      <c r="H38" s="20">
        <v>8</v>
      </c>
      <c r="I38" s="20">
        <v>0</v>
      </c>
      <c r="J38" s="20">
        <v>1</v>
      </c>
      <c r="K38" s="29" t="s">
        <v>222</v>
      </c>
      <c r="L38" s="1" t="s">
        <v>175</v>
      </c>
      <c r="M38" s="1" t="s">
        <v>150</v>
      </c>
      <c r="N38" s="1" t="s">
        <v>211</v>
      </c>
      <c r="O38" s="31">
        <v>55</v>
      </c>
      <c r="P38" s="20">
        <v>57</v>
      </c>
      <c r="Q38" s="30">
        <v>-2</v>
      </c>
      <c r="R38" s="29" t="s">
        <v>135</v>
      </c>
      <c r="S38" s="28" t="s">
        <v>226</v>
      </c>
    </row>
    <row r="39" spans="1:19" x14ac:dyDescent="0.25">
      <c r="A39" s="32" t="s">
        <v>7</v>
      </c>
      <c r="B39" s="1">
        <v>16</v>
      </c>
      <c r="C39" s="1">
        <v>7</v>
      </c>
      <c r="D39" s="1">
        <v>4</v>
      </c>
      <c r="E39" s="20">
        <v>5</v>
      </c>
      <c r="F39" s="30">
        <v>19</v>
      </c>
      <c r="G39" s="20">
        <v>4</v>
      </c>
      <c r="H39" s="20">
        <v>7</v>
      </c>
      <c r="I39" s="20">
        <v>0</v>
      </c>
      <c r="J39" s="20">
        <v>2</v>
      </c>
      <c r="K39" s="29" t="s">
        <v>248</v>
      </c>
      <c r="L39" s="1" t="s">
        <v>191</v>
      </c>
      <c r="M39" s="1" t="s">
        <v>120</v>
      </c>
      <c r="N39" s="1" t="s">
        <v>176</v>
      </c>
      <c r="O39" s="31">
        <v>40</v>
      </c>
      <c r="P39" s="20">
        <v>46</v>
      </c>
      <c r="Q39" s="30">
        <v>-6</v>
      </c>
      <c r="R39" s="29" t="s">
        <v>107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31D0A8E-317F-4A99-BA48-875F8D06AB18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A2D89-B013-4B70-9A08-A53A1F8207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17</v>
      </c>
      <c r="C17" s="1">
        <v>9</v>
      </c>
      <c r="D17" s="1">
        <v>6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2</v>
      </c>
      <c r="K17" s="29" t="s">
        <v>193</v>
      </c>
      <c r="L17" s="1" t="s">
        <v>217</v>
      </c>
      <c r="M17" s="1" t="s">
        <v>193</v>
      </c>
      <c r="N17" s="1" t="s">
        <v>285</v>
      </c>
      <c r="O17" s="31">
        <v>57</v>
      </c>
      <c r="P17" s="20">
        <v>56</v>
      </c>
      <c r="Q17" s="30">
        <v>1</v>
      </c>
      <c r="R17" s="29" t="s">
        <v>109</v>
      </c>
      <c r="S17" s="28" t="s">
        <v>233</v>
      </c>
    </row>
    <row r="18" spans="1:19" x14ac:dyDescent="0.25">
      <c r="A18" s="32" t="s">
        <v>12</v>
      </c>
      <c r="B18" s="1">
        <v>18</v>
      </c>
      <c r="C18" s="1">
        <v>9</v>
      </c>
      <c r="D18" s="1">
        <v>7</v>
      </c>
      <c r="E18" s="20">
        <v>2</v>
      </c>
      <c r="F18" s="30">
        <v>20</v>
      </c>
      <c r="G18" s="20">
        <v>7</v>
      </c>
      <c r="H18" s="20">
        <v>9</v>
      </c>
      <c r="I18" s="20">
        <v>0</v>
      </c>
      <c r="J18" s="20">
        <v>0</v>
      </c>
      <c r="K18" s="29" t="s">
        <v>181</v>
      </c>
      <c r="L18" s="1" t="s">
        <v>276</v>
      </c>
      <c r="M18" s="1" t="s">
        <v>132</v>
      </c>
      <c r="N18" s="1" t="s">
        <v>225</v>
      </c>
      <c r="O18" s="31">
        <v>48</v>
      </c>
      <c r="P18" s="20">
        <v>46</v>
      </c>
      <c r="Q18" s="30">
        <v>2</v>
      </c>
      <c r="R18" s="29" t="s">
        <v>104</v>
      </c>
      <c r="S18" s="28" t="s">
        <v>234</v>
      </c>
    </row>
    <row r="19" spans="1:19" x14ac:dyDescent="0.25">
      <c r="A19" s="32" t="s">
        <v>23</v>
      </c>
      <c r="B19" s="1">
        <v>17</v>
      </c>
      <c r="C19" s="1">
        <v>9</v>
      </c>
      <c r="D19" s="1">
        <v>7</v>
      </c>
      <c r="E19" s="20">
        <v>1</v>
      </c>
      <c r="F19" s="30">
        <v>19</v>
      </c>
      <c r="G19" s="20">
        <v>4</v>
      </c>
      <c r="H19" s="20">
        <v>7</v>
      </c>
      <c r="I19" s="20">
        <v>2</v>
      </c>
      <c r="J19" s="20">
        <v>0</v>
      </c>
      <c r="K19" s="29" t="s">
        <v>175</v>
      </c>
      <c r="L19" s="1" t="s">
        <v>225</v>
      </c>
      <c r="M19" s="1" t="s">
        <v>127</v>
      </c>
      <c r="N19" s="1" t="s">
        <v>175</v>
      </c>
      <c r="O19" s="31">
        <v>55</v>
      </c>
      <c r="P19" s="20">
        <v>55</v>
      </c>
      <c r="Q19" s="30">
        <v>0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16</v>
      </c>
      <c r="C20" s="1">
        <v>8</v>
      </c>
      <c r="D20" s="1">
        <v>5</v>
      </c>
      <c r="E20" s="20">
        <v>3</v>
      </c>
      <c r="F20" s="30">
        <v>19</v>
      </c>
      <c r="G20" s="20">
        <v>1</v>
      </c>
      <c r="H20" s="20">
        <v>5</v>
      </c>
      <c r="I20" s="20">
        <v>3</v>
      </c>
      <c r="J20" s="20">
        <v>0</v>
      </c>
      <c r="K20" s="29" t="s">
        <v>295</v>
      </c>
      <c r="L20" s="1" t="s">
        <v>131</v>
      </c>
      <c r="M20" s="1" t="s">
        <v>115</v>
      </c>
      <c r="N20" s="1" t="s">
        <v>208</v>
      </c>
      <c r="O20" s="31">
        <v>44</v>
      </c>
      <c r="P20" s="20">
        <v>41</v>
      </c>
      <c r="Q20" s="30">
        <v>3</v>
      </c>
      <c r="R20" s="29" t="s">
        <v>107</v>
      </c>
      <c r="S20" s="28" t="s">
        <v>233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52EE646-7CE1-424A-B110-6C7C327C47DB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5604A-3048-43F1-96CE-0CB87C74FE8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17</v>
      </c>
      <c r="C15" s="1">
        <v>12</v>
      </c>
      <c r="D15" s="1">
        <v>5</v>
      </c>
      <c r="E15" s="20">
        <v>0</v>
      </c>
      <c r="F15" s="30">
        <v>24</v>
      </c>
      <c r="G15" s="20">
        <v>7</v>
      </c>
      <c r="H15" s="20">
        <v>11</v>
      </c>
      <c r="I15" s="20">
        <v>1</v>
      </c>
      <c r="J15" s="20">
        <v>0</v>
      </c>
      <c r="K15" s="29" t="s">
        <v>176</v>
      </c>
      <c r="L15" s="1" t="s">
        <v>185</v>
      </c>
      <c r="M15" s="1" t="s">
        <v>136</v>
      </c>
      <c r="N15" s="1" t="s">
        <v>176</v>
      </c>
      <c r="O15" s="31">
        <v>64</v>
      </c>
      <c r="P15" s="20">
        <v>49</v>
      </c>
      <c r="Q15" s="30">
        <v>15</v>
      </c>
      <c r="R15" s="29" t="s">
        <v>99</v>
      </c>
      <c r="S15" s="28" t="s">
        <v>232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9</v>
      </c>
      <c r="B17" s="1">
        <v>18</v>
      </c>
      <c r="C17" s="1">
        <v>9</v>
      </c>
      <c r="D17" s="1">
        <v>5</v>
      </c>
      <c r="E17" s="20">
        <v>4</v>
      </c>
      <c r="F17" s="30">
        <v>22</v>
      </c>
      <c r="G17" s="20">
        <v>9</v>
      </c>
      <c r="H17" s="20">
        <v>9</v>
      </c>
      <c r="I17" s="20">
        <v>0</v>
      </c>
      <c r="J17" s="20">
        <v>3</v>
      </c>
      <c r="K17" s="29" t="s">
        <v>189</v>
      </c>
      <c r="L17" s="1" t="s">
        <v>233</v>
      </c>
      <c r="M17" s="1" t="s">
        <v>271</v>
      </c>
      <c r="N17" s="1" t="s">
        <v>272</v>
      </c>
      <c r="O17" s="31">
        <v>58</v>
      </c>
      <c r="P17" s="20">
        <v>50</v>
      </c>
      <c r="Q17" s="30">
        <v>8</v>
      </c>
      <c r="R17" s="29" t="s">
        <v>113</v>
      </c>
      <c r="S17" s="28" t="s">
        <v>264</v>
      </c>
    </row>
    <row r="18" spans="1:19" x14ac:dyDescent="0.25">
      <c r="A18" s="32" t="s">
        <v>10</v>
      </c>
      <c r="B18" s="1">
        <v>17</v>
      </c>
      <c r="C18" s="1">
        <v>9</v>
      </c>
      <c r="D18" s="1">
        <v>5</v>
      </c>
      <c r="E18" s="20">
        <v>3</v>
      </c>
      <c r="F18" s="30">
        <v>21</v>
      </c>
      <c r="G18" s="20">
        <v>0</v>
      </c>
      <c r="H18" s="20">
        <v>5</v>
      </c>
      <c r="I18" s="20">
        <v>4</v>
      </c>
      <c r="J18" s="20">
        <v>0</v>
      </c>
      <c r="K18" s="29" t="s">
        <v>295</v>
      </c>
      <c r="L18" s="1" t="s">
        <v>153</v>
      </c>
      <c r="M18" s="1" t="s">
        <v>115</v>
      </c>
      <c r="N18" s="1" t="s">
        <v>208</v>
      </c>
      <c r="O18" s="31">
        <v>50</v>
      </c>
      <c r="P18" s="20">
        <v>46</v>
      </c>
      <c r="Q18" s="30">
        <v>4</v>
      </c>
      <c r="R18" s="29" t="s">
        <v>99</v>
      </c>
      <c r="S18" s="28" t="s">
        <v>231</v>
      </c>
    </row>
    <row r="19" spans="1:19" x14ac:dyDescent="0.25">
      <c r="A19" s="32" t="s">
        <v>12</v>
      </c>
      <c r="B19" s="1">
        <v>18</v>
      </c>
      <c r="C19" s="1">
        <v>9</v>
      </c>
      <c r="D19" s="1">
        <v>7</v>
      </c>
      <c r="E19" s="20">
        <v>2</v>
      </c>
      <c r="F19" s="30">
        <v>20</v>
      </c>
      <c r="G19" s="20">
        <v>7</v>
      </c>
      <c r="H19" s="20">
        <v>9</v>
      </c>
      <c r="I19" s="20">
        <v>0</v>
      </c>
      <c r="J19" s="20">
        <v>0</v>
      </c>
      <c r="K19" s="29" t="s">
        <v>181</v>
      </c>
      <c r="L19" s="1" t="s">
        <v>276</v>
      </c>
      <c r="M19" s="1" t="s">
        <v>132</v>
      </c>
      <c r="N19" s="1" t="s">
        <v>225</v>
      </c>
      <c r="O19" s="31">
        <v>48</v>
      </c>
      <c r="P19" s="20">
        <v>46</v>
      </c>
      <c r="Q19" s="30">
        <v>2</v>
      </c>
      <c r="R19" s="29" t="s">
        <v>104</v>
      </c>
      <c r="S19" s="28" t="s">
        <v>234</v>
      </c>
    </row>
    <row r="20" spans="1:19" x14ac:dyDescent="0.25">
      <c r="A20" s="32" t="s">
        <v>23</v>
      </c>
      <c r="B20" s="1">
        <v>17</v>
      </c>
      <c r="C20" s="1">
        <v>9</v>
      </c>
      <c r="D20" s="1">
        <v>7</v>
      </c>
      <c r="E20" s="20">
        <v>1</v>
      </c>
      <c r="F20" s="30">
        <v>19</v>
      </c>
      <c r="G20" s="20">
        <v>4</v>
      </c>
      <c r="H20" s="20">
        <v>7</v>
      </c>
      <c r="I20" s="20">
        <v>2</v>
      </c>
      <c r="J20" s="20">
        <v>0</v>
      </c>
      <c r="K20" s="29" t="s">
        <v>175</v>
      </c>
      <c r="L20" s="1" t="s">
        <v>225</v>
      </c>
      <c r="M20" s="1" t="s">
        <v>127</v>
      </c>
      <c r="N20" s="1" t="s">
        <v>175</v>
      </c>
      <c r="O20" s="31">
        <v>55</v>
      </c>
      <c r="P20" s="20">
        <v>55</v>
      </c>
      <c r="Q20" s="30">
        <v>0</v>
      </c>
      <c r="R20" s="29" t="s">
        <v>104</v>
      </c>
      <c r="S20" s="28" t="s">
        <v>234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95</v>
      </c>
      <c r="B27" s="1">
        <v>18</v>
      </c>
      <c r="C27" s="1">
        <v>10</v>
      </c>
      <c r="D27" s="1">
        <v>7</v>
      </c>
      <c r="E27" s="20">
        <v>1</v>
      </c>
      <c r="F27" s="30">
        <v>21</v>
      </c>
      <c r="G27" s="20">
        <v>7</v>
      </c>
      <c r="H27" s="20">
        <v>10</v>
      </c>
      <c r="I27" s="20">
        <v>0</v>
      </c>
      <c r="J27" s="20">
        <v>0</v>
      </c>
      <c r="K27" s="29" t="s">
        <v>242</v>
      </c>
      <c r="L27" s="1" t="s">
        <v>267</v>
      </c>
      <c r="M27" s="1" t="s">
        <v>164</v>
      </c>
      <c r="N27" s="1" t="s">
        <v>203</v>
      </c>
      <c r="O27" s="31">
        <v>58</v>
      </c>
      <c r="P27" s="20">
        <v>55</v>
      </c>
      <c r="Q27" s="30">
        <v>3</v>
      </c>
      <c r="R27" s="29" t="s">
        <v>101</v>
      </c>
      <c r="S27" s="28" t="s">
        <v>228</v>
      </c>
    </row>
    <row r="28" spans="1:19" x14ac:dyDescent="0.25">
      <c r="A28" s="32" t="s">
        <v>25</v>
      </c>
      <c r="B28" s="1">
        <v>17</v>
      </c>
      <c r="C28" s="1">
        <v>8</v>
      </c>
      <c r="D28" s="1">
        <v>5</v>
      </c>
      <c r="E28" s="20">
        <v>4</v>
      </c>
      <c r="F28" s="30">
        <v>20</v>
      </c>
      <c r="G28" s="20">
        <v>7</v>
      </c>
      <c r="H28" s="20">
        <v>8</v>
      </c>
      <c r="I28" s="20">
        <v>0</v>
      </c>
      <c r="J28" s="20">
        <v>1</v>
      </c>
      <c r="K28" s="29" t="s">
        <v>163</v>
      </c>
      <c r="L28" s="1" t="s">
        <v>233</v>
      </c>
      <c r="M28" s="1" t="s">
        <v>112</v>
      </c>
      <c r="N28" s="1" t="s">
        <v>233</v>
      </c>
      <c r="O28" s="31">
        <v>56</v>
      </c>
      <c r="P28" s="20">
        <v>45</v>
      </c>
      <c r="Q28" s="30">
        <v>11</v>
      </c>
      <c r="R28" s="29" t="s">
        <v>101</v>
      </c>
      <c r="S28" s="28" t="s">
        <v>233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18</v>
      </c>
      <c r="C32" s="1">
        <v>6</v>
      </c>
      <c r="D32" s="1">
        <v>8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308</v>
      </c>
      <c r="L32" s="1" t="s">
        <v>148</v>
      </c>
      <c r="M32" s="1" t="s">
        <v>127</v>
      </c>
      <c r="N32" s="1" t="s">
        <v>246</v>
      </c>
      <c r="O32" s="31">
        <v>52</v>
      </c>
      <c r="P32" s="20">
        <v>71</v>
      </c>
      <c r="Q32" s="30">
        <v>-19</v>
      </c>
      <c r="R32" s="29" t="s">
        <v>101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B9B0127-08AC-424D-9CA5-2797C1B50B16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B5C66-483F-4DEE-AC5D-8073DBAE7F2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16</v>
      </c>
      <c r="B5" s="1">
        <v>18</v>
      </c>
      <c r="C5" s="1">
        <v>10</v>
      </c>
      <c r="D5" s="1">
        <v>6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225</v>
      </c>
      <c r="L5" s="1" t="s">
        <v>229</v>
      </c>
      <c r="M5" s="1" t="s">
        <v>130</v>
      </c>
      <c r="N5" s="1" t="s">
        <v>191</v>
      </c>
      <c r="O5" s="31">
        <v>60</v>
      </c>
      <c r="P5" s="20">
        <v>62</v>
      </c>
      <c r="Q5" s="30">
        <v>-2</v>
      </c>
      <c r="R5" s="29" t="s">
        <v>113</v>
      </c>
      <c r="S5" s="28" t="s">
        <v>218</v>
      </c>
    </row>
    <row r="6" spans="1:20" x14ac:dyDescent="0.25">
      <c r="A6" s="32" t="s">
        <v>11</v>
      </c>
      <c r="B6" s="1">
        <v>19</v>
      </c>
      <c r="C6" s="1">
        <v>9</v>
      </c>
      <c r="D6" s="1">
        <v>6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295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65</v>
      </c>
      <c r="Q6" s="30">
        <v>-1</v>
      </c>
      <c r="R6" s="29" t="s">
        <v>101</v>
      </c>
      <c r="S6" s="28" t="s">
        <v>239</v>
      </c>
    </row>
    <row r="7" spans="1:20" x14ac:dyDescent="0.25">
      <c r="A7" s="32" t="s">
        <v>21</v>
      </c>
      <c r="B7" s="1">
        <v>18</v>
      </c>
      <c r="C7" s="1">
        <v>10</v>
      </c>
      <c r="D7" s="1">
        <v>7</v>
      </c>
      <c r="E7" s="20">
        <v>1</v>
      </c>
      <c r="F7" s="30">
        <v>21</v>
      </c>
      <c r="G7" s="31">
        <v>5</v>
      </c>
      <c r="H7" s="20">
        <v>8</v>
      </c>
      <c r="I7" s="20">
        <v>2</v>
      </c>
      <c r="J7" s="30">
        <v>0</v>
      </c>
      <c r="K7" s="29" t="s">
        <v>234</v>
      </c>
      <c r="L7" s="1" t="s">
        <v>171</v>
      </c>
      <c r="M7" s="1" t="s">
        <v>192</v>
      </c>
      <c r="N7" s="1" t="s">
        <v>201</v>
      </c>
      <c r="O7" s="31">
        <v>56</v>
      </c>
      <c r="P7" s="20">
        <v>59</v>
      </c>
      <c r="Q7" s="30">
        <v>-3</v>
      </c>
      <c r="R7" s="29" t="s">
        <v>101</v>
      </c>
      <c r="S7" s="28" t="s">
        <v>225</v>
      </c>
    </row>
    <row r="8" spans="1:20" x14ac:dyDescent="0.25">
      <c r="A8" s="32" t="s">
        <v>5</v>
      </c>
      <c r="B8" s="1">
        <v>17</v>
      </c>
      <c r="C8" s="1">
        <v>9</v>
      </c>
      <c r="D8" s="1">
        <v>6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171</v>
      </c>
      <c r="L8" s="1" t="s">
        <v>211</v>
      </c>
      <c r="M8" s="1" t="s">
        <v>126</v>
      </c>
      <c r="N8" s="1" t="s">
        <v>188</v>
      </c>
      <c r="O8" s="31">
        <v>52</v>
      </c>
      <c r="P8" s="20">
        <v>49</v>
      </c>
      <c r="Q8" s="30">
        <v>3</v>
      </c>
      <c r="R8" s="29" t="s">
        <v>99</v>
      </c>
      <c r="S8" s="28" t="s">
        <v>219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12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6</v>
      </c>
      <c r="H17" s="20">
        <v>9</v>
      </c>
      <c r="I17" s="20">
        <v>1</v>
      </c>
      <c r="J17" s="20">
        <v>0</v>
      </c>
      <c r="K17" s="29" t="s">
        <v>181</v>
      </c>
      <c r="L17" s="1" t="s">
        <v>311</v>
      </c>
      <c r="M17" s="1" t="s">
        <v>147</v>
      </c>
      <c r="N17" s="1" t="s">
        <v>303</v>
      </c>
      <c r="O17" s="31">
        <v>50</v>
      </c>
      <c r="P17" s="20">
        <v>47</v>
      </c>
      <c r="Q17" s="30">
        <v>3</v>
      </c>
      <c r="R17" s="29" t="s">
        <v>109</v>
      </c>
      <c r="S17" s="28" t="s">
        <v>203</v>
      </c>
    </row>
    <row r="18" spans="1:19" x14ac:dyDescent="0.25">
      <c r="A18" s="32" t="s">
        <v>9</v>
      </c>
      <c r="B18" s="1">
        <v>18</v>
      </c>
      <c r="C18" s="1">
        <v>9</v>
      </c>
      <c r="D18" s="1">
        <v>5</v>
      </c>
      <c r="E18" s="20">
        <v>4</v>
      </c>
      <c r="F18" s="30">
        <v>22</v>
      </c>
      <c r="G18" s="20">
        <v>9</v>
      </c>
      <c r="H18" s="20">
        <v>9</v>
      </c>
      <c r="I18" s="20">
        <v>0</v>
      </c>
      <c r="J18" s="20">
        <v>3</v>
      </c>
      <c r="K18" s="29" t="s">
        <v>189</v>
      </c>
      <c r="L18" s="1" t="s">
        <v>233</v>
      </c>
      <c r="M18" s="1" t="s">
        <v>271</v>
      </c>
      <c r="N18" s="1" t="s">
        <v>272</v>
      </c>
      <c r="O18" s="31">
        <v>58</v>
      </c>
      <c r="P18" s="20">
        <v>50</v>
      </c>
      <c r="Q18" s="30">
        <v>8</v>
      </c>
      <c r="R18" s="29" t="s">
        <v>113</v>
      </c>
      <c r="S18" s="28" t="s">
        <v>264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0</v>
      </c>
      <c r="B28" s="1">
        <v>18</v>
      </c>
      <c r="C28" s="1">
        <v>11</v>
      </c>
      <c r="D28" s="1">
        <v>7</v>
      </c>
      <c r="E28" s="20">
        <v>0</v>
      </c>
      <c r="F28" s="30">
        <v>22</v>
      </c>
      <c r="G28" s="20">
        <v>8</v>
      </c>
      <c r="H28" s="20">
        <v>10</v>
      </c>
      <c r="I28" s="20">
        <v>1</v>
      </c>
      <c r="J28" s="20">
        <v>0</v>
      </c>
      <c r="K28" s="29" t="s">
        <v>183</v>
      </c>
      <c r="L28" s="1" t="s">
        <v>232</v>
      </c>
      <c r="M28" s="1" t="s">
        <v>103</v>
      </c>
      <c r="N28" s="1" t="s">
        <v>315</v>
      </c>
      <c r="O28" s="31">
        <v>59</v>
      </c>
      <c r="P28" s="20">
        <v>50</v>
      </c>
      <c r="Q28" s="30">
        <v>9</v>
      </c>
      <c r="R28" s="29" t="s">
        <v>99</v>
      </c>
      <c r="S28" s="28" t="s">
        <v>202</v>
      </c>
    </row>
    <row r="29" spans="1:19" x14ac:dyDescent="0.25">
      <c r="A29" s="32" t="s">
        <v>95</v>
      </c>
      <c r="B29" s="1">
        <v>18</v>
      </c>
      <c r="C29" s="1">
        <v>10</v>
      </c>
      <c r="D29" s="1">
        <v>7</v>
      </c>
      <c r="E29" s="20">
        <v>1</v>
      </c>
      <c r="F29" s="30">
        <v>21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267</v>
      </c>
      <c r="M29" s="1" t="s">
        <v>164</v>
      </c>
      <c r="N29" s="1" t="s">
        <v>203</v>
      </c>
      <c r="O29" s="31">
        <v>58</v>
      </c>
      <c r="P29" s="20">
        <v>55</v>
      </c>
      <c r="Q29" s="30">
        <v>3</v>
      </c>
      <c r="R29" s="29" t="s">
        <v>101</v>
      </c>
      <c r="S29" s="28" t="s">
        <v>228</v>
      </c>
    </row>
    <row r="30" spans="1:19" x14ac:dyDescent="0.25">
      <c r="A30" s="32" t="s">
        <v>17</v>
      </c>
      <c r="B30" s="1">
        <v>19</v>
      </c>
      <c r="C30" s="1">
        <v>8</v>
      </c>
      <c r="D30" s="1">
        <v>7</v>
      </c>
      <c r="E30" s="20">
        <v>4</v>
      </c>
      <c r="F30" s="30">
        <v>20</v>
      </c>
      <c r="G30" s="20">
        <v>5</v>
      </c>
      <c r="H30" s="20">
        <v>7</v>
      </c>
      <c r="I30" s="20">
        <v>1</v>
      </c>
      <c r="J30" s="20">
        <v>0</v>
      </c>
      <c r="K30" s="29" t="s">
        <v>246</v>
      </c>
      <c r="L30" s="1" t="s">
        <v>165</v>
      </c>
      <c r="M30" s="1" t="s">
        <v>131</v>
      </c>
      <c r="N30" s="1" t="s">
        <v>313</v>
      </c>
      <c r="O30" s="31">
        <v>53</v>
      </c>
      <c r="P30" s="20">
        <v>59</v>
      </c>
      <c r="Q30" s="30">
        <v>-6</v>
      </c>
      <c r="R30" s="29" t="s">
        <v>99</v>
      </c>
      <c r="S30" s="28" t="s">
        <v>239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17</v>
      </c>
      <c r="C39" s="1">
        <v>8</v>
      </c>
      <c r="D39" s="1">
        <v>4</v>
      </c>
      <c r="E39" s="20">
        <v>5</v>
      </c>
      <c r="F39" s="30">
        <v>21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221</v>
      </c>
      <c r="M39" s="1" t="s">
        <v>249</v>
      </c>
      <c r="N39" s="1" t="s">
        <v>248</v>
      </c>
      <c r="O39" s="31">
        <v>55</v>
      </c>
      <c r="P39" s="20">
        <v>50</v>
      </c>
      <c r="Q39" s="30">
        <v>5</v>
      </c>
      <c r="R39" s="29" t="s">
        <v>99</v>
      </c>
      <c r="S39" s="28" t="s">
        <v>255</v>
      </c>
    </row>
    <row r="40" spans="1:19" x14ac:dyDescent="0.25">
      <c r="A40" s="32" t="s">
        <v>8</v>
      </c>
      <c r="B40" s="1">
        <v>19</v>
      </c>
      <c r="C40" s="1">
        <v>8</v>
      </c>
      <c r="D40" s="1">
        <v>8</v>
      </c>
      <c r="E40" s="20">
        <v>3</v>
      </c>
      <c r="F40" s="30">
        <v>19</v>
      </c>
      <c r="G40" s="20">
        <v>4</v>
      </c>
      <c r="H40" s="20">
        <v>8</v>
      </c>
      <c r="I40" s="20">
        <v>0</v>
      </c>
      <c r="J40" s="20">
        <v>1</v>
      </c>
      <c r="K40" s="29" t="s">
        <v>222</v>
      </c>
      <c r="L40" s="1" t="s">
        <v>184</v>
      </c>
      <c r="M40" s="1" t="s">
        <v>151</v>
      </c>
      <c r="N40" s="1" t="s">
        <v>269</v>
      </c>
      <c r="O40" s="31">
        <v>56</v>
      </c>
      <c r="P40" s="20">
        <v>63</v>
      </c>
      <c r="Q40" s="30">
        <v>-7</v>
      </c>
      <c r="R40" s="29" t="s">
        <v>107</v>
      </c>
      <c r="S40" s="28" t="s">
        <v>234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0AF8B9B-D029-4EE6-A62C-AA9F7AAA4BB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C997C-5A6F-47BB-9296-BFF7192127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18</v>
      </c>
      <c r="C6" s="1">
        <v>10</v>
      </c>
      <c r="D6" s="1">
        <v>6</v>
      </c>
      <c r="E6" s="20">
        <v>2</v>
      </c>
      <c r="F6" s="30">
        <v>22</v>
      </c>
      <c r="G6" s="31">
        <v>5</v>
      </c>
      <c r="H6" s="20">
        <v>10</v>
      </c>
      <c r="I6" s="20">
        <v>0</v>
      </c>
      <c r="J6" s="30">
        <v>1</v>
      </c>
      <c r="K6" s="29" t="s">
        <v>225</v>
      </c>
      <c r="L6" s="1" t="s">
        <v>229</v>
      </c>
      <c r="M6" s="1" t="s">
        <v>130</v>
      </c>
      <c r="N6" s="1" t="s">
        <v>191</v>
      </c>
      <c r="O6" s="31">
        <v>60</v>
      </c>
      <c r="P6" s="20">
        <v>62</v>
      </c>
      <c r="Q6" s="30">
        <v>-2</v>
      </c>
      <c r="R6" s="29" t="s">
        <v>113</v>
      </c>
      <c r="S6" s="28" t="s">
        <v>218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18</v>
      </c>
      <c r="C8" s="1">
        <v>9</v>
      </c>
      <c r="D8" s="1">
        <v>7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184</v>
      </c>
      <c r="L8" s="1" t="s">
        <v>211</v>
      </c>
      <c r="M8" s="1" t="s">
        <v>126</v>
      </c>
      <c r="N8" s="1" t="s">
        <v>188</v>
      </c>
      <c r="O8" s="31">
        <v>54</v>
      </c>
      <c r="P8" s="20">
        <v>55</v>
      </c>
      <c r="Q8" s="30">
        <v>-1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13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7</v>
      </c>
      <c r="H17" s="20">
        <v>10</v>
      </c>
      <c r="I17" s="20">
        <v>0</v>
      </c>
      <c r="J17" s="20">
        <v>2</v>
      </c>
      <c r="K17" s="29" t="s">
        <v>193</v>
      </c>
      <c r="L17" s="1" t="s">
        <v>303</v>
      </c>
      <c r="M17" s="1" t="s">
        <v>193</v>
      </c>
      <c r="N17" s="1" t="s">
        <v>285</v>
      </c>
      <c r="O17" s="31">
        <v>61</v>
      </c>
      <c r="P17" s="20">
        <v>62</v>
      </c>
      <c r="Q17" s="30">
        <v>-1</v>
      </c>
      <c r="R17" s="29" t="s">
        <v>101</v>
      </c>
      <c r="S17" s="28" t="s">
        <v>234</v>
      </c>
    </row>
    <row r="18" spans="1:19" x14ac:dyDescent="0.25">
      <c r="A18" s="32" t="s">
        <v>12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6</v>
      </c>
      <c r="H18" s="20">
        <v>9</v>
      </c>
      <c r="I18" s="20">
        <v>1</v>
      </c>
      <c r="J18" s="20">
        <v>0</v>
      </c>
      <c r="K18" s="29" t="s">
        <v>198</v>
      </c>
      <c r="L18" s="1" t="s">
        <v>311</v>
      </c>
      <c r="M18" s="1" t="s">
        <v>147</v>
      </c>
      <c r="N18" s="1" t="s">
        <v>283</v>
      </c>
      <c r="O18" s="31">
        <v>51</v>
      </c>
      <c r="P18" s="20">
        <v>49</v>
      </c>
      <c r="Q18" s="30">
        <v>2</v>
      </c>
      <c r="R18" s="29" t="s">
        <v>101</v>
      </c>
      <c r="S18" s="28" t="s">
        <v>203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0</v>
      </c>
      <c r="B29" s="1">
        <v>18</v>
      </c>
      <c r="C29" s="1">
        <v>11</v>
      </c>
      <c r="D29" s="1">
        <v>7</v>
      </c>
      <c r="E29" s="20">
        <v>0</v>
      </c>
      <c r="F29" s="30">
        <v>22</v>
      </c>
      <c r="G29" s="20">
        <v>8</v>
      </c>
      <c r="H29" s="20">
        <v>10</v>
      </c>
      <c r="I29" s="20">
        <v>1</v>
      </c>
      <c r="J29" s="20">
        <v>0</v>
      </c>
      <c r="K29" s="29" t="s">
        <v>183</v>
      </c>
      <c r="L29" s="1" t="s">
        <v>232</v>
      </c>
      <c r="M29" s="1" t="s">
        <v>103</v>
      </c>
      <c r="N29" s="1" t="s">
        <v>315</v>
      </c>
      <c r="O29" s="31">
        <v>59</v>
      </c>
      <c r="P29" s="20">
        <v>50</v>
      </c>
      <c r="Q29" s="30">
        <v>9</v>
      </c>
      <c r="R29" s="29" t="s">
        <v>99</v>
      </c>
      <c r="S29" s="28" t="s">
        <v>202</v>
      </c>
    </row>
    <row r="30" spans="1:19" x14ac:dyDescent="0.25">
      <c r="A30" s="32" t="s">
        <v>95</v>
      </c>
      <c r="B30" s="1">
        <v>18</v>
      </c>
      <c r="C30" s="1">
        <v>10</v>
      </c>
      <c r="D30" s="1">
        <v>7</v>
      </c>
      <c r="E30" s="20">
        <v>1</v>
      </c>
      <c r="F30" s="30">
        <v>21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267</v>
      </c>
      <c r="M30" s="1" t="s">
        <v>164</v>
      </c>
      <c r="N30" s="1" t="s">
        <v>203</v>
      </c>
      <c r="O30" s="31">
        <v>58</v>
      </c>
      <c r="P30" s="20">
        <v>55</v>
      </c>
      <c r="Q30" s="30">
        <v>3</v>
      </c>
      <c r="R30" s="29" t="s">
        <v>101</v>
      </c>
      <c r="S30" s="28" t="s">
        <v>228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20</v>
      </c>
      <c r="C40" s="1">
        <v>9</v>
      </c>
      <c r="D40" s="1">
        <v>9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303</v>
      </c>
      <c r="M40" s="1" t="s">
        <v>112</v>
      </c>
      <c r="N40" s="1" t="s">
        <v>294</v>
      </c>
      <c r="O40" s="31">
        <v>62</v>
      </c>
      <c r="P40" s="20">
        <v>69</v>
      </c>
      <c r="Q40" s="30">
        <v>-7</v>
      </c>
      <c r="R40" s="29" t="s">
        <v>99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E65C59-3996-48FF-80FF-D4537AC67758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15270-E973-4297-AB24-43BC253B1D9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21</v>
      </c>
      <c r="C4" s="40">
        <v>12</v>
      </c>
      <c r="D4" s="40">
        <v>9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324</v>
      </c>
      <c r="L4" s="40" t="s">
        <v>184</v>
      </c>
      <c r="M4" s="40" t="s">
        <v>232</v>
      </c>
      <c r="N4" s="40" t="s">
        <v>325</v>
      </c>
      <c r="O4" s="39">
        <v>69</v>
      </c>
      <c r="P4" s="38">
        <v>69</v>
      </c>
      <c r="Q4" s="33">
        <v>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19</v>
      </c>
      <c r="C8" s="1">
        <v>10</v>
      </c>
      <c r="D8" s="1">
        <v>8</v>
      </c>
      <c r="E8" s="20">
        <v>1</v>
      </c>
      <c r="F8" s="30">
        <v>21</v>
      </c>
      <c r="G8" s="31">
        <v>8</v>
      </c>
      <c r="H8" s="20">
        <v>9</v>
      </c>
      <c r="I8" s="20">
        <v>1</v>
      </c>
      <c r="J8" s="30">
        <v>1</v>
      </c>
      <c r="K8" s="29" t="s">
        <v>226</v>
      </c>
      <c r="L8" s="1" t="s">
        <v>182</v>
      </c>
      <c r="M8" s="1" t="s">
        <v>125</v>
      </c>
      <c r="N8" s="1" t="s">
        <v>200</v>
      </c>
      <c r="O8" s="31">
        <v>58</v>
      </c>
      <c r="P8" s="20">
        <v>59</v>
      </c>
      <c r="Q8" s="30">
        <v>-1</v>
      </c>
      <c r="R8" s="29" t="s">
        <v>99</v>
      </c>
      <c r="S8" s="28" t="s">
        <v>234</v>
      </c>
    </row>
    <row r="9" spans="1:20" x14ac:dyDescent="0.25">
      <c r="A9" s="32" t="s">
        <v>5</v>
      </c>
      <c r="B9" s="1">
        <v>18</v>
      </c>
      <c r="C9" s="1">
        <v>9</v>
      </c>
      <c r="D9" s="1">
        <v>7</v>
      </c>
      <c r="E9" s="20">
        <v>2</v>
      </c>
      <c r="F9" s="30">
        <v>20</v>
      </c>
      <c r="G9" s="31">
        <v>7</v>
      </c>
      <c r="H9" s="20">
        <v>9</v>
      </c>
      <c r="I9" s="20">
        <v>0</v>
      </c>
      <c r="J9" s="30">
        <v>0</v>
      </c>
      <c r="K9" s="29" t="s">
        <v>184</v>
      </c>
      <c r="L9" s="1" t="s">
        <v>211</v>
      </c>
      <c r="M9" s="1" t="s">
        <v>126</v>
      </c>
      <c r="N9" s="1" t="s">
        <v>188</v>
      </c>
      <c r="O9" s="31">
        <v>54</v>
      </c>
      <c r="P9" s="20">
        <v>55</v>
      </c>
      <c r="Q9" s="30">
        <v>-1</v>
      </c>
      <c r="R9" s="29" t="s">
        <v>101</v>
      </c>
      <c r="S9" s="28" t="s">
        <v>203</v>
      </c>
    </row>
    <row r="10" spans="1:20" x14ac:dyDescent="0.25">
      <c r="A10" s="32" t="s">
        <v>28</v>
      </c>
      <c r="B10" s="1">
        <v>19</v>
      </c>
      <c r="C10" s="1">
        <v>7</v>
      </c>
      <c r="D10" s="1">
        <v>8</v>
      </c>
      <c r="E10" s="20">
        <v>4</v>
      </c>
      <c r="F10" s="30">
        <v>18</v>
      </c>
      <c r="G10" s="31">
        <v>4</v>
      </c>
      <c r="H10" s="20">
        <v>6</v>
      </c>
      <c r="I10" s="20">
        <v>1</v>
      </c>
      <c r="J10" s="30">
        <v>0</v>
      </c>
      <c r="K10" s="29" t="s">
        <v>295</v>
      </c>
      <c r="L10" s="1" t="s">
        <v>199</v>
      </c>
      <c r="M10" s="1" t="s">
        <v>211</v>
      </c>
      <c r="N10" s="1" t="s">
        <v>310</v>
      </c>
      <c r="O10" s="31">
        <v>56</v>
      </c>
      <c r="P10" s="20">
        <v>65</v>
      </c>
      <c r="Q10" s="30">
        <v>-9</v>
      </c>
      <c r="R10" s="29" t="s">
        <v>104</v>
      </c>
      <c r="S10" s="28" t="s">
        <v>255</v>
      </c>
    </row>
    <row r="11" spans="1:20" ht="15.75" thickBot="1" x14ac:dyDescent="0.3">
      <c r="A11" s="32" t="s">
        <v>4</v>
      </c>
      <c r="B11" s="1">
        <v>19</v>
      </c>
      <c r="C11" s="1">
        <v>8</v>
      </c>
      <c r="D11" s="1">
        <v>9</v>
      </c>
      <c r="E11" s="24">
        <v>2</v>
      </c>
      <c r="F11" s="23">
        <v>18</v>
      </c>
      <c r="G11" s="25">
        <v>6</v>
      </c>
      <c r="H11" s="24">
        <v>8</v>
      </c>
      <c r="I11" s="24">
        <v>0</v>
      </c>
      <c r="J11" s="23">
        <v>0</v>
      </c>
      <c r="K11" s="29" t="s">
        <v>299</v>
      </c>
      <c r="L11" s="1" t="s">
        <v>158</v>
      </c>
      <c r="M11" s="1" t="s">
        <v>258</v>
      </c>
      <c r="N11" s="1" t="s">
        <v>287</v>
      </c>
      <c r="O11" s="31">
        <v>67</v>
      </c>
      <c r="P11" s="20">
        <v>72</v>
      </c>
      <c r="Q11" s="30">
        <v>-5</v>
      </c>
      <c r="R11" s="29" t="s">
        <v>159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18</v>
      </c>
      <c r="C15" s="1">
        <v>13</v>
      </c>
      <c r="D15" s="1">
        <v>4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232</v>
      </c>
      <c r="M15" s="1" t="s">
        <v>152</v>
      </c>
      <c r="N15" s="1" t="s">
        <v>260</v>
      </c>
      <c r="O15" s="31">
        <v>61</v>
      </c>
      <c r="P15" s="20">
        <v>52</v>
      </c>
      <c r="Q15" s="30">
        <v>9</v>
      </c>
      <c r="R15" s="29" t="s">
        <v>104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3</v>
      </c>
      <c r="H17" s="20">
        <v>7</v>
      </c>
      <c r="I17" s="20">
        <v>3</v>
      </c>
      <c r="J17" s="20">
        <v>1</v>
      </c>
      <c r="K17" s="29" t="s">
        <v>217</v>
      </c>
      <c r="L17" s="1" t="s">
        <v>225</v>
      </c>
      <c r="M17" s="1" t="s">
        <v>141</v>
      </c>
      <c r="N17" s="1" t="s">
        <v>217</v>
      </c>
      <c r="O17" s="31">
        <v>60</v>
      </c>
      <c r="P17" s="20">
        <v>60</v>
      </c>
      <c r="Q17" s="30">
        <v>0</v>
      </c>
      <c r="R17" s="29" t="s">
        <v>99</v>
      </c>
      <c r="S17" s="28" t="s">
        <v>233</v>
      </c>
    </row>
    <row r="18" spans="1:19" x14ac:dyDescent="0.25">
      <c r="A18" s="32" t="s">
        <v>13</v>
      </c>
      <c r="B18" s="1">
        <v>19</v>
      </c>
      <c r="C18" s="1">
        <v>10</v>
      </c>
      <c r="D18" s="1">
        <v>7</v>
      </c>
      <c r="E18" s="20">
        <v>2</v>
      </c>
      <c r="F18" s="30">
        <v>22</v>
      </c>
      <c r="G18" s="20">
        <v>7</v>
      </c>
      <c r="H18" s="20">
        <v>10</v>
      </c>
      <c r="I18" s="20">
        <v>0</v>
      </c>
      <c r="J18" s="20">
        <v>2</v>
      </c>
      <c r="K18" s="29" t="s">
        <v>193</v>
      </c>
      <c r="L18" s="1" t="s">
        <v>303</v>
      </c>
      <c r="M18" s="1" t="s">
        <v>193</v>
      </c>
      <c r="N18" s="1" t="s">
        <v>285</v>
      </c>
      <c r="O18" s="31">
        <v>61</v>
      </c>
      <c r="P18" s="20">
        <v>62</v>
      </c>
      <c r="Q18" s="30">
        <v>-1</v>
      </c>
      <c r="R18" s="29" t="s">
        <v>101</v>
      </c>
      <c r="S18" s="28" t="s">
        <v>234</v>
      </c>
    </row>
    <row r="19" spans="1:19" x14ac:dyDescent="0.25">
      <c r="A19" s="32" t="s">
        <v>12</v>
      </c>
      <c r="B19" s="1">
        <v>20</v>
      </c>
      <c r="C19" s="1">
        <v>10</v>
      </c>
      <c r="D19" s="1">
        <v>8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311</v>
      </c>
      <c r="M19" s="1" t="s">
        <v>147</v>
      </c>
      <c r="N19" s="1" t="s">
        <v>283</v>
      </c>
      <c r="O19" s="31">
        <v>51</v>
      </c>
      <c r="P19" s="20">
        <v>49</v>
      </c>
      <c r="Q19" s="30">
        <v>2</v>
      </c>
      <c r="R19" s="29" t="s">
        <v>101</v>
      </c>
      <c r="S19" s="28" t="s">
        <v>203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95</v>
      </c>
      <c r="B29" s="1">
        <v>19</v>
      </c>
      <c r="C29" s="1">
        <v>10</v>
      </c>
      <c r="D29" s="1">
        <v>7</v>
      </c>
      <c r="E29" s="20">
        <v>2</v>
      </c>
      <c r="F29" s="30">
        <v>22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300</v>
      </c>
      <c r="M29" s="1" t="s">
        <v>164</v>
      </c>
      <c r="N29" s="1" t="s">
        <v>266</v>
      </c>
      <c r="O29" s="31">
        <v>60</v>
      </c>
      <c r="P29" s="20">
        <v>58</v>
      </c>
      <c r="Q29" s="30">
        <v>2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18</v>
      </c>
      <c r="C30" s="1">
        <v>11</v>
      </c>
      <c r="D30" s="1">
        <v>7</v>
      </c>
      <c r="E30" s="20">
        <v>0</v>
      </c>
      <c r="F30" s="30">
        <v>22</v>
      </c>
      <c r="G30" s="20">
        <v>8</v>
      </c>
      <c r="H30" s="20">
        <v>10</v>
      </c>
      <c r="I30" s="20">
        <v>1</v>
      </c>
      <c r="J30" s="20">
        <v>0</v>
      </c>
      <c r="K30" s="29" t="s">
        <v>183</v>
      </c>
      <c r="L30" s="1" t="s">
        <v>232</v>
      </c>
      <c r="M30" s="1" t="s">
        <v>103</v>
      </c>
      <c r="N30" s="1" t="s">
        <v>315</v>
      </c>
      <c r="O30" s="31">
        <v>59</v>
      </c>
      <c r="P30" s="20">
        <v>50</v>
      </c>
      <c r="Q30" s="30">
        <v>9</v>
      </c>
      <c r="R30" s="29" t="s">
        <v>99</v>
      </c>
      <c r="S30" s="28" t="s">
        <v>202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21</v>
      </c>
      <c r="C38" s="1">
        <v>9</v>
      </c>
      <c r="D38" s="1">
        <v>8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326</v>
      </c>
      <c r="M38" s="1" t="s">
        <v>150</v>
      </c>
      <c r="N38" s="1" t="s">
        <v>210</v>
      </c>
      <c r="O38" s="31">
        <v>63</v>
      </c>
      <c r="P38" s="20">
        <v>75</v>
      </c>
      <c r="Q38" s="30">
        <v>-12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21</v>
      </c>
      <c r="C40" s="1">
        <v>9</v>
      </c>
      <c r="D40" s="1">
        <v>10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283</v>
      </c>
      <c r="M40" s="1" t="s">
        <v>112</v>
      </c>
      <c r="N40" s="1" t="s">
        <v>294</v>
      </c>
      <c r="O40" s="31">
        <v>67</v>
      </c>
      <c r="P40" s="20">
        <v>77</v>
      </c>
      <c r="Q40" s="30">
        <v>-10</v>
      </c>
      <c r="R40" s="29" t="s">
        <v>101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0796F46-9D49-433E-867D-3251680945DD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85094-9B72-45AE-B599-B131752A86F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21</v>
      </c>
      <c r="C5" s="1">
        <v>12</v>
      </c>
      <c r="D5" s="1">
        <v>9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184</v>
      </c>
      <c r="M5" s="1" t="s">
        <v>232</v>
      </c>
      <c r="N5" s="1" t="s">
        <v>325</v>
      </c>
      <c r="O5" s="31">
        <v>69</v>
      </c>
      <c r="P5" s="20">
        <v>69</v>
      </c>
      <c r="Q5" s="30">
        <v>0</v>
      </c>
      <c r="R5" s="29" t="s">
        <v>101</v>
      </c>
      <c r="S5" s="28" t="s">
        <v>219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19</v>
      </c>
      <c r="C11" s="1">
        <v>7</v>
      </c>
      <c r="D11" s="1">
        <v>8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295</v>
      </c>
      <c r="L11" s="1" t="s">
        <v>199</v>
      </c>
      <c r="M11" s="1" t="s">
        <v>211</v>
      </c>
      <c r="N11" s="1" t="s">
        <v>310</v>
      </c>
      <c r="O11" s="31">
        <v>56</v>
      </c>
      <c r="P11" s="20">
        <v>65</v>
      </c>
      <c r="Q11" s="30">
        <v>-9</v>
      </c>
      <c r="R11" s="29" t="s">
        <v>104</v>
      </c>
      <c r="S11" s="28" t="s">
        <v>255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0</v>
      </c>
      <c r="B28" s="1">
        <v>19</v>
      </c>
      <c r="C28" s="1">
        <v>12</v>
      </c>
      <c r="D28" s="1">
        <v>7</v>
      </c>
      <c r="E28" s="20">
        <v>0</v>
      </c>
      <c r="F28" s="30">
        <v>24</v>
      </c>
      <c r="G28" s="20">
        <v>9</v>
      </c>
      <c r="H28" s="20">
        <v>11</v>
      </c>
      <c r="I28" s="20">
        <v>1</v>
      </c>
      <c r="J28" s="20">
        <v>0</v>
      </c>
      <c r="K28" s="29" t="s">
        <v>185</v>
      </c>
      <c r="L28" s="1" t="s">
        <v>232</v>
      </c>
      <c r="M28" s="1" t="s">
        <v>103</v>
      </c>
      <c r="N28" s="1" t="s">
        <v>315</v>
      </c>
      <c r="O28" s="31">
        <v>64</v>
      </c>
      <c r="P28" s="20">
        <v>52</v>
      </c>
      <c r="Q28" s="30">
        <v>12</v>
      </c>
      <c r="R28" s="29" t="s">
        <v>104</v>
      </c>
      <c r="S28" s="28" t="s">
        <v>232</v>
      </c>
    </row>
    <row r="29" spans="1:19" x14ac:dyDescent="0.25">
      <c r="A29" s="32" t="s">
        <v>95</v>
      </c>
      <c r="B29" s="1">
        <v>20</v>
      </c>
      <c r="C29" s="1">
        <v>10</v>
      </c>
      <c r="D29" s="1">
        <v>7</v>
      </c>
      <c r="E29" s="20">
        <v>3</v>
      </c>
      <c r="F29" s="30">
        <v>23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312</v>
      </c>
      <c r="M29" s="1" t="s">
        <v>164</v>
      </c>
      <c r="N29" s="1" t="s">
        <v>330</v>
      </c>
      <c r="O29" s="31">
        <v>62</v>
      </c>
      <c r="P29" s="20">
        <v>61</v>
      </c>
      <c r="Q29" s="30">
        <v>1</v>
      </c>
      <c r="R29" s="29" t="s">
        <v>113</v>
      </c>
      <c r="S29" s="28" t="s">
        <v>235</v>
      </c>
    </row>
    <row r="30" spans="1:19" x14ac:dyDescent="0.25">
      <c r="A30" s="32" t="s">
        <v>17</v>
      </c>
      <c r="B30" s="1">
        <v>20</v>
      </c>
      <c r="C30" s="1">
        <v>9</v>
      </c>
      <c r="D30" s="1">
        <v>7</v>
      </c>
      <c r="E30" s="20">
        <v>4</v>
      </c>
      <c r="F30" s="30">
        <v>22</v>
      </c>
      <c r="G30" s="20">
        <v>5</v>
      </c>
      <c r="H30" s="20">
        <v>8</v>
      </c>
      <c r="I30" s="20">
        <v>1</v>
      </c>
      <c r="J30" s="20">
        <v>0</v>
      </c>
      <c r="K30" s="29" t="s">
        <v>322</v>
      </c>
      <c r="L30" s="1" t="s">
        <v>165</v>
      </c>
      <c r="M30" s="1" t="s">
        <v>131</v>
      </c>
      <c r="N30" s="1" t="s">
        <v>323</v>
      </c>
      <c r="O30" s="31">
        <v>56</v>
      </c>
      <c r="P30" s="20">
        <v>61</v>
      </c>
      <c r="Q30" s="30">
        <v>-5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21</v>
      </c>
      <c r="C39" s="1">
        <v>9</v>
      </c>
      <c r="D39" s="1">
        <v>8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326</v>
      </c>
      <c r="M39" s="1" t="s">
        <v>150</v>
      </c>
      <c r="N39" s="1" t="s">
        <v>210</v>
      </c>
      <c r="O39" s="31">
        <v>63</v>
      </c>
      <c r="P39" s="20">
        <v>75</v>
      </c>
      <c r="Q39" s="30">
        <v>-12</v>
      </c>
      <c r="R39" s="29" t="s">
        <v>101</v>
      </c>
      <c r="S39" s="28" t="s">
        <v>218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21</v>
      </c>
      <c r="C42" s="26">
        <v>5</v>
      </c>
      <c r="D42" s="26">
        <v>13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331</v>
      </c>
      <c r="M42" s="26" t="s">
        <v>125</v>
      </c>
      <c r="N42" s="26" t="s">
        <v>332</v>
      </c>
      <c r="O42" s="25">
        <v>45</v>
      </c>
      <c r="P42" s="24">
        <v>67</v>
      </c>
      <c r="Q42" s="23">
        <v>-22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3D5E78D-225F-4CFB-AA79-DFB8E8D7F1F6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E3A85-315D-4134-8A3C-351363C68FA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</v>
      </c>
      <c r="B20" s="1">
        <v>20</v>
      </c>
      <c r="C20" s="1">
        <v>10</v>
      </c>
      <c r="D20" s="1">
        <v>8</v>
      </c>
      <c r="E20" s="20">
        <v>2</v>
      </c>
      <c r="F20" s="30">
        <v>22</v>
      </c>
      <c r="G20" s="20">
        <v>9</v>
      </c>
      <c r="H20" s="20">
        <v>10</v>
      </c>
      <c r="I20" s="20">
        <v>0</v>
      </c>
      <c r="J20" s="20">
        <v>2</v>
      </c>
      <c r="K20" s="29" t="s">
        <v>303</v>
      </c>
      <c r="L20" s="1" t="s">
        <v>201</v>
      </c>
      <c r="M20" s="1" t="s">
        <v>192</v>
      </c>
      <c r="N20" s="1" t="s">
        <v>312</v>
      </c>
      <c r="O20" s="31">
        <v>60</v>
      </c>
      <c r="P20" s="20">
        <v>53</v>
      </c>
      <c r="Q20" s="30">
        <v>7</v>
      </c>
      <c r="R20" s="29" t="s">
        <v>104</v>
      </c>
      <c r="S20" s="28" t="s">
        <v>218</v>
      </c>
    </row>
    <row r="21" spans="1:19" ht="15.75" thickBot="1" x14ac:dyDescent="0.3">
      <c r="A21" s="27" t="s">
        <v>10</v>
      </c>
      <c r="B21" s="26">
        <v>18</v>
      </c>
      <c r="C21" s="26">
        <v>9</v>
      </c>
      <c r="D21" s="26">
        <v>6</v>
      </c>
      <c r="E21" s="24">
        <v>3</v>
      </c>
      <c r="F21" s="23">
        <v>21</v>
      </c>
      <c r="G21" s="24">
        <v>0</v>
      </c>
      <c r="H21" s="24">
        <v>5</v>
      </c>
      <c r="I21" s="24">
        <v>4</v>
      </c>
      <c r="J21" s="24">
        <v>0</v>
      </c>
      <c r="K21" s="22" t="s">
        <v>295</v>
      </c>
      <c r="L21" s="26" t="s">
        <v>156</v>
      </c>
      <c r="M21" s="26" t="s">
        <v>115</v>
      </c>
      <c r="N21" s="26" t="s">
        <v>208</v>
      </c>
      <c r="O21" s="25">
        <v>51</v>
      </c>
      <c r="P21" s="24">
        <v>51</v>
      </c>
      <c r="Q21" s="23">
        <v>0</v>
      </c>
      <c r="R21" s="22" t="s">
        <v>101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20</v>
      </c>
      <c r="C30" s="1">
        <v>10</v>
      </c>
      <c r="D30" s="1">
        <v>7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312</v>
      </c>
      <c r="M30" s="1" t="s">
        <v>164</v>
      </c>
      <c r="N30" s="1" t="s">
        <v>330</v>
      </c>
      <c r="O30" s="31">
        <v>62</v>
      </c>
      <c r="P30" s="20">
        <v>61</v>
      </c>
      <c r="Q30" s="30">
        <v>1</v>
      </c>
      <c r="R30" s="29" t="s">
        <v>113</v>
      </c>
      <c r="S30" s="28" t="s">
        <v>235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20</v>
      </c>
      <c r="C35" s="1">
        <v>13</v>
      </c>
      <c r="D35" s="1">
        <v>6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195</v>
      </c>
      <c r="L35" s="1" t="s">
        <v>283</v>
      </c>
      <c r="M35" s="1" t="s">
        <v>112</v>
      </c>
      <c r="N35" s="1" t="s">
        <v>234</v>
      </c>
      <c r="O35" s="31">
        <v>74</v>
      </c>
      <c r="P35" s="20">
        <v>63</v>
      </c>
      <c r="Q35" s="30">
        <v>11</v>
      </c>
      <c r="R35" s="29" t="s">
        <v>104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22</v>
      </c>
      <c r="C39" s="1">
        <v>9</v>
      </c>
      <c r="D39" s="1">
        <v>9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335</v>
      </c>
      <c r="M39" s="1" t="s">
        <v>150</v>
      </c>
      <c r="N39" s="1" t="s">
        <v>210</v>
      </c>
      <c r="O39" s="31">
        <v>67</v>
      </c>
      <c r="P39" s="20">
        <v>82</v>
      </c>
      <c r="Q39" s="30">
        <v>-15</v>
      </c>
      <c r="R39" s="29" t="s">
        <v>107</v>
      </c>
      <c r="S39" s="28" t="s">
        <v>228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90DFBB-C596-4484-BD61-9C486E21AEA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59047-7D45-48CF-9F75-550CCF46696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21</v>
      </c>
      <c r="C4" s="40">
        <v>12</v>
      </c>
      <c r="D4" s="40">
        <v>8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277</v>
      </c>
      <c r="L4" s="40" t="s">
        <v>230</v>
      </c>
      <c r="M4" s="40" t="s">
        <v>192</v>
      </c>
      <c r="N4" s="40" t="s">
        <v>288</v>
      </c>
      <c r="O4" s="39">
        <v>62</v>
      </c>
      <c r="P4" s="38">
        <v>67</v>
      </c>
      <c r="Q4" s="33">
        <v>-5</v>
      </c>
      <c r="R4" s="37" t="s">
        <v>101</v>
      </c>
      <c r="S4" s="36" t="s">
        <v>228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19</v>
      </c>
      <c r="C18" s="1">
        <v>10</v>
      </c>
      <c r="D18" s="1">
        <v>5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211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50</v>
      </c>
      <c r="Q18" s="30">
        <v>12</v>
      </c>
      <c r="R18" s="29" t="s">
        <v>99</v>
      </c>
      <c r="S18" s="28" t="s">
        <v>222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25</v>
      </c>
      <c r="B27" s="1">
        <v>20</v>
      </c>
      <c r="C27" s="1">
        <v>10</v>
      </c>
      <c r="D27" s="1">
        <v>6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233</v>
      </c>
      <c r="L27" s="1" t="s">
        <v>233</v>
      </c>
      <c r="M27" s="1" t="s">
        <v>112</v>
      </c>
      <c r="N27" s="1" t="s">
        <v>285</v>
      </c>
      <c r="O27" s="31">
        <v>66</v>
      </c>
      <c r="P27" s="20">
        <v>52</v>
      </c>
      <c r="Q27" s="30">
        <v>14</v>
      </c>
      <c r="R27" s="29" t="s">
        <v>101</v>
      </c>
      <c r="S27" s="28" t="s">
        <v>233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20</v>
      </c>
      <c r="C36" s="1">
        <v>10</v>
      </c>
      <c r="D36" s="1">
        <v>4</v>
      </c>
      <c r="E36" s="20">
        <v>6</v>
      </c>
      <c r="F36" s="30">
        <v>26</v>
      </c>
      <c r="G36" s="20">
        <v>9</v>
      </c>
      <c r="H36" s="20">
        <v>10</v>
      </c>
      <c r="I36" s="20">
        <v>0</v>
      </c>
      <c r="J36" s="20">
        <v>1</v>
      </c>
      <c r="K36" s="29" t="s">
        <v>246</v>
      </c>
      <c r="L36" s="1" t="s">
        <v>206</v>
      </c>
      <c r="M36" s="1" t="s">
        <v>249</v>
      </c>
      <c r="N36" s="1" t="s">
        <v>216</v>
      </c>
      <c r="O36" s="31">
        <v>64</v>
      </c>
      <c r="P36" s="20">
        <v>56</v>
      </c>
      <c r="Q36" s="30">
        <v>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21</v>
      </c>
      <c r="C37" s="1">
        <v>10</v>
      </c>
      <c r="D37" s="1">
        <v>6</v>
      </c>
      <c r="E37" s="20">
        <v>5</v>
      </c>
      <c r="F37" s="30">
        <v>25</v>
      </c>
      <c r="G37" s="20">
        <v>5</v>
      </c>
      <c r="H37" s="20">
        <v>9</v>
      </c>
      <c r="I37" s="20">
        <v>1</v>
      </c>
      <c r="J37" s="20">
        <v>4</v>
      </c>
      <c r="K37" s="29" t="s">
        <v>186</v>
      </c>
      <c r="L37" s="1" t="s">
        <v>345</v>
      </c>
      <c r="M37" s="1" t="s">
        <v>115</v>
      </c>
      <c r="N37" s="1" t="s">
        <v>313</v>
      </c>
      <c r="O37" s="31">
        <v>59</v>
      </c>
      <c r="P37" s="20">
        <v>61</v>
      </c>
      <c r="Q37" s="30">
        <v>-2</v>
      </c>
      <c r="R37" s="29" t="s">
        <v>107</v>
      </c>
      <c r="S37" s="28" t="s">
        <v>233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F7C78C-9543-4059-BAAD-C0BCCA561416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EAA4-251D-4760-8489-C3D3D132E56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23</v>
      </c>
      <c r="C4" s="40">
        <v>13</v>
      </c>
      <c r="D4" s="40">
        <v>10</v>
      </c>
      <c r="E4" s="38">
        <v>0</v>
      </c>
      <c r="F4" s="33">
        <v>26</v>
      </c>
      <c r="G4" s="39">
        <v>7</v>
      </c>
      <c r="H4" s="38">
        <v>12</v>
      </c>
      <c r="I4" s="38">
        <v>1</v>
      </c>
      <c r="J4" s="33">
        <v>0</v>
      </c>
      <c r="K4" s="37" t="s">
        <v>324</v>
      </c>
      <c r="L4" s="40" t="s">
        <v>267</v>
      </c>
      <c r="M4" s="40" t="s">
        <v>232</v>
      </c>
      <c r="N4" s="40" t="s">
        <v>325</v>
      </c>
      <c r="O4" s="39">
        <v>74</v>
      </c>
      <c r="P4" s="38">
        <v>74</v>
      </c>
      <c r="Q4" s="33">
        <v>0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21</v>
      </c>
      <c r="C5" s="1">
        <v>12</v>
      </c>
      <c r="D5" s="1">
        <v>8</v>
      </c>
      <c r="E5" s="20">
        <v>1</v>
      </c>
      <c r="F5" s="30">
        <v>25</v>
      </c>
      <c r="G5" s="31">
        <v>7</v>
      </c>
      <c r="H5" s="20">
        <v>10</v>
      </c>
      <c r="I5" s="20">
        <v>2</v>
      </c>
      <c r="J5" s="30">
        <v>0</v>
      </c>
      <c r="K5" s="29" t="s">
        <v>277</v>
      </c>
      <c r="L5" s="1" t="s">
        <v>230</v>
      </c>
      <c r="M5" s="1" t="s">
        <v>192</v>
      </c>
      <c r="N5" s="1" t="s">
        <v>288</v>
      </c>
      <c r="O5" s="31">
        <v>62</v>
      </c>
      <c r="P5" s="20">
        <v>67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20</v>
      </c>
      <c r="C18" s="1">
        <v>10</v>
      </c>
      <c r="D18" s="1">
        <v>6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233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55</v>
      </c>
      <c r="Q18" s="30">
        <v>7</v>
      </c>
      <c r="R18" s="29" t="s">
        <v>101</v>
      </c>
      <c r="S18" s="28" t="s">
        <v>255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25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9</v>
      </c>
      <c r="H28" s="20">
        <v>10</v>
      </c>
      <c r="I28" s="20">
        <v>0</v>
      </c>
      <c r="J28" s="20">
        <v>1</v>
      </c>
      <c r="K28" s="29" t="s">
        <v>233</v>
      </c>
      <c r="L28" s="1" t="s">
        <v>269</v>
      </c>
      <c r="M28" s="1" t="s">
        <v>112</v>
      </c>
      <c r="N28" s="1" t="s">
        <v>285</v>
      </c>
      <c r="O28" s="31">
        <v>69</v>
      </c>
      <c r="P28" s="20">
        <v>61</v>
      </c>
      <c r="Q28" s="30">
        <v>8</v>
      </c>
      <c r="R28" s="29" t="s">
        <v>107</v>
      </c>
      <c r="S28" s="28" t="s">
        <v>233</v>
      </c>
    </row>
    <row r="29" spans="1:19" x14ac:dyDescent="0.25">
      <c r="A29" s="32" t="s">
        <v>0</v>
      </c>
      <c r="B29" s="1">
        <v>20</v>
      </c>
      <c r="C29" s="1">
        <v>12</v>
      </c>
      <c r="D29" s="1">
        <v>8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232</v>
      </c>
      <c r="L29" s="1" t="s">
        <v>232</v>
      </c>
      <c r="M29" s="1" t="s">
        <v>103</v>
      </c>
      <c r="N29" s="1" t="s">
        <v>315</v>
      </c>
      <c r="O29" s="31">
        <v>67</v>
      </c>
      <c r="P29" s="20">
        <v>56</v>
      </c>
      <c r="Q29" s="30">
        <v>11</v>
      </c>
      <c r="R29" s="29" t="s">
        <v>101</v>
      </c>
      <c r="S29" s="28" t="s">
        <v>202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18</v>
      </c>
      <c r="B36" s="1">
        <v>22</v>
      </c>
      <c r="C36" s="1">
        <v>10</v>
      </c>
      <c r="D36" s="1">
        <v>6</v>
      </c>
      <c r="E36" s="20">
        <v>6</v>
      </c>
      <c r="F36" s="30">
        <v>26</v>
      </c>
      <c r="G36" s="20">
        <v>5</v>
      </c>
      <c r="H36" s="20">
        <v>9</v>
      </c>
      <c r="I36" s="20">
        <v>1</v>
      </c>
      <c r="J36" s="20">
        <v>4</v>
      </c>
      <c r="K36" s="29" t="s">
        <v>348</v>
      </c>
      <c r="L36" s="1" t="s">
        <v>345</v>
      </c>
      <c r="M36" s="1" t="s">
        <v>115</v>
      </c>
      <c r="N36" s="1" t="s">
        <v>313</v>
      </c>
      <c r="O36" s="31">
        <v>60</v>
      </c>
      <c r="P36" s="20">
        <v>63</v>
      </c>
      <c r="Q36" s="30">
        <v>-3</v>
      </c>
      <c r="R36" s="29" t="s">
        <v>113</v>
      </c>
      <c r="S36" s="28" t="s">
        <v>233</v>
      </c>
    </row>
    <row r="37" spans="1:19" x14ac:dyDescent="0.25">
      <c r="A37" s="32" t="s">
        <v>2</v>
      </c>
      <c r="B37" s="1">
        <v>20</v>
      </c>
      <c r="C37" s="1">
        <v>10</v>
      </c>
      <c r="D37" s="1">
        <v>4</v>
      </c>
      <c r="E37" s="20">
        <v>6</v>
      </c>
      <c r="F37" s="30">
        <v>26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206</v>
      </c>
      <c r="M37" s="1" t="s">
        <v>249</v>
      </c>
      <c r="N37" s="1" t="s">
        <v>216</v>
      </c>
      <c r="O37" s="31">
        <v>64</v>
      </c>
      <c r="P37" s="20">
        <v>56</v>
      </c>
      <c r="Q37" s="30">
        <v>8</v>
      </c>
      <c r="R37" s="29" t="s">
        <v>104</v>
      </c>
      <c r="S37" s="28" t="s">
        <v>222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A06A7AD-895B-43A6-8AA2-7E2F1DD5E843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2A6EE-D07A-4771-BB18-873CEB3C3665}">
  <dimension ref="A1:T47"/>
  <sheetViews>
    <sheetView workbookViewId="0">
      <selection activeCell="A4" sqref="A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23</v>
      </c>
      <c r="C5" s="1">
        <v>13</v>
      </c>
      <c r="D5" s="1">
        <v>10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267</v>
      </c>
      <c r="M5" s="1" t="s">
        <v>232</v>
      </c>
      <c r="N5" s="1" t="s">
        <v>325</v>
      </c>
      <c r="O5" s="31">
        <v>74</v>
      </c>
      <c r="P5" s="20">
        <v>74</v>
      </c>
      <c r="Q5" s="30">
        <v>0</v>
      </c>
      <c r="R5" s="29" t="s">
        <v>99</v>
      </c>
      <c r="S5" s="28" t="s">
        <v>203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22</v>
      </c>
      <c r="C10" s="1">
        <v>9</v>
      </c>
      <c r="D10" s="1">
        <v>10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166</v>
      </c>
      <c r="M10" s="1" t="s">
        <v>265</v>
      </c>
      <c r="N10" s="1" t="s">
        <v>350</v>
      </c>
      <c r="O10" s="31">
        <v>74</v>
      </c>
      <c r="P10" s="20">
        <v>82</v>
      </c>
      <c r="Q10" s="30">
        <v>-8</v>
      </c>
      <c r="R10" s="29" t="s">
        <v>107</v>
      </c>
      <c r="S10" s="28" t="s">
        <v>215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21</v>
      </c>
      <c r="C15" s="1">
        <v>13</v>
      </c>
      <c r="D15" s="1">
        <v>7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352</v>
      </c>
      <c r="M15" s="1" t="s">
        <v>153</v>
      </c>
      <c r="N15" s="1" t="s">
        <v>277</v>
      </c>
      <c r="O15" s="31">
        <v>65</v>
      </c>
      <c r="P15" s="20">
        <v>64</v>
      </c>
      <c r="Q15" s="30">
        <v>1</v>
      </c>
      <c r="R15" s="29" t="s">
        <v>113</v>
      </c>
      <c r="S15" s="28" t="s">
        <v>225</v>
      </c>
    </row>
    <row r="16" spans="1:20" x14ac:dyDescent="0.25">
      <c r="A16" s="32" t="s">
        <v>13</v>
      </c>
      <c r="B16" s="1">
        <v>22</v>
      </c>
      <c r="C16" s="1">
        <v>12</v>
      </c>
      <c r="D16" s="1">
        <v>8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201</v>
      </c>
      <c r="L16" s="1" t="s">
        <v>339</v>
      </c>
      <c r="M16" s="1" t="s">
        <v>193</v>
      </c>
      <c r="N16" s="1" t="s">
        <v>299</v>
      </c>
      <c r="O16" s="31">
        <v>70</v>
      </c>
      <c r="P16" s="20">
        <v>66</v>
      </c>
      <c r="Q16" s="30">
        <v>4</v>
      </c>
      <c r="R16" s="29" t="s">
        <v>101</v>
      </c>
      <c r="S16" s="28" t="s">
        <v>234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21</v>
      </c>
      <c r="C25" s="1">
        <v>15</v>
      </c>
      <c r="D25" s="1">
        <v>1</v>
      </c>
      <c r="E25" s="20">
        <v>5</v>
      </c>
      <c r="F25" s="30">
        <v>35</v>
      </c>
      <c r="G25" s="20">
        <v>14</v>
      </c>
      <c r="H25" s="20">
        <v>15</v>
      </c>
      <c r="I25" s="20">
        <v>0</v>
      </c>
      <c r="J25" s="20">
        <v>2</v>
      </c>
      <c r="K25" s="29" t="s">
        <v>321</v>
      </c>
      <c r="L25" s="1" t="s">
        <v>356</v>
      </c>
      <c r="M25" s="1" t="s">
        <v>129</v>
      </c>
      <c r="N25" s="1" t="s">
        <v>357</v>
      </c>
      <c r="O25" s="31">
        <v>87</v>
      </c>
      <c r="P25" s="20">
        <v>50</v>
      </c>
      <c r="Q25" s="30">
        <v>37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21</v>
      </c>
      <c r="C29" s="1">
        <v>10</v>
      </c>
      <c r="D29" s="1">
        <v>7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233</v>
      </c>
      <c r="L29" s="1" t="s">
        <v>269</v>
      </c>
      <c r="M29" s="1" t="s">
        <v>112</v>
      </c>
      <c r="N29" s="1" t="s">
        <v>285</v>
      </c>
      <c r="O29" s="31">
        <v>69</v>
      </c>
      <c r="P29" s="20">
        <v>61</v>
      </c>
      <c r="Q29" s="30">
        <v>8</v>
      </c>
      <c r="R29" s="29" t="s">
        <v>107</v>
      </c>
      <c r="S29" s="28" t="s">
        <v>233</v>
      </c>
    </row>
    <row r="30" spans="1:19" x14ac:dyDescent="0.25">
      <c r="A30" s="32" t="s">
        <v>0</v>
      </c>
      <c r="B30" s="1">
        <v>20</v>
      </c>
      <c r="C30" s="1">
        <v>12</v>
      </c>
      <c r="D30" s="1">
        <v>8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232</v>
      </c>
      <c r="L30" s="1" t="s">
        <v>232</v>
      </c>
      <c r="M30" s="1" t="s">
        <v>103</v>
      </c>
      <c r="N30" s="1" t="s">
        <v>315</v>
      </c>
      <c r="O30" s="31">
        <v>67</v>
      </c>
      <c r="P30" s="20">
        <v>56</v>
      </c>
      <c r="Q30" s="30">
        <v>11</v>
      </c>
      <c r="R30" s="29" t="s">
        <v>101</v>
      </c>
      <c r="S30" s="28" t="s">
        <v>202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21</v>
      </c>
      <c r="C36" s="1">
        <v>11</v>
      </c>
      <c r="D36" s="1">
        <v>5</v>
      </c>
      <c r="E36" s="20">
        <v>5</v>
      </c>
      <c r="F36" s="30">
        <v>27</v>
      </c>
      <c r="G36" s="20">
        <v>7</v>
      </c>
      <c r="H36" s="20">
        <v>11</v>
      </c>
      <c r="I36" s="20">
        <v>0</v>
      </c>
      <c r="J36" s="20">
        <v>2</v>
      </c>
      <c r="K36" s="29" t="s">
        <v>241</v>
      </c>
      <c r="L36" s="1" t="s">
        <v>269</v>
      </c>
      <c r="M36" s="1" t="s">
        <v>136</v>
      </c>
      <c r="N36" s="1" t="s">
        <v>346</v>
      </c>
      <c r="O36" s="31">
        <v>57</v>
      </c>
      <c r="P36" s="20">
        <v>58</v>
      </c>
      <c r="Q36" s="30">
        <v>-1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22</v>
      </c>
      <c r="C40" s="1">
        <v>10</v>
      </c>
      <c r="D40" s="1">
        <v>9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310</v>
      </c>
      <c r="L40" s="1" t="s">
        <v>184</v>
      </c>
      <c r="M40" s="1" t="s">
        <v>173</v>
      </c>
      <c r="N40" s="1" t="s">
        <v>299</v>
      </c>
      <c r="O40" s="31">
        <v>65</v>
      </c>
      <c r="P40" s="20">
        <v>71</v>
      </c>
      <c r="Q40" s="30">
        <v>-6</v>
      </c>
      <c r="R40" s="29" t="s">
        <v>101</v>
      </c>
      <c r="S40" s="28" t="s">
        <v>234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23</v>
      </c>
      <c r="C42" s="26">
        <v>7</v>
      </c>
      <c r="D42" s="26">
        <v>13</v>
      </c>
      <c r="E42" s="24">
        <v>3</v>
      </c>
      <c r="F42" s="23">
        <v>17</v>
      </c>
      <c r="G42" s="24">
        <v>3</v>
      </c>
      <c r="H42" s="24">
        <v>5</v>
      </c>
      <c r="I42" s="24">
        <v>2</v>
      </c>
      <c r="J42" s="24">
        <v>2</v>
      </c>
      <c r="K42" s="22" t="s">
        <v>218</v>
      </c>
      <c r="L42" s="26" t="s">
        <v>334</v>
      </c>
      <c r="M42" s="26" t="s">
        <v>125</v>
      </c>
      <c r="N42" s="26" t="s">
        <v>360</v>
      </c>
      <c r="O42" s="25">
        <v>54</v>
      </c>
      <c r="P42" s="24">
        <v>71</v>
      </c>
      <c r="Q42" s="23">
        <v>-17</v>
      </c>
      <c r="R42" s="22" t="s">
        <v>104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58ABD8-0473-4EA8-B97C-766E33CDEF8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F514B-3B2B-4599-B8EE-6C257679290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24</v>
      </c>
      <c r="C5" s="1">
        <v>13</v>
      </c>
      <c r="D5" s="1">
        <v>11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278</v>
      </c>
      <c r="M5" s="1" t="s">
        <v>232</v>
      </c>
      <c r="N5" s="1" t="s">
        <v>325</v>
      </c>
      <c r="O5" s="31">
        <v>75</v>
      </c>
      <c r="P5" s="20">
        <v>77</v>
      </c>
      <c r="Q5" s="30">
        <v>-2</v>
      </c>
      <c r="R5" s="29" t="s">
        <v>101</v>
      </c>
      <c r="S5" s="28" t="s">
        <v>232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13</v>
      </c>
      <c r="B15" s="1">
        <v>23</v>
      </c>
      <c r="C15" s="1">
        <v>13</v>
      </c>
      <c r="D15" s="1">
        <v>8</v>
      </c>
      <c r="E15" s="20">
        <v>2</v>
      </c>
      <c r="F15" s="30">
        <v>28</v>
      </c>
      <c r="G15" s="20">
        <v>8</v>
      </c>
      <c r="H15" s="20">
        <v>12</v>
      </c>
      <c r="I15" s="20">
        <v>1</v>
      </c>
      <c r="J15" s="20">
        <v>2</v>
      </c>
      <c r="K15" s="29" t="s">
        <v>225</v>
      </c>
      <c r="L15" s="1" t="s">
        <v>339</v>
      </c>
      <c r="M15" s="1" t="s">
        <v>193</v>
      </c>
      <c r="N15" s="1" t="s">
        <v>299</v>
      </c>
      <c r="O15" s="31">
        <v>71</v>
      </c>
      <c r="P15" s="20">
        <v>66</v>
      </c>
      <c r="Q15" s="30">
        <v>5</v>
      </c>
      <c r="R15" s="29" t="s">
        <v>99</v>
      </c>
      <c r="S15" s="28" t="s">
        <v>203</v>
      </c>
    </row>
    <row r="16" spans="1:20" x14ac:dyDescent="0.25">
      <c r="A16" s="32" t="s">
        <v>14</v>
      </c>
      <c r="B16" s="1">
        <v>21</v>
      </c>
      <c r="C16" s="1">
        <v>13</v>
      </c>
      <c r="D16" s="1">
        <v>7</v>
      </c>
      <c r="E16" s="20">
        <v>1</v>
      </c>
      <c r="F16" s="30">
        <v>27</v>
      </c>
      <c r="G16" s="20">
        <v>6</v>
      </c>
      <c r="H16" s="20">
        <v>11</v>
      </c>
      <c r="I16" s="20">
        <v>2</v>
      </c>
      <c r="J16" s="20">
        <v>0</v>
      </c>
      <c r="K16" s="29" t="s">
        <v>284</v>
      </c>
      <c r="L16" s="1" t="s">
        <v>352</v>
      </c>
      <c r="M16" s="1" t="s">
        <v>153</v>
      </c>
      <c r="N16" s="1" t="s">
        <v>277</v>
      </c>
      <c r="O16" s="31">
        <v>65</v>
      </c>
      <c r="P16" s="20">
        <v>64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22</v>
      </c>
      <c r="C36" s="1">
        <v>11</v>
      </c>
      <c r="D36" s="1">
        <v>5</v>
      </c>
      <c r="E36" s="20">
        <v>6</v>
      </c>
      <c r="F36" s="30">
        <v>28</v>
      </c>
      <c r="G36" s="20">
        <v>7</v>
      </c>
      <c r="H36" s="20">
        <v>11</v>
      </c>
      <c r="I36" s="20">
        <v>0</v>
      </c>
      <c r="J36" s="20">
        <v>3</v>
      </c>
      <c r="K36" s="29" t="s">
        <v>241</v>
      </c>
      <c r="L36" s="1" t="s">
        <v>263</v>
      </c>
      <c r="M36" s="1" t="s">
        <v>136</v>
      </c>
      <c r="N36" s="1" t="s">
        <v>346</v>
      </c>
      <c r="O36" s="31">
        <v>57</v>
      </c>
      <c r="P36" s="20">
        <v>59</v>
      </c>
      <c r="Q36" s="30">
        <v>-2</v>
      </c>
      <c r="R36" s="29" t="s">
        <v>101</v>
      </c>
      <c r="S36" s="28" t="s">
        <v>233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74BEC9E-19CE-4BF9-8CF7-44F723606A42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5E970-2076-46AD-95F7-0F4D029D645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FC5DF0-AA1A-417F-AB77-B198DAFAA40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08CF6-37CE-4D7E-AB00-558456B1E52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23</v>
      </c>
      <c r="C26" s="1">
        <v>14</v>
      </c>
      <c r="D26" s="1">
        <v>5</v>
      </c>
      <c r="E26" s="20">
        <v>4</v>
      </c>
      <c r="F26" s="30">
        <v>32</v>
      </c>
      <c r="G26" s="20">
        <v>9</v>
      </c>
      <c r="H26" s="20">
        <v>12</v>
      </c>
      <c r="I26" s="20">
        <v>2</v>
      </c>
      <c r="J26" s="20">
        <v>2</v>
      </c>
      <c r="K26" s="29" t="s">
        <v>303</v>
      </c>
      <c r="L26" s="1" t="s">
        <v>365</v>
      </c>
      <c r="M26" s="1" t="s">
        <v>162</v>
      </c>
      <c r="N26" s="1" t="s">
        <v>381</v>
      </c>
      <c r="O26" s="31">
        <v>80</v>
      </c>
      <c r="P26" s="20">
        <v>65</v>
      </c>
      <c r="Q26" s="30">
        <v>15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7DB167E-7717-44B0-A4D7-48B3635832B4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08DA1-F7A1-48C7-AE0A-C328DCF3BA2C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23</v>
      </c>
      <c r="C4" s="40">
        <v>14</v>
      </c>
      <c r="D4" s="40">
        <v>7</v>
      </c>
      <c r="E4" s="38">
        <v>2</v>
      </c>
      <c r="F4" s="33">
        <v>30</v>
      </c>
      <c r="G4" s="39">
        <v>11</v>
      </c>
      <c r="H4" s="38">
        <v>14</v>
      </c>
      <c r="I4" s="38">
        <v>0</v>
      </c>
      <c r="J4" s="33">
        <v>0</v>
      </c>
      <c r="K4" s="37" t="s">
        <v>386</v>
      </c>
      <c r="L4" s="40" t="s">
        <v>231</v>
      </c>
      <c r="M4" s="40" t="s">
        <v>126</v>
      </c>
      <c r="N4" s="40" t="s">
        <v>285</v>
      </c>
      <c r="O4" s="39">
        <v>74</v>
      </c>
      <c r="P4" s="38">
        <v>61</v>
      </c>
      <c r="Q4" s="33">
        <v>13</v>
      </c>
      <c r="R4" s="37" t="s">
        <v>154</v>
      </c>
      <c r="S4" s="36" t="s">
        <v>219</v>
      </c>
    </row>
    <row r="5" spans="1:20" x14ac:dyDescent="0.25">
      <c r="A5" s="32" t="s">
        <v>29</v>
      </c>
      <c r="B5" s="1">
        <v>25</v>
      </c>
      <c r="C5" s="1">
        <v>14</v>
      </c>
      <c r="D5" s="1">
        <v>11</v>
      </c>
      <c r="E5" s="20">
        <v>0</v>
      </c>
      <c r="F5" s="30">
        <v>28</v>
      </c>
      <c r="G5" s="31">
        <v>8</v>
      </c>
      <c r="H5" s="20">
        <v>13</v>
      </c>
      <c r="I5" s="20">
        <v>1</v>
      </c>
      <c r="J5" s="30">
        <v>0</v>
      </c>
      <c r="K5" s="29" t="s">
        <v>324</v>
      </c>
      <c r="L5" s="1" t="s">
        <v>352</v>
      </c>
      <c r="M5" s="1" t="s">
        <v>232</v>
      </c>
      <c r="N5" s="1" t="s">
        <v>382</v>
      </c>
      <c r="O5" s="31">
        <v>78</v>
      </c>
      <c r="P5" s="20">
        <v>78</v>
      </c>
      <c r="Q5" s="30">
        <v>0</v>
      </c>
      <c r="R5" s="29" t="s">
        <v>99</v>
      </c>
      <c r="S5" s="28" t="s">
        <v>232</v>
      </c>
    </row>
    <row r="6" spans="1:20" x14ac:dyDescent="0.25">
      <c r="A6" s="32" t="s">
        <v>11</v>
      </c>
      <c r="B6" s="1">
        <v>23</v>
      </c>
      <c r="C6" s="1">
        <v>12</v>
      </c>
      <c r="D6" s="1">
        <v>7</v>
      </c>
      <c r="E6" s="20">
        <v>4</v>
      </c>
      <c r="F6" s="30">
        <v>28</v>
      </c>
      <c r="G6" s="31">
        <v>5</v>
      </c>
      <c r="H6" s="20">
        <v>9</v>
      </c>
      <c r="I6" s="20">
        <v>3</v>
      </c>
      <c r="J6" s="30">
        <v>0</v>
      </c>
      <c r="K6" s="29" t="s">
        <v>295</v>
      </c>
      <c r="L6" s="1" t="s">
        <v>285</v>
      </c>
      <c r="M6" s="1" t="s">
        <v>163</v>
      </c>
      <c r="N6" s="1" t="s">
        <v>295</v>
      </c>
      <c r="O6" s="31">
        <v>75</v>
      </c>
      <c r="P6" s="20">
        <v>74</v>
      </c>
      <c r="Q6" s="30">
        <v>1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24</v>
      </c>
      <c r="C7" s="1">
        <v>13</v>
      </c>
      <c r="D7" s="1">
        <v>10</v>
      </c>
      <c r="E7" s="20">
        <v>1</v>
      </c>
      <c r="F7" s="30">
        <v>27</v>
      </c>
      <c r="G7" s="31">
        <v>7</v>
      </c>
      <c r="H7" s="20">
        <v>11</v>
      </c>
      <c r="I7" s="20">
        <v>2</v>
      </c>
      <c r="J7" s="30">
        <v>0</v>
      </c>
      <c r="K7" s="29" t="s">
        <v>385</v>
      </c>
      <c r="L7" s="1" t="s">
        <v>202</v>
      </c>
      <c r="M7" s="1" t="s">
        <v>192</v>
      </c>
      <c r="N7" s="1" t="s">
        <v>294</v>
      </c>
      <c r="O7" s="31">
        <v>72</v>
      </c>
      <c r="P7" s="20">
        <v>80</v>
      </c>
      <c r="Q7" s="30">
        <v>-8</v>
      </c>
      <c r="R7" s="29" t="s">
        <v>107</v>
      </c>
      <c r="S7" s="28" t="s">
        <v>228</v>
      </c>
    </row>
    <row r="8" spans="1:20" x14ac:dyDescent="0.25">
      <c r="A8" s="32" t="s">
        <v>16</v>
      </c>
      <c r="B8" s="1">
        <v>22</v>
      </c>
      <c r="C8" s="1">
        <v>12</v>
      </c>
      <c r="D8" s="1">
        <v>7</v>
      </c>
      <c r="E8" s="20">
        <v>3</v>
      </c>
      <c r="F8" s="30">
        <v>27</v>
      </c>
      <c r="G8" s="31">
        <v>7</v>
      </c>
      <c r="H8" s="20">
        <v>12</v>
      </c>
      <c r="I8" s="20">
        <v>0</v>
      </c>
      <c r="J8" s="30">
        <v>2</v>
      </c>
      <c r="K8" s="29" t="s">
        <v>283</v>
      </c>
      <c r="L8" s="1" t="s">
        <v>231</v>
      </c>
      <c r="M8" s="1" t="s">
        <v>149</v>
      </c>
      <c r="N8" s="1" t="s">
        <v>349</v>
      </c>
      <c r="O8" s="31">
        <v>76</v>
      </c>
      <c r="P8" s="20">
        <v>79</v>
      </c>
      <c r="Q8" s="30">
        <v>-3</v>
      </c>
      <c r="R8" s="29" t="s">
        <v>104</v>
      </c>
      <c r="S8" s="28" t="s">
        <v>255</v>
      </c>
    </row>
    <row r="9" spans="1:20" x14ac:dyDescent="0.25">
      <c r="A9" s="32" t="s">
        <v>19</v>
      </c>
      <c r="B9" s="1">
        <v>23</v>
      </c>
      <c r="C9" s="1">
        <v>12</v>
      </c>
      <c r="D9" s="1">
        <v>10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339</v>
      </c>
      <c r="L9" s="1" t="s">
        <v>200</v>
      </c>
      <c r="M9" s="1" t="s">
        <v>125</v>
      </c>
      <c r="N9" s="1" t="s">
        <v>278</v>
      </c>
      <c r="O9" s="31">
        <v>72</v>
      </c>
      <c r="P9" s="20">
        <v>72</v>
      </c>
      <c r="Q9" s="30">
        <v>0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23</v>
      </c>
      <c r="C10" s="1">
        <v>10</v>
      </c>
      <c r="D10" s="1">
        <v>10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265</v>
      </c>
      <c r="M10" s="1" t="s">
        <v>265</v>
      </c>
      <c r="N10" s="1" t="s">
        <v>387</v>
      </c>
      <c r="O10" s="31">
        <v>76</v>
      </c>
      <c r="P10" s="20">
        <v>83</v>
      </c>
      <c r="Q10" s="30">
        <v>-7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23</v>
      </c>
      <c r="C11" s="1">
        <v>9</v>
      </c>
      <c r="D11" s="1">
        <v>10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328</v>
      </c>
      <c r="L11" s="1" t="s">
        <v>383</v>
      </c>
      <c r="M11" s="1" t="s">
        <v>211</v>
      </c>
      <c r="N11" s="1" t="s">
        <v>384</v>
      </c>
      <c r="O11" s="31">
        <v>73</v>
      </c>
      <c r="P11" s="20">
        <v>79</v>
      </c>
      <c r="Q11" s="30">
        <v>-6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23</v>
      </c>
      <c r="C14" s="1">
        <v>15</v>
      </c>
      <c r="D14" s="1">
        <v>7</v>
      </c>
      <c r="E14" s="20">
        <v>1</v>
      </c>
      <c r="F14" s="33">
        <v>31</v>
      </c>
      <c r="G14" s="20">
        <v>7</v>
      </c>
      <c r="H14" s="20">
        <v>13</v>
      </c>
      <c r="I14" s="20">
        <v>2</v>
      </c>
      <c r="J14" s="20">
        <v>0</v>
      </c>
      <c r="K14" s="29" t="s">
        <v>342</v>
      </c>
      <c r="L14" s="1" t="s">
        <v>352</v>
      </c>
      <c r="M14" s="1" t="s">
        <v>153</v>
      </c>
      <c r="N14" s="1" t="s">
        <v>339</v>
      </c>
      <c r="O14" s="31">
        <v>72</v>
      </c>
      <c r="P14" s="20">
        <v>69</v>
      </c>
      <c r="Q14" s="30">
        <v>3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23</v>
      </c>
      <c r="C15" s="1">
        <v>14</v>
      </c>
      <c r="D15" s="1">
        <v>7</v>
      </c>
      <c r="E15" s="20">
        <v>2</v>
      </c>
      <c r="F15" s="30">
        <v>30</v>
      </c>
      <c r="G15" s="20">
        <v>9</v>
      </c>
      <c r="H15" s="20">
        <v>13</v>
      </c>
      <c r="I15" s="20">
        <v>1</v>
      </c>
      <c r="J15" s="20">
        <v>1</v>
      </c>
      <c r="K15" s="29" t="s">
        <v>234</v>
      </c>
      <c r="L15" s="1" t="s">
        <v>339</v>
      </c>
      <c r="M15" s="1" t="s">
        <v>149</v>
      </c>
      <c r="N15" s="1" t="s">
        <v>388</v>
      </c>
      <c r="O15" s="31">
        <v>80</v>
      </c>
      <c r="P15" s="20">
        <v>69</v>
      </c>
      <c r="Q15" s="30">
        <v>11</v>
      </c>
      <c r="R15" s="29" t="s">
        <v>107</v>
      </c>
      <c r="S15" s="28" t="s">
        <v>233</v>
      </c>
    </row>
    <row r="16" spans="1:20" x14ac:dyDescent="0.25">
      <c r="A16" s="32" t="s">
        <v>13</v>
      </c>
      <c r="B16" s="1">
        <v>24</v>
      </c>
      <c r="C16" s="1">
        <v>13</v>
      </c>
      <c r="D16" s="1">
        <v>9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288</v>
      </c>
      <c r="L16" s="1" t="s">
        <v>339</v>
      </c>
      <c r="M16" s="1" t="s">
        <v>193</v>
      </c>
      <c r="N16" s="1" t="s">
        <v>389</v>
      </c>
      <c r="O16" s="31">
        <v>72</v>
      </c>
      <c r="P16" s="20">
        <v>69</v>
      </c>
      <c r="Q16" s="30">
        <v>3</v>
      </c>
      <c r="R16" s="29" t="s">
        <v>101</v>
      </c>
      <c r="S16" s="28" t="s">
        <v>203</v>
      </c>
    </row>
    <row r="17" spans="1:19" x14ac:dyDescent="0.25">
      <c r="A17" s="32" t="s">
        <v>1</v>
      </c>
      <c r="B17" s="1">
        <v>24</v>
      </c>
      <c r="C17" s="1">
        <v>13</v>
      </c>
      <c r="D17" s="1">
        <v>9</v>
      </c>
      <c r="E17" s="20">
        <v>2</v>
      </c>
      <c r="F17" s="30">
        <v>28</v>
      </c>
      <c r="G17" s="20">
        <v>12</v>
      </c>
      <c r="H17" s="20">
        <v>13</v>
      </c>
      <c r="I17" s="20">
        <v>0</v>
      </c>
      <c r="J17" s="20">
        <v>2</v>
      </c>
      <c r="K17" s="29" t="s">
        <v>385</v>
      </c>
      <c r="L17" s="1" t="s">
        <v>225</v>
      </c>
      <c r="M17" s="1" t="s">
        <v>229</v>
      </c>
      <c r="N17" s="1" t="s">
        <v>377</v>
      </c>
      <c r="O17" s="31">
        <v>80</v>
      </c>
      <c r="P17" s="20">
        <v>66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22</v>
      </c>
      <c r="C18" s="1">
        <v>12</v>
      </c>
      <c r="D18" s="1">
        <v>7</v>
      </c>
      <c r="E18" s="20">
        <v>3</v>
      </c>
      <c r="F18" s="30">
        <v>27</v>
      </c>
      <c r="G18" s="20">
        <v>2</v>
      </c>
      <c r="H18" s="20">
        <v>8</v>
      </c>
      <c r="I18" s="20">
        <v>4</v>
      </c>
      <c r="J18" s="20">
        <v>0</v>
      </c>
      <c r="K18" s="29" t="s">
        <v>354</v>
      </c>
      <c r="L18" s="1" t="s">
        <v>201</v>
      </c>
      <c r="M18" s="1" t="s">
        <v>124</v>
      </c>
      <c r="N18" s="1" t="s">
        <v>285</v>
      </c>
      <c r="O18" s="31">
        <v>64</v>
      </c>
      <c r="P18" s="20">
        <v>61</v>
      </c>
      <c r="Q18" s="30">
        <v>3</v>
      </c>
      <c r="R18" s="29" t="s">
        <v>99</v>
      </c>
      <c r="S18" s="28" t="s">
        <v>231</v>
      </c>
    </row>
    <row r="19" spans="1:19" x14ac:dyDescent="0.25">
      <c r="A19" s="32" t="s">
        <v>9</v>
      </c>
      <c r="B19" s="1">
        <v>22</v>
      </c>
      <c r="C19" s="1">
        <v>11</v>
      </c>
      <c r="D19" s="1">
        <v>6</v>
      </c>
      <c r="E19" s="20">
        <v>5</v>
      </c>
      <c r="F19" s="30">
        <v>27</v>
      </c>
      <c r="G19" s="20">
        <v>11</v>
      </c>
      <c r="H19" s="20">
        <v>11</v>
      </c>
      <c r="I19" s="20">
        <v>0</v>
      </c>
      <c r="J19" s="20">
        <v>3</v>
      </c>
      <c r="K19" s="29" t="s">
        <v>322</v>
      </c>
      <c r="L19" s="1" t="s">
        <v>233</v>
      </c>
      <c r="M19" s="1" t="s">
        <v>271</v>
      </c>
      <c r="N19" s="1" t="s">
        <v>239</v>
      </c>
      <c r="O19" s="31">
        <v>68</v>
      </c>
      <c r="P19" s="20">
        <v>60</v>
      </c>
      <c r="Q19" s="30">
        <v>8</v>
      </c>
      <c r="R19" s="29" t="s">
        <v>99</v>
      </c>
      <c r="S19" s="28" t="s">
        <v>255</v>
      </c>
    </row>
    <row r="20" spans="1:19" x14ac:dyDescent="0.25">
      <c r="A20" s="32" t="s">
        <v>23</v>
      </c>
      <c r="B20" s="1">
        <v>24</v>
      </c>
      <c r="C20" s="1">
        <v>11</v>
      </c>
      <c r="D20" s="1">
        <v>9</v>
      </c>
      <c r="E20" s="20">
        <v>4</v>
      </c>
      <c r="F20" s="30">
        <v>26</v>
      </c>
      <c r="G20" s="20">
        <v>3</v>
      </c>
      <c r="H20" s="20">
        <v>8</v>
      </c>
      <c r="I20" s="20">
        <v>3</v>
      </c>
      <c r="J20" s="20">
        <v>1</v>
      </c>
      <c r="K20" s="29" t="s">
        <v>233</v>
      </c>
      <c r="L20" s="1" t="s">
        <v>341</v>
      </c>
      <c r="M20" s="1" t="s">
        <v>236</v>
      </c>
      <c r="N20" s="1" t="s">
        <v>310</v>
      </c>
      <c r="O20" s="31">
        <v>70</v>
      </c>
      <c r="P20" s="20">
        <v>78</v>
      </c>
      <c r="Q20" s="30">
        <v>-8</v>
      </c>
      <c r="R20" s="29" t="s">
        <v>113</v>
      </c>
      <c r="S20" s="28" t="s">
        <v>245</v>
      </c>
    </row>
    <row r="21" spans="1:19" ht="15.75" thickBot="1" x14ac:dyDescent="0.3">
      <c r="A21" s="27" t="s">
        <v>12</v>
      </c>
      <c r="B21" s="26">
        <v>25</v>
      </c>
      <c r="C21" s="26">
        <v>12</v>
      </c>
      <c r="D21" s="26">
        <v>11</v>
      </c>
      <c r="E21" s="24">
        <v>2</v>
      </c>
      <c r="F21" s="23">
        <v>26</v>
      </c>
      <c r="G21" s="24">
        <v>8</v>
      </c>
      <c r="H21" s="24">
        <v>11</v>
      </c>
      <c r="I21" s="24">
        <v>1</v>
      </c>
      <c r="J21" s="24">
        <v>0</v>
      </c>
      <c r="K21" s="22" t="s">
        <v>220</v>
      </c>
      <c r="L21" s="26" t="s">
        <v>390</v>
      </c>
      <c r="M21" s="26" t="s">
        <v>148</v>
      </c>
      <c r="N21" s="26" t="s">
        <v>376</v>
      </c>
      <c r="O21" s="25">
        <v>65</v>
      </c>
      <c r="P21" s="24">
        <v>65</v>
      </c>
      <c r="Q21" s="23">
        <v>0</v>
      </c>
      <c r="R21" s="22" t="s">
        <v>104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23</v>
      </c>
      <c r="C25" s="1">
        <v>17</v>
      </c>
      <c r="D25" s="1">
        <v>1</v>
      </c>
      <c r="E25" s="20">
        <v>5</v>
      </c>
      <c r="F25" s="30">
        <v>39</v>
      </c>
      <c r="G25" s="20">
        <v>16</v>
      </c>
      <c r="H25" s="20">
        <v>17</v>
      </c>
      <c r="I25" s="20">
        <v>0</v>
      </c>
      <c r="J25" s="20">
        <v>2</v>
      </c>
      <c r="K25" s="29" t="s">
        <v>392</v>
      </c>
      <c r="L25" s="1" t="s">
        <v>365</v>
      </c>
      <c r="M25" s="1" t="s">
        <v>142</v>
      </c>
      <c r="N25" s="1" t="s">
        <v>393</v>
      </c>
      <c r="O25" s="31">
        <v>94</v>
      </c>
      <c r="P25" s="20">
        <v>50</v>
      </c>
      <c r="Q25" s="30">
        <v>44</v>
      </c>
      <c r="R25" s="29" t="s">
        <v>394</v>
      </c>
      <c r="S25" s="28" t="s">
        <v>395</v>
      </c>
    </row>
    <row r="26" spans="1:19" x14ac:dyDescent="0.25">
      <c r="A26" s="32" t="s">
        <v>22</v>
      </c>
      <c r="B26" s="1">
        <v>24</v>
      </c>
      <c r="C26" s="1">
        <v>15</v>
      </c>
      <c r="D26" s="1">
        <v>5</v>
      </c>
      <c r="E26" s="20">
        <v>4</v>
      </c>
      <c r="F26" s="30">
        <v>34</v>
      </c>
      <c r="G26" s="20">
        <v>10</v>
      </c>
      <c r="H26" s="20">
        <v>13</v>
      </c>
      <c r="I26" s="20">
        <v>2</v>
      </c>
      <c r="J26" s="20">
        <v>2</v>
      </c>
      <c r="K26" s="29" t="s">
        <v>303</v>
      </c>
      <c r="L26" s="1" t="s">
        <v>396</v>
      </c>
      <c r="M26" s="1" t="s">
        <v>162</v>
      </c>
      <c r="N26" s="1" t="s">
        <v>397</v>
      </c>
      <c r="O26" s="31">
        <v>83</v>
      </c>
      <c r="P26" s="20">
        <v>67</v>
      </c>
      <c r="Q26" s="30">
        <v>16</v>
      </c>
      <c r="R26" s="29" t="s">
        <v>104</v>
      </c>
      <c r="S26" s="28" t="s">
        <v>276</v>
      </c>
    </row>
    <row r="27" spans="1:19" x14ac:dyDescent="0.25">
      <c r="A27" s="32" t="s">
        <v>17</v>
      </c>
      <c r="B27" s="1">
        <v>24</v>
      </c>
      <c r="C27" s="1">
        <v>13</v>
      </c>
      <c r="D27" s="1">
        <v>7</v>
      </c>
      <c r="E27" s="20">
        <v>4</v>
      </c>
      <c r="F27" s="30">
        <v>30</v>
      </c>
      <c r="G27" s="20">
        <v>6</v>
      </c>
      <c r="H27" s="20">
        <v>11</v>
      </c>
      <c r="I27" s="20">
        <v>2</v>
      </c>
      <c r="J27" s="20">
        <v>0</v>
      </c>
      <c r="K27" s="29" t="s">
        <v>333</v>
      </c>
      <c r="L27" s="1" t="s">
        <v>303</v>
      </c>
      <c r="M27" s="1" t="s">
        <v>192</v>
      </c>
      <c r="N27" s="1" t="s">
        <v>345</v>
      </c>
      <c r="O27" s="31">
        <v>72</v>
      </c>
      <c r="P27" s="20">
        <v>67</v>
      </c>
      <c r="Q27" s="30">
        <v>5</v>
      </c>
      <c r="R27" s="29" t="s">
        <v>177</v>
      </c>
      <c r="S27" s="28" t="s">
        <v>276</v>
      </c>
    </row>
    <row r="28" spans="1:19" x14ac:dyDescent="0.25">
      <c r="A28" s="32" t="s">
        <v>95</v>
      </c>
      <c r="B28" s="1">
        <v>24</v>
      </c>
      <c r="C28" s="1">
        <v>12</v>
      </c>
      <c r="D28" s="1">
        <v>9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312</v>
      </c>
      <c r="M28" s="1" t="s">
        <v>164</v>
      </c>
      <c r="N28" s="1" t="s">
        <v>328</v>
      </c>
      <c r="O28" s="31">
        <v>74</v>
      </c>
      <c r="P28" s="20">
        <v>72</v>
      </c>
      <c r="Q28" s="30">
        <v>2</v>
      </c>
      <c r="R28" s="29" t="s">
        <v>101</v>
      </c>
      <c r="S28" s="28" t="s">
        <v>255</v>
      </c>
    </row>
    <row r="29" spans="1:19" x14ac:dyDescent="0.25">
      <c r="A29" s="32" t="s">
        <v>25</v>
      </c>
      <c r="B29" s="1">
        <v>23</v>
      </c>
      <c r="C29" s="1">
        <v>10</v>
      </c>
      <c r="D29" s="1">
        <v>8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263</v>
      </c>
      <c r="L29" s="1" t="s">
        <v>269</v>
      </c>
      <c r="M29" s="1" t="s">
        <v>131</v>
      </c>
      <c r="N29" s="1" t="s">
        <v>391</v>
      </c>
      <c r="O29" s="31">
        <v>72</v>
      </c>
      <c r="P29" s="20">
        <v>66</v>
      </c>
      <c r="Q29" s="30">
        <v>6</v>
      </c>
      <c r="R29" s="29" t="s">
        <v>133</v>
      </c>
      <c r="S29" s="28" t="s">
        <v>233</v>
      </c>
    </row>
    <row r="30" spans="1:19" x14ac:dyDescent="0.25">
      <c r="A30" s="32" t="s">
        <v>0</v>
      </c>
      <c r="B30" s="1">
        <v>22</v>
      </c>
      <c r="C30" s="1">
        <v>12</v>
      </c>
      <c r="D30" s="1">
        <v>10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257</v>
      </c>
      <c r="M30" s="1" t="s">
        <v>103</v>
      </c>
      <c r="N30" s="1" t="s">
        <v>369</v>
      </c>
      <c r="O30" s="31">
        <v>70</v>
      </c>
      <c r="P30" s="20">
        <v>63</v>
      </c>
      <c r="Q30" s="30">
        <v>7</v>
      </c>
      <c r="R30" s="29" t="s">
        <v>113</v>
      </c>
      <c r="S30" s="28" t="s">
        <v>224</v>
      </c>
    </row>
    <row r="31" spans="1:19" x14ac:dyDescent="0.25">
      <c r="A31" s="32" t="s">
        <v>6</v>
      </c>
      <c r="B31" s="1">
        <v>24</v>
      </c>
      <c r="C31" s="1">
        <v>7</v>
      </c>
      <c r="D31" s="1">
        <v>10</v>
      </c>
      <c r="E31" s="20">
        <v>7</v>
      </c>
      <c r="F31" s="30">
        <v>21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398</v>
      </c>
      <c r="M31" s="1" t="s">
        <v>127</v>
      </c>
      <c r="N31" s="1" t="s">
        <v>263</v>
      </c>
      <c r="O31" s="31">
        <v>63</v>
      </c>
      <c r="P31" s="20">
        <v>88</v>
      </c>
      <c r="Q31" s="30">
        <v>-25</v>
      </c>
      <c r="R31" s="29" t="s">
        <v>107</v>
      </c>
      <c r="S31" s="28" t="s">
        <v>399</v>
      </c>
    </row>
    <row r="32" spans="1:19" ht="15.75" thickBot="1" x14ac:dyDescent="0.3">
      <c r="A32" s="32" t="s">
        <v>15</v>
      </c>
      <c r="B32" s="1">
        <v>23</v>
      </c>
      <c r="C32" s="1">
        <v>7</v>
      </c>
      <c r="D32" s="1">
        <v>12</v>
      </c>
      <c r="E32" s="20">
        <v>4</v>
      </c>
      <c r="F32" s="23">
        <v>18</v>
      </c>
      <c r="G32" s="20">
        <v>4</v>
      </c>
      <c r="H32" s="20">
        <v>6</v>
      </c>
      <c r="I32" s="20">
        <v>1</v>
      </c>
      <c r="J32" s="20">
        <v>0</v>
      </c>
      <c r="K32" s="29" t="s">
        <v>378</v>
      </c>
      <c r="L32" s="1" t="s">
        <v>204</v>
      </c>
      <c r="M32" s="1" t="s">
        <v>174</v>
      </c>
      <c r="N32" s="1" t="s">
        <v>359</v>
      </c>
      <c r="O32" s="31">
        <v>58</v>
      </c>
      <c r="P32" s="20">
        <v>84</v>
      </c>
      <c r="Q32" s="30">
        <v>-26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23</v>
      </c>
      <c r="C35" s="1">
        <v>14</v>
      </c>
      <c r="D35" s="1">
        <v>8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262</v>
      </c>
      <c r="L35" s="1" t="s">
        <v>283</v>
      </c>
      <c r="M35" s="1" t="s">
        <v>130</v>
      </c>
      <c r="N35" s="1" t="s">
        <v>277</v>
      </c>
      <c r="O35" s="31">
        <v>84</v>
      </c>
      <c r="P35" s="20">
        <v>74</v>
      </c>
      <c r="Q35" s="30">
        <v>10</v>
      </c>
      <c r="R35" s="29" t="s">
        <v>101</v>
      </c>
      <c r="S35" s="28" t="s">
        <v>202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23</v>
      </c>
      <c r="C38" s="1">
        <v>10</v>
      </c>
      <c r="D38" s="1">
        <v>5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402</v>
      </c>
      <c r="L38" s="1" t="s">
        <v>379</v>
      </c>
      <c r="M38" s="1" t="s">
        <v>362</v>
      </c>
      <c r="N38" s="1" t="s">
        <v>380</v>
      </c>
      <c r="O38" s="31">
        <v>71</v>
      </c>
      <c r="P38" s="20">
        <v>69</v>
      </c>
      <c r="Q38" s="30">
        <v>2</v>
      </c>
      <c r="R38" s="29" t="s">
        <v>113</v>
      </c>
      <c r="S38" s="28" t="s">
        <v>399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24</v>
      </c>
      <c r="C40" s="1">
        <v>11</v>
      </c>
      <c r="D40" s="1">
        <v>10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200</v>
      </c>
      <c r="M40" s="1" t="s">
        <v>173</v>
      </c>
      <c r="N40" s="1" t="s">
        <v>389</v>
      </c>
      <c r="O40" s="31">
        <v>68</v>
      </c>
      <c r="P40" s="20">
        <v>78</v>
      </c>
      <c r="Q40" s="30">
        <v>-10</v>
      </c>
      <c r="R40" s="29" t="s">
        <v>101</v>
      </c>
      <c r="S40" s="28" t="s">
        <v>232</v>
      </c>
    </row>
    <row r="41" spans="1:19" x14ac:dyDescent="0.25">
      <c r="A41" s="32" t="s">
        <v>3</v>
      </c>
      <c r="B41" s="1">
        <v>24</v>
      </c>
      <c r="C41" s="1">
        <v>10</v>
      </c>
      <c r="D41" s="1">
        <v>12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376</v>
      </c>
      <c r="M41" s="1" t="s">
        <v>130</v>
      </c>
      <c r="N41" s="1" t="s">
        <v>401</v>
      </c>
      <c r="O41" s="31">
        <v>76</v>
      </c>
      <c r="P41" s="20">
        <v>90</v>
      </c>
      <c r="Q41" s="30">
        <v>-14</v>
      </c>
      <c r="R41" s="29" t="s">
        <v>99</v>
      </c>
      <c r="S41" s="28" t="s">
        <v>215</v>
      </c>
    </row>
    <row r="42" spans="1:19" ht="15.75" thickBot="1" x14ac:dyDescent="0.3">
      <c r="A42" s="27" t="s">
        <v>27</v>
      </c>
      <c r="B42" s="26">
        <v>25</v>
      </c>
      <c r="C42" s="26">
        <v>8</v>
      </c>
      <c r="D42" s="26">
        <v>14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400</v>
      </c>
      <c r="M42" s="26" t="s">
        <v>134</v>
      </c>
      <c r="N42" s="26" t="s">
        <v>371</v>
      </c>
      <c r="O42" s="25">
        <v>60</v>
      </c>
      <c r="P42" s="24">
        <v>78</v>
      </c>
      <c r="Q42" s="23">
        <v>-18</v>
      </c>
      <c r="R42" s="22" t="s">
        <v>101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8CCF3B-005A-4D97-A2D5-315CBC19E215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DC1B8-B1C9-4154-A3D1-4ABD3E821C4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24</v>
      </c>
      <c r="C4" s="40">
        <v>15</v>
      </c>
      <c r="D4" s="40">
        <v>7</v>
      </c>
      <c r="E4" s="38">
        <v>2</v>
      </c>
      <c r="F4" s="33">
        <v>32</v>
      </c>
      <c r="G4" s="39">
        <v>12</v>
      </c>
      <c r="H4" s="38">
        <v>15</v>
      </c>
      <c r="I4" s="38">
        <v>0</v>
      </c>
      <c r="J4" s="33">
        <v>0</v>
      </c>
      <c r="K4" s="37" t="s">
        <v>386</v>
      </c>
      <c r="L4" s="40" t="s">
        <v>407</v>
      </c>
      <c r="M4" s="40" t="s">
        <v>152</v>
      </c>
      <c r="N4" s="40" t="s">
        <v>299</v>
      </c>
      <c r="O4" s="39">
        <v>80</v>
      </c>
      <c r="P4" s="38">
        <v>64</v>
      </c>
      <c r="Q4" s="33">
        <v>16</v>
      </c>
      <c r="R4" s="37" t="s">
        <v>177</v>
      </c>
      <c r="S4" s="36" t="s">
        <v>219</v>
      </c>
    </row>
    <row r="5" spans="1:20" x14ac:dyDescent="0.25">
      <c r="A5" s="32" t="s">
        <v>16</v>
      </c>
      <c r="B5" s="1">
        <v>23</v>
      </c>
      <c r="C5" s="1">
        <v>13</v>
      </c>
      <c r="D5" s="1">
        <v>7</v>
      </c>
      <c r="E5" s="20">
        <v>3</v>
      </c>
      <c r="F5" s="30">
        <v>29</v>
      </c>
      <c r="G5" s="31">
        <v>8</v>
      </c>
      <c r="H5" s="20">
        <v>13</v>
      </c>
      <c r="I5" s="20">
        <v>0</v>
      </c>
      <c r="J5" s="30">
        <v>2</v>
      </c>
      <c r="K5" s="29" t="s">
        <v>283</v>
      </c>
      <c r="L5" s="1" t="s">
        <v>407</v>
      </c>
      <c r="M5" s="1" t="s">
        <v>149</v>
      </c>
      <c r="N5" s="1" t="s">
        <v>349</v>
      </c>
      <c r="O5" s="31">
        <v>80</v>
      </c>
      <c r="P5" s="20">
        <v>80</v>
      </c>
      <c r="Q5" s="30">
        <v>0</v>
      </c>
      <c r="R5" s="29" t="s">
        <v>109</v>
      </c>
      <c r="S5" s="28" t="s">
        <v>218</v>
      </c>
    </row>
    <row r="6" spans="1:20" x14ac:dyDescent="0.25">
      <c r="A6" s="32" t="s">
        <v>29</v>
      </c>
      <c r="B6" s="1">
        <v>26</v>
      </c>
      <c r="C6" s="1">
        <v>14</v>
      </c>
      <c r="D6" s="1">
        <v>12</v>
      </c>
      <c r="E6" s="20">
        <v>0</v>
      </c>
      <c r="F6" s="30">
        <v>28</v>
      </c>
      <c r="G6" s="31">
        <v>8</v>
      </c>
      <c r="H6" s="20">
        <v>13</v>
      </c>
      <c r="I6" s="20">
        <v>1</v>
      </c>
      <c r="J6" s="30">
        <v>0</v>
      </c>
      <c r="K6" s="29" t="s">
        <v>386</v>
      </c>
      <c r="L6" s="1" t="s">
        <v>352</v>
      </c>
      <c r="M6" s="1" t="s">
        <v>232</v>
      </c>
      <c r="N6" s="1" t="s">
        <v>403</v>
      </c>
      <c r="O6" s="31">
        <v>80</v>
      </c>
      <c r="P6" s="20">
        <v>84</v>
      </c>
      <c r="Q6" s="30">
        <v>-4</v>
      </c>
      <c r="R6" s="29" t="s">
        <v>101</v>
      </c>
      <c r="S6" s="28" t="s">
        <v>202</v>
      </c>
    </row>
    <row r="7" spans="1:20" x14ac:dyDescent="0.25">
      <c r="A7" s="32" t="s">
        <v>11</v>
      </c>
      <c r="B7" s="1">
        <v>24</v>
      </c>
      <c r="C7" s="1">
        <v>12</v>
      </c>
      <c r="D7" s="1">
        <v>8</v>
      </c>
      <c r="E7" s="20">
        <v>4</v>
      </c>
      <c r="F7" s="30">
        <v>28</v>
      </c>
      <c r="G7" s="31">
        <v>5</v>
      </c>
      <c r="H7" s="20">
        <v>9</v>
      </c>
      <c r="I7" s="20">
        <v>3</v>
      </c>
      <c r="J7" s="30">
        <v>0</v>
      </c>
      <c r="K7" s="29" t="s">
        <v>295</v>
      </c>
      <c r="L7" s="1" t="s">
        <v>351</v>
      </c>
      <c r="M7" s="1" t="s">
        <v>163</v>
      </c>
      <c r="N7" s="1" t="s">
        <v>295</v>
      </c>
      <c r="O7" s="31">
        <v>78</v>
      </c>
      <c r="P7" s="20">
        <v>78</v>
      </c>
      <c r="Q7" s="30">
        <v>0</v>
      </c>
      <c r="R7" s="29" t="s">
        <v>101</v>
      </c>
      <c r="S7" s="28" t="s">
        <v>234</v>
      </c>
    </row>
    <row r="8" spans="1:20" x14ac:dyDescent="0.25">
      <c r="A8" s="32" t="s">
        <v>21</v>
      </c>
      <c r="B8" s="1">
        <v>25</v>
      </c>
      <c r="C8" s="1">
        <v>13</v>
      </c>
      <c r="D8" s="1">
        <v>11</v>
      </c>
      <c r="E8" s="20">
        <v>1</v>
      </c>
      <c r="F8" s="30">
        <v>27</v>
      </c>
      <c r="G8" s="31">
        <v>7</v>
      </c>
      <c r="H8" s="20">
        <v>11</v>
      </c>
      <c r="I8" s="20">
        <v>2</v>
      </c>
      <c r="J8" s="30">
        <v>0</v>
      </c>
      <c r="K8" s="29" t="s">
        <v>406</v>
      </c>
      <c r="L8" s="1" t="s">
        <v>202</v>
      </c>
      <c r="M8" s="1" t="s">
        <v>193</v>
      </c>
      <c r="N8" s="1" t="s">
        <v>347</v>
      </c>
      <c r="O8" s="31">
        <v>75</v>
      </c>
      <c r="P8" s="20">
        <v>86</v>
      </c>
      <c r="Q8" s="30">
        <v>-11</v>
      </c>
      <c r="R8" s="29" t="s">
        <v>113</v>
      </c>
      <c r="S8" s="28" t="s">
        <v>228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24</v>
      </c>
      <c r="C10" s="1">
        <v>10</v>
      </c>
      <c r="D10" s="1">
        <v>11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408</v>
      </c>
      <c r="M10" s="1" t="s">
        <v>265</v>
      </c>
      <c r="N10" s="1" t="s">
        <v>409</v>
      </c>
      <c r="O10" s="31">
        <v>78</v>
      </c>
      <c r="P10" s="20">
        <v>87</v>
      </c>
      <c r="Q10" s="30">
        <v>-9</v>
      </c>
      <c r="R10" s="29" t="s">
        <v>101</v>
      </c>
      <c r="S10" s="28" t="s">
        <v>240</v>
      </c>
    </row>
    <row r="11" spans="1:20" ht="15.75" thickBot="1" x14ac:dyDescent="0.3">
      <c r="A11" s="32" t="s">
        <v>28</v>
      </c>
      <c r="B11" s="1">
        <v>24</v>
      </c>
      <c r="C11" s="1">
        <v>9</v>
      </c>
      <c r="D11" s="1">
        <v>11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404</v>
      </c>
      <c r="L11" s="1" t="s">
        <v>383</v>
      </c>
      <c r="M11" s="1" t="s">
        <v>211</v>
      </c>
      <c r="N11" s="1" t="s">
        <v>405</v>
      </c>
      <c r="O11" s="31">
        <v>73</v>
      </c>
      <c r="P11" s="20">
        <v>84</v>
      </c>
      <c r="Q11" s="30">
        <v>-11</v>
      </c>
      <c r="R11" s="29" t="s">
        <v>107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24</v>
      </c>
      <c r="C14" s="1">
        <v>16</v>
      </c>
      <c r="D14" s="1">
        <v>7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342</v>
      </c>
      <c r="L14" s="1" t="s">
        <v>302</v>
      </c>
      <c r="M14" s="1" t="s">
        <v>153</v>
      </c>
      <c r="N14" s="1" t="s">
        <v>353</v>
      </c>
      <c r="O14" s="31">
        <v>77</v>
      </c>
      <c r="P14" s="20">
        <v>69</v>
      </c>
      <c r="Q14" s="30">
        <v>8</v>
      </c>
      <c r="R14" s="29" t="s">
        <v>109</v>
      </c>
      <c r="S14" s="28" t="s">
        <v>234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</v>
      </c>
      <c r="B16" s="1">
        <v>25</v>
      </c>
      <c r="C16" s="1">
        <v>14</v>
      </c>
      <c r="D16" s="1">
        <v>9</v>
      </c>
      <c r="E16" s="20">
        <v>2</v>
      </c>
      <c r="F16" s="30">
        <v>30</v>
      </c>
      <c r="G16" s="20">
        <v>13</v>
      </c>
      <c r="H16" s="20">
        <v>14</v>
      </c>
      <c r="I16" s="20">
        <v>0</v>
      </c>
      <c r="J16" s="20">
        <v>2</v>
      </c>
      <c r="K16" s="29" t="s">
        <v>412</v>
      </c>
      <c r="L16" s="1" t="s">
        <v>225</v>
      </c>
      <c r="M16" s="1" t="s">
        <v>229</v>
      </c>
      <c r="N16" s="1" t="s">
        <v>413</v>
      </c>
      <c r="O16" s="31">
        <v>84</v>
      </c>
      <c r="P16" s="20">
        <v>68</v>
      </c>
      <c r="Q16" s="30">
        <v>16</v>
      </c>
      <c r="R16" s="29" t="s">
        <v>109</v>
      </c>
      <c r="S16" s="28" t="s">
        <v>226</v>
      </c>
    </row>
    <row r="17" spans="1:19" x14ac:dyDescent="0.25">
      <c r="A17" s="32" t="s">
        <v>13</v>
      </c>
      <c r="B17" s="1">
        <v>25</v>
      </c>
      <c r="C17" s="1">
        <v>13</v>
      </c>
      <c r="D17" s="1">
        <v>9</v>
      </c>
      <c r="E17" s="20">
        <v>3</v>
      </c>
      <c r="F17" s="30">
        <v>29</v>
      </c>
      <c r="G17" s="20">
        <v>8</v>
      </c>
      <c r="H17" s="20">
        <v>12</v>
      </c>
      <c r="I17" s="20">
        <v>1</v>
      </c>
      <c r="J17" s="20">
        <v>3</v>
      </c>
      <c r="K17" s="29" t="s">
        <v>307</v>
      </c>
      <c r="L17" s="1" t="s">
        <v>339</v>
      </c>
      <c r="M17" s="1" t="s">
        <v>208</v>
      </c>
      <c r="N17" s="1" t="s">
        <v>384</v>
      </c>
      <c r="O17" s="31">
        <v>75</v>
      </c>
      <c r="P17" s="20">
        <v>73</v>
      </c>
      <c r="Q17" s="30">
        <v>2</v>
      </c>
      <c r="R17" s="29" t="s">
        <v>107</v>
      </c>
      <c r="S17" s="28" t="s">
        <v>234</v>
      </c>
    </row>
    <row r="18" spans="1:19" x14ac:dyDescent="0.25">
      <c r="A18" s="32" t="s">
        <v>10</v>
      </c>
      <c r="B18" s="1">
        <v>23</v>
      </c>
      <c r="C18" s="1">
        <v>13</v>
      </c>
      <c r="D18" s="1">
        <v>7</v>
      </c>
      <c r="E18" s="20">
        <v>3</v>
      </c>
      <c r="F18" s="30">
        <v>29</v>
      </c>
      <c r="G18" s="20">
        <v>1</v>
      </c>
      <c r="H18" s="20">
        <v>8</v>
      </c>
      <c r="I18" s="20">
        <v>5</v>
      </c>
      <c r="J18" s="20">
        <v>0</v>
      </c>
      <c r="K18" s="29" t="s">
        <v>354</v>
      </c>
      <c r="L18" s="1" t="s">
        <v>225</v>
      </c>
      <c r="M18" s="1" t="s">
        <v>139</v>
      </c>
      <c r="N18" s="1" t="s">
        <v>299</v>
      </c>
      <c r="O18" s="31">
        <v>68</v>
      </c>
      <c r="P18" s="20">
        <v>64</v>
      </c>
      <c r="Q18" s="30">
        <v>4</v>
      </c>
      <c r="R18" s="29" t="s">
        <v>104</v>
      </c>
      <c r="S18" s="28" t="s">
        <v>231</v>
      </c>
    </row>
    <row r="19" spans="1:19" x14ac:dyDescent="0.25">
      <c r="A19" s="32" t="s">
        <v>9</v>
      </c>
      <c r="B19" s="1">
        <v>23</v>
      </c>
      <c r="C19" s="1">
        <v>12</v>
      </c>
      <c r="D19" s="1">
        <v>6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322</v>
      </c>
      <c r="L19" s="1" t="s">
        <v>295</v>
      </c>
      <c r="M19" s="1" t="s">
        <v>248</v>
      </c>
      <c r="N19" s="1" t="s">
        <v>313</v>
      </c>
      <c r="O19" s="31">
        <v>72</v>
      </c>
      <c r="P19" s="20">
        <v>63</v>
      </c>
      <c r="Q19" s="30">
        <v>9</v>
      </c>
      <c r="R19" s="29" t="s">
        <v>104</v>
      </c>
      <c r="S19" s="28" t="s">
        <v>222</v>
      </c>
    </row>
    <row r="20" spans="1:19" x14ac:dyDescent="0.25">
      <c r="A20" s="32" t="s">
        <v>12</v>
      </c>
      <c r="B20" s="1">
        <v>26</v>
      </c>
      <c r="C20" s="1">
        <v>13</v>
      </c>
      <c r="D20" s="1">
        <v>11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220</v>
      </c>
      <c r="L20" s="1" t="s">
        <v>411</v>
      </c>
      <c r="M20" s="1" t="s">
        <v>148</v>
      </c>
      <c r="N20" s="1" t="s">
        <v>385</v>
      </c>
      <c r="O20" s="31">
        <v>71</v>
      </c>
      <c r="P20" s="20">
        <v>67</v>
      </c>
      <c r="Q20" s="30">
        <v>4</v>
      </c>
      <c r="R20" s="29" t="s">
        <v>109</v>
      </c>
      <c r="S20" s="28" t="s">
        <v>232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24</v>
      </c>
      <c r="C25" s="1">
        <v>17</v>
      </c>
      <c r="D25" s="1">
        <v>1</v>
      </c>
      <c r="E25" s="20">
        <v>6</v>
      </c>
      <c r="F25" s="30">
        <v>40</v>
      </c>
      <c r="G25" s="20">
        <v>16</v>
      </c>
      <c r="H25" s="20">
        <v>17</v>
      </c>
      <c r="I25" s="20">
        <v>0</v>
      </c>
      <c r="J25" s="20">
        <v>3</v>
      </c>
      <c r="K25" s="29" t="s">
        <v>392</v>
      </c>
      <c r="L25" s="1" t="s">
        <v>416</v>
      </c>
      <c r="M25" s="1" t="s">
        <v>249</v>
      </c>
      <c r="N25" s="1" t="s">
        <v>417</v>
      </c>
      <c r="O25" s="31">
        <v>96</v>
      </c>
      <c r="P25" s="20">
        <v>53</v>
      </c>
      <c r="Q25" s="30">
        <v>43</v>
      </c>
      <c r="R25" s="29" t="s">
        <v>101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25</v>
      </c>
      <c r="C27" s="1">
        <v>14</v>
      </c>
      <c r="D27" s="1">
        <v>7</v>
      </c>
      <c r="E27" s="20">
        <v>4</v>
      </c>
      <c r="F27" s="30">
        <v>32</v>
      </c>
      <c r="G27" s="20">
        <v>5</v>
      </c>
      <c r="H27" s="20">
        <v>11</v>
      </c>
      <c r="I27" s="20">
        <v>3</v>
      </c>
      <c r="J27" s="20">
        <v>0</v>
      </c>
      <c r="K27" s="29" t="s">
        <v>419</v>
      </c>
      <c r="L27" s="1" t="s">
        <v>303</v>
      </c>
      <c r="M27" s="1" t="s">
        <v>229</v>
      </c>
      <c r="N27" s="1" t="s">
        <v>420</v>
      </c>
      <c r="O27" s="31">
        <v>75</v>
      </c>
      <c r="P27" s="20">
        <v>69</v>
      </c>
      <c r="Q27" s="30">
        <v>6</v>
      </c>
      <c r="R27" s="29" t="s">
        <v>194</v>
      </c>
      <c r="S27" s="28" t="s">
        <v>342</v>
      </c>
    </row>
    <row r="28" spans="1:19" x14ac:dyDescent="0.25">
      <c r="A28" s="32" t="s">
        <v>95</v>
      </c>
      <c r="B28" s="1">
        <v>25</v>
      </c>
      <c r="C28" s="1">
        <v>12</v>
      </c>
      <c r="D28" s="1">
        <v>10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358</v>
      </c>
      <c r="M28" s="1" t="s">
        <v>183</v>
      </c>
      <c r="N28" s="1" t="s">
        <v>404</v>
      </c>
      <c r="O28" s="31">
        <v>77</v>
      </c>
      <c r="P28" s="20">
        <v>76</v>
      </c>
      <c r="Q28" s="30">
        <v>1</v>
      </c>
      <c r="R28" s="29" t="s">
        <v>107</v>
      </c>
      <c r="S28" s="28" t="s">
        <v>255</v>
      </c>
    </row>
    <row r="29" spans="1:19" x14ac:dyDescent="0.25">
      <c r="A29" s="32" t="s">
        <v>25</v>
      </c>
      <c r="B29" s="1">
        <v>24</v>
      </c>
      <c r="C29" s="1">
        <v>10</v>
      </c>
      <c r="D29" s="1">
        <v>9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414</v>
      </c>
      <c r="L29" s="1" t="s">
        <v>269</v>
      </c>
      <c r="M29" s="1" t="s">
        <v>138</v>
      </c>
      <c r="N29" s="1" t="s">
        <v>415</v>
      </c>
      <c r="O29" s="31">
        <v>75</v>
      </c>
      <c r="P29" s="20">
        <v>70</v>
      </c>
      <c r="Q29" s="30">
        <v>5</v>
      </c>
      <c r="R29" s="29" t="s">
        <v>159</v>
      </c>
      <c r="S29" s="28" t="s">
        <v>218</v>
      </c>
    </row>
    <row r="30" spans="1:19" x14ac:dyDescent="0.25">
      <c r="A30" s="32" t="s">
        <v>0</v>
      </c>
      <c r="B30" s="1">
        <v>23</v>
      </c>
      <c r="C30" s="1">
        <v>12</v>
      </c>
      <c r="D30" s="1">
        <v>11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279</v>
      </c>
      <c r="M30" s="1" t="s">
        <v>103</v>
      </c>
      <c r="N30" s="1" t="s">
        <v>369</v>
      </c>
      <c r="O30" s="31">
        <v>71</v>
      </c>
      <c r="P30" s="20">
        <v>68</v>
      </c>
      <c r="Q30" s="30">
        <v>3</v>
      </c>
      <c r="R30" s="29" t="s">
        <v>133</v>
      </c>
      <c r="S30" s="28" t="s">
        <v>224</v>
      </c>
    </row>
    <row r="31" spans="1:19" x14ac:dyDescent="0.25">
      <c r="A31" s="32" t="s">
        <v>6</v>
      </c>
      <c r="B31" s="1">
        <v>25</v>
      </c>
      <c r="C31" s="1">
        <v>8</v>
      </c>
      <c r="D31" s="1">
        <v>10</v>
      </c>
      <c r="E31" s="20">
        <v>7</v>
      </c>
      <c r="F31" s="30">
        <v>23</v>
      </c>
      <c r="G31" s="20">
        <v>8</v>
      </c>
      <c r="H31" s="20">
        <v>8</v>
      </c>
      <c r="I31" s="20">
        <v>0</v>
      </c>
      <c r="J31" s="20">
        <v>2</v>
      </c>
      <c r="K31" s="29" t="s">
        <v>421</v>
      </c>
      <c r="L31" s="1" t="s">
        <v>398</v>
      </c>
      <c r="M31" s="1" t="s">
        <v>127</v>
      </c>
      <c r="N31" s="1" t="s">
        <v>263</v>
      </c>
      <c r="O31" s="31">
        <v>67</v>
      </c>
      <c r="P31" s="20">
        <v>91</v>
      </c>
      <c r="Q31" s="30">
        <v>-24</v>
      </c>
      <c r="R31" s="29" t="s">
        <v>99</v>
      </c>
      <c r="S31" s="28" t="s">
        <v>399</v>
      </c>
    </row>
    <row r="32" spans="1:19" ht="15.75" thickBot="1" x14ac:dyDescent="0.3">
      <c r="A32" s="32" t="s">
        <v>15</v>
      </c>
      <c r="B32" s="1">
        <v>24</v>
      </c>
      <c r="C32" s="1">
        <v>8</v>
      </c>
      <c r="D32" s="1">
        <v>12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378</v>
      </c>
      <c r="L32" s="1" t="s">
        <v>188</v>
      </c>
      <c r="M32" s="1" t="s">
        <v>186</v>
      </c>
      <c r="N32" s="1" t="s">
        <v>398</v>
      </c>
      <c r="O32" s="31">
        <v>62</v>
      </c>
      <c r="P32" s="20">
        <v>87</v>
      </c>
      <c r="Q32" s="30">
        <v>-25</v>
      </c>
      <c r="R32" s="29" t="s">
        <v>104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24</v>
      </c>
      <c r="C36" s="1">
        <v>11</v>
      </c>
      <c r="D36" s="1">
        <v>6</v>
      </c>
      <c r="E36" s="20">
        <v>7</v>
      </c>
      <c r="F36" s="30">
        <v>29</v>
      </c>
      <c r="G36" s="20">
        <v>6</v>
      </c>
      <c r="H36" s="20">
        <v>10</v>
      </c>
      <c r="I36" s="20">
        <v>1</v>
      </c>
      <c r="J36" s="20">
        <v>5</v>
      </c>
      <c r="K36" s="29" t="s">
        <v>275</v>
      </c>
      <c r="L36" s="1" t="s">
        <v>423</v>
      </c>
      <c r="M36" s="1" t="s">
        <v>129</v>
      </c>
      <c r="N36" s="1" t="s">
        <v>424</v>
      </c>
      <c r="O36" s="31">
        <v>66</v>
      </c>
      <c r="P36" s="20">
        <v>69</v>
      </c>
      <c r="Q36" s="30">
        <v>-3</v>
      </c>
      <c r="R36" s="29" t="s">
        <v>101</v>
      </c>
      <c r="S36" s="28" t="s">
        <v>239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24</v>
      </c>
      <c r="C38" s="1">
        <v>10</v>
      </c>
      <c r="D38" s="1">
        <v>6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427</v>
      </c>
      <c r="L38" s="1" t="s">
        <v>379</v>
      </c>
      <c r="M38" s="1" t="s">
        <v>362</v>
      </c>
      <c r="N38" s="1" t="s">
        <v>380</v>
      </c>
      <c r="O38" s="31">
        <v>72</v>
      </c>
      <c r="P38" s="20">
        <v>73</v>
      </c>
      <c r="Q38" s="30">
        <v>-1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25</v>
      </c>
      <c r="C39" s="1">
        <v>12</v>
      </c>
      <c r="D39" s="1">
        <v>10</v>
      </c>
      <c r="E39" s="20">
        <v>3</v>
      </c>
      <c r="F39" s="30">
        <v>27</v>
      </c>
      <c r="G39" s="20">
        <v>5</v>
      </c>
      <c r="H39" s="20">
        <v>11</v>
      </c>
      <c r="I39" s="20">
        <v>1</v>
      </c>
      <c r="J39" s="20">
        <v>1</v>
      </c>
      <c r="K39" s="29" t="s">
        <v>337</v>
      </c>
      <c r="L39" s="1" t="s">
        <v>200</v>
      </c>
      <c r="M39" s="1" t="s">
        <v>191</v>
      </c>
      <c r="N39" s="1" t="s">
        <v>404</v>
      </c>
      <c r="O39" s="31">
        <v>71</v>
      </c>
      <c r="P39" s="20">
        <v>80</v>
      </c>
      <c r="Q39" s="30">
        <v>-9</v>
      </c>
      <c r="R39" s="29" t="s">
        <v>99</v>
      </c>
      <c r="S39" s="28" t="s">
        <v>232</v>
      </c>
    </row>
    <row r="40" spans="1:19" x14ac:dyDescent="0.25">
      <c r="A40" s="32" t="s">
        <v>20</v>
      </c>
      <c r="B40" s="1">
        <v>25</v>
      </c>
      <c r="C40" s="1">
        <v>10</v>
      </c>
      <c r="D40" s="1">
        <v>10</v>
      </c>
      <c r="E40" s="20">
        <v>5</v>
      </c>
      <c r="F40" s="30">
        <v>25</v>
      </c>
      <c r="G40" s="20">
        <v>5</v>
      </c>
      <c r="H40" s="20">
        <v>10</v>
      </c>
      <c r="I40" s="20">
        <v>0</v>
      </c>
      <c r="J40" s="20">
        <v>2</v>
      </c>
      <c r="K40" s="29" t="s">
        <v>211</v>
      </c>
      <c r="L40" s="1" t="s">
        <v>361</v>
      </c>
      <c r="M40" s="1" t="s">
        <v>150</v>
      </c>
      <c r="N40" s="1" t="s">
        <v>255</v>
      </c>
      <c r="O40" s="31">
        <v>77</v>
      </c>
      <c r="P40" s="20">
        <v>95</v>
      </c>
      <c r="Q40" s="30">
        <v>-18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25</v>
      </c>
      <c r="C41" s="1">
        <v>10</v>
      </c>
      <c r="D41" s="1">
        <v>13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425</v>
      </c>
      <c r="M41" s="1" t="s">
        <v>134</v>
      </c>
      <c r="N41" s="1" t="s">
        <v>426</v>
      </c>
      <c r="O41" s="31">
        <v>78</v>
      </c>
      <c r="P41" s="20">
        <v>93</v>
      </c>
      <c r="Q41" s="30">
        <v>-15</v>
      </c>
      <c r="R41" s="29" t="s">
        <v>101</v>
      </c>
      <c r="S41" s="28" t="s">
        <v>215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266123E-7F9A-438D-BE2F-E4CFB2E6BF8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3592A-F215-4539-B0EF-17578E58BCF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24</v>
      </c>
      <c r="C8" s="1">
        <v>12</v>
      </c>
      <c r="D8" s="1">
        <v>8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351</v>
      </c>
      <c r="M8" s="1" t="s">
        <v>163</v>
      </c>
      <c r="N8" s="1" t="s">
        <v>295</v>
      </c>
      <c r="O8" s="31">
        <v>78</v>
      </c>
      <c r="P8" s="20">
        <v>78</v>
      </c>
      <c r="Q8" s="30">
        <v>0</v>
      </c>
      <c r="R8" s="29" t="s">
        <v>101</v>
      </c>
      <c r="S8" s="28" t="s">
        <v>234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25</v>
      </c>
      <c r="C14" s="1">
        <v>16</v>
      </c>
      <c r="D14" s="1">
        <v>8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311</v>
      </c>
      <c r="L14" s="1" t="s">
        <v>302</v>
      </c>
      <c r="M14" s="1" t="s">
        <v>156</v>
      </c>
      <c r="N14" s="1" t="s">
        <v>412</v>
      </c>
      <c r="O14" s="31">
        <v>80</v>
      </c>
      <c r="P14" s="20">
        <v>74</v>
      </c>
      <c r="Q14" s="30">
        <v>6</v>
      </c>
      <c r="R14" s="29" t="s">
        <v>101</v>
      </c>
      <c r="S14" s="28" t="s">
        <v>225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10</v>
      </c>
      <c r="B16" s="1">
        <v>24</v>
      </c>
      <c r="C16" s="1">
        <v>14</v>
      </c>
      <c r="D16" s="1">
        <v>7</v>
      </c>
      <c r="E16" s="20">
        <v>3</v>
      </c>
      <c r="F16" s="30">
        <v>31</v>
      </c>
      <c r="G16" s="20">
        <v>2</v>
      </c>
      <c r="H16" s="20">
        <v>9</v>
      </c>
      <c r="I16" s="20">
        <v>5</v>
      </c>
      <c r="J16" s="20">
        <v>0</v>
      </c>
      <c r="K16" s="29" t="s">
        <v>354</v>
      </c>
      <c r="L16" s="1" t="s">
        <v>303</v>
      </c>
      <c r="M16" s="1" t="s">
        <v>157</v>
      </c>
      <c r="N16" s="1" t="s">
        <v>328</v>
      </c>
      <c r="O16" s="31">
        <v>73</v>
      </c>
      <c r="P16" s="20">
        <v>67</v>
      </c>
      <c r="Q16" s="30">
        <v>6</v>
      </c>
      <c r="R16" s="29" t="s">
        <v>109</v>
      </c>
      <c r="S16" s="28" t="s">
        <v>231</v>
      </c>
    </row>
    <row r="17" spans="1:19" x14ac:dyDescent="0.25">
      <c r="A17" s="32" t="s">
        <v>1</v>
      </c>
      <c r="B17" s="1">
        <v>25</v>
      </c>
      <c r="C17" s="1">
        <v>14</v>
      </c>
      <c r="D17" s="1">
        <v>9</v>
      </c>
      <c r="E17" s="20">
        <v>2</v>
      </c>
      <c r="F17" s="30">
        <v>30</v>
      </c>
      <c r="G17" s="20">
        <v>13</v>
      </c>
      <c r="H17" s="20">
        <v>14</v>
      </c>
      <c r="I17" s="20">
        <v>0</v>
      </c>
      <c r="J17" s="20">
        <v>2</v>
      </c>
      <c r="K17" s="29" t="s">
        <v>412</v>
      </c>
      <c r="L17" s="1" t="s">
        <v>225</v>
      </c>
      <c r="M17" s="1" t="s">
        <v>229</v>
      </c>
      <c r="N17" s="1" t="s">
        <v>413</v>
      </c>
      <c r="O17" s="31">
        <v>84</v>
      </c>
      <c r="P17" s="20">
        <v>68</v>
      </c>
      <c r="Q17" s="30">
        <v>16</v>
      </c>
      <c r="R17" s="29" t="s">
        <v>109</v>
      </c>
      <c r="S17" s="28" t="s">
        <v>226</v>
      </c>
    </row>
    <row r="18" spans="1:19" x14ac:dyDescent="0.25">
      <c r="A18" s="32" t="s">
        <v>13</v>
      </c>
      <c r="B18" s="1">
        <v>25</v>
      </c>
      <c r="C18" s="1">
        <v>13</v>
      </c>
      <c r="D18" s="1">
        <v>9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307</v>
      </c>
      <c r="L18" s="1" t="s">
        <v>339</v>
      </c>
      <c r="M18" s="1" t="s">
        <v>208</v>
      </c>
      <c r="N18" s="1" t="s">
        <v>384</v>
      </c>
      <c r="O18" s="31">
        <v>75</v>
      </c>
      <c r="P18" s="20">
        <v>73</v>
      </c>
      <c r="Q18" s="30">
        <v>2</v>
      </c>
      <c r="R18" s="29" t="s">
        <v>107</v>
      </c>
      <c r="S18" s="28" t="s">
        <v>234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95</v>
      </c>
      <c r="B28" s="1">
        <v>26</v>
      </c>
      <c r="C28" s="1">
        <v>12</v>
      </c>
      <c r="D28" s="1">
        <v>11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378</v>
      </c>
      <c r="M28" s="1" t="s">
        <v>230</v>
      </c>
      <c r="N28" s="1" t="s">
        <v>437</v>
      </c>
      <c r="O28" s="31">
        <v>77</v>
      </c>
      <c r="P28" s="20">
        <v>77</v>
      </c>
      <c r="Q28" s="30">
        <v>0</v>
      </c>
      <c r="R28" s="29" t="s">
        <v>113</v>
      </c>
      <c r="S28" s="28" t="s">
        <v>255</v>
      </c>
    </row>
    <row r="29" spans="1:19" x14ac:dyDescent="0.25">
      <c r="A29" s="32" t="s">
        <v>0</v>
      </c>
      <c r="B29" s="1">
        <v>24</v>
      </c>
      <c r="C29" s="1">
        <v>13</v>
      </c>
      <c r="D29" s="1">
        <v>11</v>
      </c>
      <c r="E29" s="20">
        <v>0</v>
      </c>
      <c r="F29" s="30">
        <v>26</v>
      </c>
      <c r="G29" s="20">
        <v>10</v>
      </c>
      <c r="H29" s="20">
        <v>12</v>
      </c>
      <c r="I29" s="20">
        <v>1</v>
      </c>
      <c r="J29" s="20">
        <v>0</v>
      </c>
      <c r="K29" s="29" t="s">
        <v>257</v>
      </c>
      <c r="L29" s="1" t="s">
        <v>291</v>
      </c>
      <c r="M29" s="1" t="s">
        <v>103</v>
      </c>
      <c r="N29" s="1" t="s">
        <v>438</v>
      </c>
      <c r="O29" s="31">
        <v>76</v>
      </c>
      <c r="P29" s="20">
        <v>70</v>
      </c>
      <c r="Q29" s="30">
        <v>6</v>
      </c>
      <c r="R29" s="29" t="s">
        <v>99</v>
      </c>
      <c r="S29" s="28" t="s">
        <v>200</v>
      </c>
    </row>
    <row r="30" spans="1:19" x14ac:dyDescent="0.25">
      <c r="A30" s="32" t="s">
        <v>25</v>
      </c>
      <c r="B30" s="1">
        <v>24</v>
      </c>
      <c r="C30" s="1">
        <v>10</v>
      </c>
      <c r="D30" s="1">
        <v>9</v>
      </c>
      <c r="E30" s="20">
        <v>5</v>
      </c>
      <c r="F30" s="30">
        <v>25</v>
      </c>
      <c r="G30" s="20">
        <v>9</v>
      </c>
      <c r="H30" s="20">
        <v>10</v>
      </c>
      <c r="I30" s="20">
        <v>0</v>
      </c>
      <c r="J30" s="20">
        <v>1</v>
      </c>
      <c r="K30" s="29" t="s">
        <v>414</v>
      </c>
      <c r="L30" s="1" t="s">
        <v>269</v>
      </c>
      <c r="M30" s="1" t="s">
        <v>138</v>
      </c>
      <c r="N30" s="1" t="s">
        <v>415</v>
      </c>
      <c r="O30" s="31">
        <v>75</v>
      </c>
      <c r="P30" s="20">
        <v>70</v>
      </c>
      <c r="Q30" s="30">
        <v>5</v>
      </c>
      <c r="R30" s="29" t="s">
        <v>159</v>
      </c>
      <c r="S30" s="28" t="s">
        <v>218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DA305F-471E-451D-B067-ED6C4972C8B9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D461E-76B8-47AB-BF93-8A64CA8F5B3B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25</v>
      </c>
      <c r="C15" s="1">
        <v>16</v>
      </c>
      <c r="D15" s="1">
        <v>8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311</v>
      </c>
      <c r="L15" s="1" t="s">
        <v>302</v>
      </c>
      <c r="M15" s="1" t="s">
        <v>156</v>
      </c>
      <c r="N15" s="1" t="s">
        <v>412</v>
      </c>
      <c r="O15" s="31">
        <v>80</v>
      </c>
      <c r="P15" s="20">
        <v>74</v>
      </c>
      <c r="Q15" s="30">
        <v>6</v>
      </c>
      <c r="R15" s="29" t="s">
        <v>101</v>
      </c>
      <c r="S15" s="28" t="s">
        <v>225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24</v>
      </c>
      <c r="C17" s="1">
        <v>14</v>
      </c>
      <c r="D17" s="1">
        <v>7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354</v>
      </c>
      <c r="L17" s="1" t="s">
        <v>303</v>
      </c>
      <c r="M17" s="1" t="s">
        <v>157</v>
      </c>
      <c r="N17" s="1" t="s">
        <v>328</v>
      </c>
      <c r="O17" s="31">
        <v>73</v>
      </c>
      <c r="P17" s="20">
        <v>67</v>
      </c>
      <c r="Q17" s="30">
        <v>6</v>
      </c>
      <c r="R17" s="29" t="s">
        <v>109</v>
      </c>
      <c r="S17" s="28" t="s">
        <v>231</v>
      </c>
    </row>
    <row r="18" spans="1:19" x14ac:dyDescent="0.25">
      <c r="A18" s="32" t="s">
        <v>13</v>
      </c>
      <c r="B18" s="1">
        <v>26</v>
      </c>
      <c r="C18" s="1">
        <v>13</v>
      </c>
      <c r="D18" s="1">
        <v>10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312</v>
      </c>
      <c r="L18" s="1" t="s">
        <v>339</v>
      </c>
      <c r="M18" s="1" t="s">
        <v>218</v>
      </c>
      <c r="N18" s="1" t="s">
        <v>405</v>
      </c>
      <c r="O18" s="31">
        <v>76</v>
      </c>
      <c r="P18" s="20">
        <v>77</v>
      </c>
      <c r="Q18" s="30">
        <v>-1</v>
      </c>
      <c r="R18" s="29" t="s">
        <v>113</v>
      </c>
      <c r="S18" s="28" t="s">
        <v>225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26</v>
      </c>
      <c r="C29" s="1">
        <v>12</v>
      </c>
      <c r="D29" s="1">
        <v>11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378</v>
      </c>
      <c r="M29" s="1" t="s">
        <v>230</v>
      </c>
      <c r="N29" s="1" t="s">
        <v>437</v>
      </c>
      <c r="O29" s="31">
        <v>77</v>
      </c>
      <c r="P29" s="20">
        <v>77</v>
      </c>
      <c r="Q29" s="30">
        <v>0</v>
      </c>
      <c r="R29" s="29" t="s">
        <v>113</v>
      </c>
      <c r="S29" s="28" t="s">
        <v>255</v>
      </c>
    </row>
    <row r="30" spans="1:19" x14ac:dyDescent="0.25">
      <c r="A30" s="32" t="s">
        <v>0</v>
      </c>
      <c r="B30" s="1">
        <v>24</v>
      </c>
      <c r="C30" s="1">
        <v>13</v>
      </c>
      <c r="D30" s="1">
        <v>11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291</v>
      </c>
      <c r="M30" s="1" t="s">
        <v>103</v>
      </c>
      <c r="N30" s="1" t="s">
        <v>438</v>
      </c>
      <c r="O30" s="31">
        <v>76</v>
      </c>
      <c r="P30" s="20">
        <v>70</v>
      </c>
      <c r="Q30" s="30">
        <v>6</v>
      </c>
      <c r="R30" s="29" t="s">
        <v>99</v>
      </c>
      <c r="S30" s="28" t="s">
        <v>200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25</v>
      </c>
      <c r="C35" s="1">
        <v>15</v>
      </c>
      <c r="D35" s="1">
        <v>9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294</v>
      </c>
      <c r="M35" s="1" t="s">
        <v>149</v>
      </c>
      <c r="N35" s="1" t="s">
        <v>385</v>
      </c>
      <c r="O35" s="31">
        <v>92</v>
      </c>
      <c r="P35" s="20">
        <v>83</v>
      </c>
      <c r="Q35" s="30">
        <v>9</v>
      </c>
      <c r="R35" s="29" t="s">
        <v>101</v>
      </c>
      <c r="S35" s="28" t="s">
        <v>200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13B929-9B0F-4006-976F-D7AE1023BCED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701F6-9DAE-4DEF-ADD0-F2A218DE3AD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28</v>
      </c>
      <c r="B9" s="1">
        <v>26</v>
      </c>
      <c r="C9" s="1">
        <v>11</v>
      </c>
      <c r="D9" s="1">
        <v>11</v>
      </c>
      <c r="E9" s="20">
        <v>4</v>
      </c>
      <c r="F9" s="30">
        <v>26</v>
      </c>
      <c r="G9" s="31">
        <v>6</v>
      </c>
      <c r="H9" s="20">
        <v>9</v>
      </c>
      <c r="I9" s="20">
        <v>2</v>
      </c>
      <c r="J9" s="30">
        <v>0</v>
      </c>
      <c r="K9" s="29" t="s">
        <v>448</v>
      </c>
      <c r="L9" s="1" t="s">
        <v>240</v>
      </c>
      <c r="M9" s="1" t="s">
        <v>211</v>
      </c>
      <c r="N9" s="1" t="s">
        <v>405</v>
      </c>
      <c r="O9" s="31">
        <v>81</v>
      </c>
      <c r="P9" s="20">
        <v>87</v>
      </c>
      <c r="Q9" s="30">
        <v>-6</v>
      </c>
      <c r="R9" s="29" t="s">
        <v>104</v>
      </c>
      <c r="S9" s="28" t="s">
        <v>232</v>
      </c>
    </row>
    <row r="10" spans="1:20" x14ac:dyDescent="0.25">
      <c r="A10" s="32" t="s">
        <v>19</v>
      </c>
      <c r="B10" s="1">
        <v>24</v>
      </c>
      <c r="C10" s="1">
        <v>12</v>
      </c>
      <c r="D10" s="1">
        <v>11</v>
      </c>
      <c r="E10" s="20">
        <v>1</v>
      </c>
      <c r="F10" s="30">
        <v>25</v>
      </c>
      <c r="G10" s="31">
        <v>10</v>
      </c>
      <c r="H10" s="20">
        <v>11</v>
      </c>
      <c r="I10" s="20">
        <v>1</v>
      </c>
      <c r="J10" s="30">
        <v>1</v>
      </c>
      <c r="K10" s="29" t="s">
        <v>385</v>
      </c>
      <c r="L10" s="1" t="s">
        <v>200</v>
      </c>
      <c r="M10" s="1" t="s">
        <v>125</v>
      </c>
      <c r="N10" s="1" t="s">
        <v>278</v>
      </c>
      <c r="O10" s="31">
        <v>75</v>
      </c>
      <c r="P10" s="20">
        <v>77</v>
      </c>
      <c r="Q10" s="30">
        <v>-2</v>
      </c>
      <c r="R10" s="29" t="s">
        <v>107</v>
      </c>
      <c r="S10" s="28" t="s">
        <v>202</v>
      </c>
    </row>
    <row r="11" spans="1:20" ht="15.75" thickBot="1" x14ac:dyDescent="0.3">
      <c r="A11" s="32" t="s">
        <v>4</v>
      </c>
      <c r="B11" s="1">
        <v>25</v>
      </c>
      <c r="C11" s="1">
        <v>11</v>
      </c>
      <c r="D11" s="1">
        <v>11</v>
      </c>
      <c r="E11" s="24">
        <v>3</v>
      </c>
      <c r="F11" s="23">
        <v>25</v>
      </c>
      <c r="G11" s="25">
        <v>7</v>
      </c>
      <c r="H11" s="24">
        <v>11</v>
      </c>
      <c r="I11" s="24">
        <v>0</v>
      </c>
      <c r="J11" s="23">
        <v>0</v>
      </c>
      <c r="K11" s="29" t="s">
        <v>337</v>
      </c>
      <c r="L11" s="1" t="s">
        <v>224</v>
      </c>
      <c r="M11" s="1" t="s">
        <v>265</v>
      </c>
      <c r="N11" s="1" t="s">
        <v>431</v>
      </c>
      <c r="O11" s="31">
        <v>85</v>
      </c>
      <c r="P11" s="20">
        <v>89</v>
      </c>
      <c r="Q11" s="30">
        <v>-4</v>
      </c>
      <c r="R11" s="29" t="s">
        <v>99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26</v>
      </c>
      <c r="C15" s="1">
        <v>16</v>
      </c>
      <c r="D15" s="1">
        <v>9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329</v>
      </c>
      <c r="L15" s="1" t="s">
        <v>302</v>
      </c>
      <c r="M15" s="1" t="s">
        <v>165</v>
      </c>
      <c r="N15" s="1" t="s">
        <v>450</v>
      </c>
      <c r="O15" s="31">
        <v>83</v>
      </c>
      <c r="P15" s="20">
        <v>79</v>
      </c>
      <c r="Q15" s="30">
        <v>4</v>
      </c>
      <c r="R15" s="29" t="s">
        <v>107</v>
      </c>
      <c r="S15" s="28" t="s">
        <v>202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25</v>
      </c>
      <c r="C17" s="1">
        <v>14</v>
      </c>
      <c r="D17" s="1">
        <v>8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328</v>
      </c>
      <c r="L17" s="1" t="s">
        <v>303</v>
      </c>
      <c r="M17" s="1" t="s">
        <v>242</v>
      </c>
      <c r="N17" s="1" t="s">
        <v>404</v>
      </c>
      <c r="O17" s="31">
        <v>74</v>
      </c>
      <c r="P17" s="20">
        <v>72</v>
      </c>
      <c r="Q17" s="30">
        <v>2</v>
      </c>
      <c r="R17" s="29" t="s">
        <v>101</v>
      </c>
      <c r="S17" s="28" t="s">
        <v>234</v>
      </c>
    </row>
    <row r="18" spans="1:19" x14ac:dyDescent="0.25">
      <c r="A18" s="32" t="s">
        <v>9</v>
      </c>
      <c r="B18" s="1">
        <v>25</v>
      </c>
      <c r="C18" s="1">
        <v>13</v>
      </c>
      <c r="D18" s="1">
        <v>7</v>
      </c>
      <c r="E18" s="20">
        <v>5</v>
      </c>
      <c r="F18" s="30">
        <v>31</v>
      </c>
      <c r="G18" s="20">
        <v>12</v>
      </c>
      <c r="H18" s="20">
        <v>13</v>
      </c>
      <c r="I18" s="20">
        <v>0</v>
      </c>
      <c r="J18" s="20">
        <v>3</v>
      </c>
      <c r="K18" s="29" t="s">
        <v>310</v>
      </c>
      <c r="L18" s="1" t="s">
        <v>330</v>
      </c>
      <c r="M18" s="1" t="s">
        <v>206</v>
      </c>
      <c r="N18" s="1" t="s">
        <v>333</v>
      </c>
      <c r="O18" s="31">
        <v>79</v>
      </c>
      <c r="P18" s="20">
        <v>71</v>
      </c>
      <c r="Q18" s="30">
        <v>8</v>
      </c>
      <c r="R18" s="29" t="s">
        <v>99</v>
      </c>
      <c r="S18" s="28" t="s">
        <v>222</v>
      </c>
    </row>
    <row r="19" spans="1:19" x14ac:dyDescent="0.25">
      <c r="A19" s="32" t="s">
        <v>23</v>
      </c>
      <c r="B19" s="1">
        <v>26</v>
      </c>
      <c r="C19" s="1">
        <v>12</v>
      </c>
      <c r="D19" s="1">
        <v>9</v>
      </c>
      <c r="E19" s="20">
        <v>5</v>
      </c>
      <c r="F19" s="30">
        <v>29</v>
      </c>
      <c r="G19" s="20">
        <v>4</v>
      </c>
      <c r="H19" s="20">
        <v>9</v>
      </c>
      <c r="I19" s="20">
        <v>3</v>
      </c>
      <c r="J19" s="20">
        <v>1</v>
      </c>
      <c r="K19" s="29" t="s">
        <v>246</v>
      </c>
      <c r="L19" s="1" t="s">
        <v>442</v>
      </c>
      <c r="M19" s="1" t="s">
        <v>204</v>
      </c>
      <c r="N19" s="1" t="s">
        <v>449</v>
      </c>
      <c r="O19" s="31">
        <v>78</v>
      </c>
      <c r="P19" s="20">
        <v>85</v>
      </c>
      <c r="Q19" s="30">
        <v>-7</v>
      </c>
      <c r="R19" s="29" t="s">
        <v>99</v>
      </c>
      <c r="S19" s="28" t="s">
        <v>245</v>
      </c>
    </row>
    <row r="20" spans="1:19" x14ac:dyDescent="0.25">
      <c r="A20" s="32" t="s">
        <v>13</v>
      </c>
      <c r="B20" s="1">
        <v>26</v>
      </c>
      <c r="C20" s="1">
        <v>13</v>
      </c>
      <c r="D20" s="1">
        <v>10</v>
      </c>
      <c r="E20" s="20">
        <v>3</v>
      </c>
      <c r="F20" s="30">
        <v>29</v>
      </c>
      <c r="G20" s="20">
        <v>8</v>
      </c>
      <c r="H20" s="20">
        <v>12</v>
      </c>
      <c r="I20" s="20">
        <v>1</v>
      </c>
      <c r="J20" s="20">
        <v>3</v>
      </c>
      <c r="K20" s="29" t="s">
        <v>312</v>
      </c>
      <c r="L20" s="1" t="s">
        <v>339</v>
      </c>
      <c r="M20" s="1" t="s">
        <v>218</v>
      </c>
      <c r="N20" s="1" t="s">
        <v>405</v>
      </c>
      <c r="O20" s="31">
        <v>76</v>
      </c>
      <c r="P20" s="20">
        <v>77</v>
      </c>
      <c r="Q20" s="30">
        <v>-1</v>
      </c>
      <c r="R20" s="29" t="s">
        <v>113</v>
      </c>
      <c r="S20" s="28" t="s">
        <v>225</v>
      </c>
    </row>
    <row r="21" spans="1:19" ht="15.75" thickBot="1" x14ac:dyDescent="0.3">
      <c r="A21" s="27" t="s">
        <v>12</v>
      </c>
      <c r="B21" s="26">
        <v>27</v>
      </c>
      <c r="C21" s="26">
        <v>13</v>
      </c>
      <c r="D21" s="26">
        <v>12</v>
      </c>
      <c r="E21" s="24">
        <v>2</v>
      </c>
      <c r="F21" s="23">
        <v>28</v>
      </c>
      <c r="G21" s="24">
        <v>9</v>
      </c>
      <c r="H21" s="24">
        <v>12</v>
      </c>
      <c r="I21" s="24">
        <v>1</v>
      </c>
      <c r="J21" s="24">
        <v>0</v>
      </c>
      <c r="K21" s="22" t="s">
        <v>292</v>
      </c>
      <c r="L21" s="26" t="s">
        <v>411</v>
      </c>
      <c r="M21" s="26" t="s">
        <v>148</v>
      </c>
      <c r="N21" s="26" t="s">
        <v>406</v>
      </c>
      <c r="O21" s="25">
        <v>72</v>
      </c>
      <c r="P21" s="24">
        <v>71</v>
      </c>
      <c r="Q21" s="23">
        <v>1</v>
      </c>
      <c r="R21" s="22" t="s">
        <v>101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26</v>
      </c>
      <c r="C40" s="1">
        <v>11</v>
      </c>
      <c r="D40" s="1">
        <v>10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211</v>
      </c>
      <c r="L40" s="1" t="s">
        <v>439</v>
      </c>
      <c r="M40" s="1" t="s">
        <v>140</v>
      </c>
      <c r="N40" s="1" t="s">
        <v>349</v>
      </c>
      <c r="O40" s="31">
        <v>81</v>
      </c>
      <c r="P40" s="20">
        <v>95</v>
      </c>
      <c r="Q40" s="30">
        <v>-14</v>
      </c>
      <c r="R40" s="29" t="s">
        <v>99</v>
      </c>
      <c r="S40" s="28" t="s">
        <v>225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6A6A6F9-0F56-43AB-B1EB-7869FB89955B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E9933-C7C3-4825-B810-B5216A6F79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29</v>
      </c>
      <c r="B5" s="1">
        <v>28</v>
      </c>
      <c r="C5" s="1">
        <v>15</v>
      </c>
      <c r="D5" s="1">
        <v>13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454</v>
      </c>
      <c r="M5" s="1" t="s">
        <v>374</v>
      </c>
      <c r="N5" s="1" t="s">
        <v>455</v>
      </c>
      <c r="O5" s="31">
        <v>87</v>
      </c>
      <c r="P5" s="20">
        <v>91</v>
      </c>
      <c r="Q5" s="30">
        <v>-4</v>
      </c>
      <c r="R5" s="29" t="s">
        <v>101</v>
      </c>
      <c r="S5" s="28" t="s">
        <v>200</v>
      </c>
    </row>
    <row r="6" spans="1:20" x14ac:dyDescent="0.25">
      <c r="A6" s="32" t="s">
        <v>21</v>
      </c>
      <c r="B6" s="1">
        <v>27</v>
      </c>
      <c r="C6" s="1">
        <v>14</v>
      </c>
      <c r="D6" s="1">
        <v>11</v>
      </c>
      <c r="E6" s="20">
        <v>2</v>
      </c>
      <c r="F6" s="30">
        <v>30</v>
      </c>
      <c r="G6" s="31">
        <v>8</v>
      </c>
      <c r="H6" s="20">
        <v>12</v>
      </c>
      <c r="I6" s="20">
        <v>2</v>
      </c>
      <c r="J6" s="30">
        <v>1</v>
      </c>
      <c r="K6" s="29" t="s">
        <v>450</v>
      </c>
      <c r="L6" s="1" t="s">
        <v>288</v>
      </c>
      <c r="M6" s="1" t="s">
        <v>233</v>
      </c>
      <c r="N6" s="1" t="s">
        <v>377</v>
      </c>
      <c r="O6" s="31">
        <v>82</v>
      </c>
      <c r="P6" s="20">
        <v>93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11</v>
      </c>
      <c r="B7" s="1">
        <v>26</v>
      </c>
      <c r="C7" s="1">
        <v>13</v>
      </c>
      <c r="D7" s="1">
        <v>9</v>
      </c>
      <c r="E7" s="20">
        <v>4</v>
      </c>
      <c r="F7" s="30">
        <v>30</v>
      </c>
      <c r="G7" s="31">
        <v>6</v>
      </c>
      <c r="H7" s="20">
        <v>10</v>
      </c>
      <c r="I7" s="20">
        <v>3</v>
      </c>
      <c r="J7" s="30">
        <v>0</v>
      </c>
      <c r="K7" s="29" t="s">
        <v>295</v>
      </c>
      <c r="L7" s="1" t="s">
        <v>442</v>
      </c>
      <c r="M7" s="1" t="s">
        <v>189</v>
      </c>
      <c r="N7" s="1" t="s">
        <v>330</v>
      </c>
      <c r="O7" s="31">
        <v>84</v>
      </c>
      <c r="P7" s="20">
        <v>86</v>
      </c>
      <c r="Q7" s="30">
        <v>-2</v>
      </c>
      <c r="R7" s="29" t="s">
        <v>99</v>
      </c>
      <c r="S7" s="28" t="s">
        <v>225</v>
      </c>
    </row>
    <row r="8" spans="1:20" x14ac:dyDescent="0.25">
      <c r="A8" s="32" t="s">
        <v>16</v>
      </c>
      <c r="B8" s="1">
        <v>25</v>
      </c>
      <c r="C8" s="1">
        <v>13</v>
      </c>
      <c r="D8" s="1">
        <v>9</v>
      </c>
      <c r="E8" s="20">
        <v>3</v>
      </c>
      <c r="F8" s="30">
        <v>29</v>
      </c>
      <c r="G8" s="31">
        <v>8</v>
      </c>
      <c r="H8" s="20">
        <v>13</v>
      </c>
      <c r="I8" s="20">
        <v>0</v>
      </c>
      <c r="J8" s="30">
        <v>2</v>
      </c>
      <c r="K8" s="29" t="s">
        <v>294</v>
      </c>
      <c r="L8" s="1" t="s">
        <v>330</v>
      </c>
      <c r="M8" s="1" t="s">
        <v>175</v>
      </c>
      <c r="N8" s="1" t="s">
        <v>398</v>
      </c>
      <c r="O8" s="31">
        <v>84</v>
      </c>
      <c r="P8" s="20">
        <v>92</v>
      </c>
      <c r="Q8" s="30">
        <v>-8</v>
      </c>
      <c r="R8" s="29" t="s">
        <v>107</v>
      </c>
      <c r="S8" s="28" t="s">
        <v>237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26</v>
      </c>
      <c r="C10" s="1">
        <v>11</v>
      </c>
      <c r="D10" s="1">
        <v>11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240</v>
      </c>
      <c r="M10" s="1" t="s">
        <v>211</v>
      </c>
      <c r="N10" s="1" t="s">
        <v>405</v>
      </c>
      <c r="O10" s="31">
        <v>81</v>
      </c>
      <c r="P10" s="20">
        <v>87</v>
      </c>
      <c r="Q10" s="30">
        <v>-6</v>
      </c>
      <c r="R10" s="29" t="s">
        <v>104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</v>
      </c>
      <c r="B15" s="1">
        <v>27</v>
      </c>
      <c r="C15" s="1">
        <v>16</v>
      </c>
      <c r="D15" s="1">
        <v>9</v>
      </c>
      <c r="E15" s="20">
        <v>2</v>
      </c>
      <c r="F15" s="30">
        <v>34</v>
      </c>
      <c r="G15" s="20">
        <v>15</v>
      </c>
      <c r="H15" s="20">
        <v>16</v>
      </c>
      <c r="I15" s="20">
        <v>0</v>
      </c>
      <c r="J15" s="20">
        <v>2</v>
      </c>
      <c r="K15" s="29" t="s">
        <v>412</v>
      </c>
      <c r="L15" s="1" t="s">
        <v>277</v>
      </c>
      <c r="M15" s="1" t="s">
        <v>205</v>
      </c>
      <c r="N15" s="1" t="s">
        <v>446</v>
      </c>
      <c r="O15" s="31">
        <v>91</v>
      </c>
      <c r="P15" s="20">
        <v>70</v>
      </c>
      <c r="Q15" s="30">
        <v>21</v>
      </c>
      <c r="R15" s="29" t="s">
        <v>154</v>
      </c>
      <c r="S15" s="28" t="s">
        <v>276</v>
      </c>
    </row>
    <row r="16" spans="1:20" x14ac:dyDescent="0.25">
      <c r="A16" s="32" t="s">
        <v>14</v>
      </c>
      <c r="B16" s="1">
        <v>26</v>
      </c>
      <c r="C16" s="1">
        <v>16</v>
      </c>
      <c r="D16" s="1">
        <v>9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329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79</v>
      </c>
      <c r="Q16" s="30">
        <v>4</v>
      </c>
      <c r="R16" s="29" t="s">
        <v>107</v>
      </c>
      <c r="S16" s="28" t="s">
        <v>202</v>
      </c>
    </row>
    <row r="17" spans="1:19" x14ac:dyDescent="0.25">
      <c r="A17" s="32" t="s">
        <v>13</v>
      </c>
      <c r="B17" s="1">
        <v>27</v>
      </c>
      <c r="C17" s="1">
        <v>14</v>
      </c>
      <c r="D17" s="1">
        <v>10</v>
      </c>
      <c r="E17" s="20">
        <v>3</v>
      </c>
      <c r="F17" s="30">
        <v>31</v>
      </c>
      <c r="G17" s="20">
        <v>9</v>
      </c>
      <c r="H17" s="20">
        <v>13</v>
      </c>
      <c r="I17" s="20">
        <v>1</v>
      </c>
      <c r="J17" s="20">
        <v>3</v>
      </c>
      <c r="K17" s="29" t="s">
        <v>341</v>
      </c>
      <c r="L17" s="1" t="s">
        <v>339</v>
      </c>
      <c r="M17" s="1" t="s">
        <v>218</v>
      </c>
      <c r="N17" s="1" t="s">
        <v>457</v>
      </c>
      <c r="O17" s="31">
        <v>78</v>
      </c>
      <c r="P17" s="20">
        <v>78</v>
      </c>
      <c r="Q17" s="30">
        <v>0</v>
      </c>
      <c r="R17" s="29" t="s">
        <v>99</v>
      </c>
      <c r="S17" s="28" t="s">
        <v>225</v>
      </c>
    </row>
    <row r="18" spans="1:19" x14ac:dyDescent="0.25">
      <c r="A18" s="32" t="s">
        <v>10</v>
      </c>
      <c r="B18" s="1">
        <v>25</v>
      </c>
      <c r="C18" s="1">
        <v>14</v>
      </c>
      <c r="D18" s="1">
        <v>8</v>
      </c>
      <c r="E18" s="20">
        <v>3</v>
      </c>
      <c r="F18" s="30">
        <v>31</v>
      </c>
      <c r="G18" s="20">
        <v>2</v>
      </c>
      <c r="H18" s="20">
        <v>9</v>
      </c>
      <c r="I18" s="20">
        <v>5</v>
      </c>
      <c r="J18" s="20">
        <v>0</v>
      </c>
      <c r="K18" s="29" t="s">
        <v>328</v>
      </c>
      <c r="L18" s="1" t="s">
        <v>303</v>
      </c>
      <c r="M18" s="1" t="s">
        <v>242</v>
      </c>
      <c r="N18" s="1" t="s">
        <v>404</v>
      </c>
      <c r="O18" s="31">
        <v>74</v>
      </c>
      <c r="P18" s="20">
        <v>72</v>
      </c>
      <c r="Q18" s="30">
        <v>2</v>
      </c>
      <c r="R18" s="29" t="s">
        <v>101</v>
      </c>
      <c r="S18" s="28" t="s">
        <v>234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27</v>
      </c>
      <c r="C26" s="1">
        <v>17</v>
      </c>
      <c r="D26" s="1">
        <v>5</v>
      </c>
      <c r="E26" s="20">
        <v>5</v>
      </c>
      <c r="F26" s="30">
        <v>39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462</v>
      </c>
      <c r="M26" s="1" t="s">
        <v>178</v>
      </c>
      <c r="N26" s="1" t="s">
        <v>418</v>
      </c>
      <c r="O26" s="31">
        <v>95</v>
      </c>
      <c r="P26" s="20">
        <v>74</v>
      </c>
      <c r="Q26" s="30">
        <v>21</v>
      </c>
      <c r="R26" s="29" t="s">
        <v>101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25</v>
      </c>
      <c r="B28" s="1">
        <v>26</v>
      </c>
      <c r="C28" s="1">
        <v>11</v>
      </c>
      <c r="D28" s="1">
        <v>9</v>
      </c>
      <c r="E28" s="20">
        <v>6</v>
      </c>
      <c r="F28" s="30">
        <v>28</v>
      </c>
      <c r="G28" s="20">
        <v>10</v>
      </c>
      <c r="H28" s="20">
        <v>11</v>
      </c>
      <c r="I28" s="20">
        <v>0</v>
      </c>
      <c r="J28" s="20">
        <v>2</v>
      </c>
      <c r="K28" s="29" t="s">
        <v>391</v>
      </c>
      <c r="L28" s="1" t="s">
        <v>263</v>
      </c>
      <c r="M28" s="1" t="s">
        <v>138</v>
      </c>
      <c r="N28" s="1" t="s">
        <v>459</v>
      </c>
      <c r="O28" s="31">
        <v>83</v>
      </c>
      <c r="P28" s="20">
        <v>77</v>
      </c>
      <c r="Q28" s="30">
        <v>6</v>
      </c>
      <c r="R28" s="29" t="s">
        <v>101</v>
      </c>
      <c r="S28" s="28" t="s">
        <v>255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FA8AE6B-138C-44B5-9112-833AF22011F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8D1E-82A0-417C-8273-F064ADCA0DB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26</v>
      </c>
      <c r="C5" s="1">
        <v>14</v>
      </c>
      <c r="D5" s="1">
        <v>9</v>
      </c>
      <c r="E5" s="20">
        <v>3</v>
      </c>
      <c r="F5" s="30">
        <v>31</v>
      </c>
      <c r="G5" s="31">
        <v>7</v>
      </c>
      <c r="H5" s="20">
        <v>13</v>
      </c>
      <c r="I5" s="20">
        <v>1</v>
      </c>
      <c r="J5" s="30">
        <v>2</v>
      </c>
      <c r="K5" s="29" t="s">
        <v>425</v>
      </c>
      <c r="L5" s="1" t="s">
        <v>330</v>
      </c>
      <c r="M5" s="1" t="s">
        <v>175</v>
      </c>
      <c r="N5" s="1" t="s">
        <v>398</v>
      </c>
      <c r="O5" s="31">
        <v>87</v>
      </c>
      <c r="P5" s="20">
        <v>94</v>
      </c>
      <c r="Q5" s="30">
        <v>-7</v>
      </c>
      <c r="R5" s="29" t="s">
        <v>99</v>
      </c>
      <c r="S5" s="28" t="s">
        <v>228</v>
      </c>
    </row>
    <row r="6" spans="1:20" x14ac:dyDescent="0.25">
      <c r="A6" s="32" t="s">
        <v>29</v>
      </c>
      <c r="B6" s="1">
        <v>28</v>
      </c>
      <c r="C6" s="1">
        <v>15</v>
      </c>
      <c r="D6" s="1">
        <v>13</v>
      </c>
      <c r="E6" s="20">
        <v>0</v>
      </c>
      <c r="F6" s="30">
        <v>30</v>
      </c>
      <c r="G6" s="31">
        <v>7</v>
      </c>
      <c r="H6" s="20">
        <v>13</v>
      </c>
      <c r="I6" s="20">
        <v>2</v>
      </c>
      <c r="J6" s="30">
        <v>0</v>
      </c>
      <c r="K6" s="29" t="s">
        <v>428</v>
      </c>
      <c r="L6" s="1" t="s">
        <v>454</v>
      </c>
      <c r="M6" s="1" t="s">
        <v>374</v>
      </c>
      <c r="N6" s="1" t="s">
        <v>455</v>
      </c>
      <c r="O6" s="31">
        <v>87</v>
      </c>
      <c r="P6" s="20">
        <v>91</v>
      </c>
      <c r="Q6" s="30">
        <v>-4</v>
      </c>
      <c r="R6" s="29" t="s">
        <v>101</v>
      </c>
      <c r="S6" s="28" t="s">
        <v>200</v>
      </c>
    </row>
    <row r="7" spans="1:20" x14ac:dyDescent="0.25">
      <c r="A7" s="32" t="s">
        <v>21</v>
      </c>
      <c r="B7" s="1">
        <v>27</v>
      </c>
      <c r="C7" s="1">
        <v>14</v>
      </c>
      <c r="D7" s="1">
        <v>11</v>
      </c>
      <c r="E7" s="20">
        <v>2</v>
      </c>
      <c r="F7" s="30">
        <v>30</v>
      </c>
      <c r="G7" s="31">
        <v>8</v>
      </c>
      <c r="H7" s="20">
        <v>12</v>
      </c>
      <c r="I7" s="20">
        <v>2</v>
      </c>
      <c r="J7" s="30">
        <v>1</v>
      </c>
      <c r="K7" s="29" t="s">
        <v>450</v>
      </c>
      <c r="L7" s="1" t="s">
        <v>288</v>
      </c>
      <c r="M7" s="1" t="s">
        <v>233</v>
      </c>
      <c r="N7" s="1" t="s">
        <v>377</v>
      </c>
      <c r="O7" s="31">
        <v>82</v>
      </c>
      <c r="P7" s="20">
        <v>93</v>
      </c>
      <c r="Q7" s="30">
        <v>-11</v>
      </c>
      <c r="R7" s="29" t="s">
        <v>99</v>
      </c>
      <c r="S7" s="28" t="s">
        <v>218</v>
      </c>
    </row>
    <row r="8" spans="1:20" x14ac:dyDescent="0.25">
      <c r="A8" s="32" t="s">
        <v>11</v>
      </c>
      <c r="B8" s="1">
        <v>26</v>
      </c>
      <c r="C8" s="1">
        <v>13</v>
      </c>
      <c r="D8" s="1">
        <v>9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295</v>
      </c>
      <c r="L8" s="1" t="s">
        <v>442</v>
      </c>
      <c r="M8" s="1" t="s">
        <v>189</v>
      </c>
      <c r="N8" s="1" t="s">
        <v>330</v>
      </c>
      <c r="O8" s="31">
        <v>84</v>
      </c>
      <c r="P8" s="20">
        <v>86</v>
      </c>
      <c r="Q8" s="30">
        <v>-2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25</v>
      </c>
      <c r="C15" s="1">
        <v>16</v>
      </c>
      <c r="D15" s="1">
        <v>7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343</v>
      </c>
      <c r="L15" s="1" t="s">
        <v>339</v>
      </c>
      <c r="M15" s="1" t="s">
        <v>149</v>
      </c>
      <c r="N15" s="1" t="s">
        <v>388</v>
      </c>
      <c r="O15" s="31">
        <v>86</v>
      </c>
      <c r="P15" s="20">
        <v>70</v>
      </c>
      <c r="Q15" s="30">
        <v>16</v>
      </c>
      <c r="R15" s="29" t="s">
        <v>104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10</v>
      </c>
      <c r="B17" s="1">
        <v>26</v>
      </c>
      <c r="C17" s="1">
        <v>15</v>
      </c>
      <c r="D17" s="1">
        <v>8</v>
      </c>
      <c r="E17" s="20">
        <v>3</v>
      </c>
      <c r="F17" s="30">
        <v>33</v>
      </c>
      <c r="G17" s="20">
        <v>3</v>
      </c>
      <c r="H17" s="20">
        <v>10</v>
      </c>
      <c r="I17" s="20">
        <v>5</v>
      </c>
      <c r="J17" s="20">
        <v>0</v>
      </c>
      <c r="K17" s="29" t="s">
        <v>472</v>
      </c>
      <c r="L17" s="1" t="s">
        <v>303</v>
      </c>
      <c r="M17" s="1" t="s">
        <v>242</v>
      </c>
      <c r="N17" s="1" t="s">
        <v>448</v>
      </c>
      <c r="O17" s="31">
        <v>79</v>
      </c>
      <c r="P17" s="20">
        <v>74</v>
      </c>
      <c r="Q17" s="30">
        <v>5</v>
      </c>
      <c r="R17" s="29" t="s">
        <v>99</v>
      </c>
      <c r="S17" s="28" t="s">
        <v>203</v>
      </c>
    </row>
    <row r="18" spans="1:19" x14ac:dyDescent="0.25">
      <c r="A18" s="32" t="s">
        <v>13</v>
      </c>
      <c r="B18" s="1">
        <v>27</v>
      </c>
      <c r="C18" s="1">
        <v>14</v>
      </c>
      <c r="D18" s="1">
        <v>10</v>
      </c>
      <c r="E18" s="20">
        <v>3</v>
      </c>
      <c r="F18" s="30">
        <v>31</v>
      </c>
      <c r="G18" s="20">
        <v>9</v>
      </c>
      <c r="H18" s="20">
        <v>13</v>
      </c>
      <c r="I18" s="20">
        <v>1</v>
      </c>
      <c r="J18" s="20">
        <v>3</v>
      </c>
      <c r="K18" s="29" t="s">
        <v>341</v>
      </c>
      <c r="L18" s="1" t="s">
        <v>339</v>
      </c>
      <c r="M18" s="1" t="s">
        <v>218</v>
      </c>
      <c r="N18" s="1" t="s">
        <v>457</v>
      </c>
      <c r="O18" s="31">
        <v>78</v>
      </c>
      <c r="P18" s="20">
        <v>78</v>
      </c>
      <c r="Q18" s="30">
        <v>0</v>
      </c>
      <c r="R18" s="29" t="s">
        <v>99</v>
      </c>
      <c r="S18" s="28" t="s">
        <v>225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95</v>
      </c>
      <c r="B28" s="1">
        <v>28</v>
      </c>
      <c r="C28" s="1">
        <v>13</v>
      </c>
      <c r="D28" s="1">
        <v>12</v>
      </c>
      <c r="E28" s="20">
        <v>3</v>
      </c>
      <c r="F28" s="30">
        <v>29</v>
      </c>
      <c r="G28" s="20">
        <v>10</v>
      </c>
      <c r="H28" s="20">
        <v>13</v>
      </c>
      <c r="I28" s="20">
        <v>0</v>
      </c>
      <c r="J28" s="20">
        <v>0</v>
      </c>
      <c r="K28" s="29" t="s">
        <v>266</v>
      </c>
      <c r="L28" s="1" t="s">
        <v>464</v>
      </c>
      <c r="M28" s="1" t="s">
        <v>230</v>
      </c>
      <c r="N28" s="1" t="s">
        <v>446</v>
      </c>
      <c r="O28" s="31">
        <v>87</v>
      </c>
      <c r="P28" s="20">
        <v>83</v>
      </c>
      <c r="Q28" s="30">
        <v>4</v>
      </c>
      <c r="R28" s="29" t="s">
        <v>99</v>
      </c>
      <c r="S28" s="28" t="s">
        <v>215</v>
      </c>
    </row>
    <row r="29" spans="1:19" x14ac:dyDescent="0.25">
      <c r="A29" s="32" t="s">
        <v>25</v>
      </c>
      <c r="B29" s="1">
        <v>26</v>
      </c>
      <c r="C29" s="1">
        <v>11</v>
      </c>
      <c r="D29" s="1">
        <v>9</v>
      </c>
      <c r="E29" s="20">
        <v>6</v>
      </c>
      <c r="F29" s="30">
        <v>28</v>
      </c>
      <c r="G29" s="20">
        <v>10</v>
      </c>
      <c r="H29" s="20">
        <v>11</v>
      </c>
      <c r="I29" s="20">
        <v>0</v>
      </c>
      <c r="J29" s="20">
        <v>2</v>
      </c>
      <c r="K29" s="29" t="s">
        <v>391</v>
      </c>
      <c r="L29" s="1" t="s">
        <v>263</v>
      </c>
      <c r="M29" s="1" t="s">
        <v>138</v>
      </c>
      <c r="N29" s="1" t="s">
        <v>459</v>
      </c>
      <c r="O29" s="31">
        <v>83</v>
      </c>
      <c r="P29" s="20">
        <v>77</v>
      </c>
      <c r="Q29" s="30">
        <v>6</v>
      </c>
      <c r="R29" s="29" t="s">
        <v>101</v>
      </c>
      <c r="S29" s="28" t="s">
        <v>255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28</v>
      </c>
      <c r="C38" s="1">
        <v>13</v>
      </c>
      <c r="D38" s="1">
        <v>12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475</v>
      </c>
      <c r="L38" s="1" t="s">
        <v>441</v>
      </c>
      <c r="M38" s="1" t="s">
        <v>188</v>
      </c>
      <c r="N38" s="1" t="s">
        <v>453</v>
      </c>
      <c r="O38" s="31">
        <v>81</v>
      </c>
      <c r="P38" s="20">
        <v>94</v>
      </c>
      <c r="Q38" s="30">
        <v>-13</v>
      </c>
      <c r="R38" s="29" t="s">
        <v>101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F8BA57E-64AA-45C0-BE50-9988E5633A99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AFE28-AC36-40E8-B494-6E97B056895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25</v>
      </c>
      <c r="B28" s="1">
        <v>27</v>
      </c>
      <c r="C28" s="1">
        <v>12</v>
      </c>
      <c r="D28" s="1">
        <v>9</v>
      </c>
      <c r="E28" s="20">
        <v>6</v>
      </c>
      <c r="F28" s="30">
        <v>30</v>
      </c>
      <c r="G28" s="20">
        <v>11</v>
      </c>
      <c r="H28" s="20">
        <v>12</v>
      </c>
      <c r="I28" s="20">
        <v>0</v>
      </c>
      <c r="J28" s="20">
        <v>2</v>
      </c>
      <c r="K28" s="29" t="s">
        <v>391</v>
      </c>
      <c r="L28" s="1" t="s">
        <v>310</v>
      </c>
      <c r="M28" s="1" t="s">
        <v>138</v>
      </c>
      <c r="N28" s="1" t="s">
        <v>480</v>
      </c>
      <c r="O28" s="31">
        <v>85</v>
      </c>
      <c r="P28" s="20">
        <v>78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28</v>
      </c>
      <c r="C29" s="1">
        <v>13</v>
      </c>
      <c r="D29" s="1">
        <v>12</v>
      </c>
      <c r="E29" s="20">
        <v>3</v>
      </c>
      <c r="F29" s="30">
        <v>29</v>
      </c>
      <c r="G29" s="20">
        <v>10</v>
      </c>
      <c r="H29" s="20">
        <v>13</v>
      </c>
      <c r="I29" s="20">
        <v>0</v>
      </c>
      <c r="J29" s="20">
        <v>0</v>
      </c>
      <c r="K29" s="29" t="s">
        <v>266</v>
      </c>
      <c r="L29" s="1" t="s">
        <v>464</v>
      </c>
      <c r="M29" s="1" t="s">
        <v>230</v>
      </c>
      <c r="N29" s="1" t="s">
        <v>446</v>
      </c>
      <c r="O29" s="31">
        <v>87</v>
      </c>
      <c r="P29" s="20">
        <v>83</v>
      </c>
      <c r="Q29" s="30">
        <v>4</v>
      </c>
      <c r="R29" s="29" t="s">
        <v>99</v>
      </c>
      <c r="S29" s="28" t="s">
        <v>215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28</v>
      </c>
      <c r="C39" s="1">
        <v>13</v>
      </c>
      <c r="D39" s="1">
        <v>12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441</v>
      </c>
      <c r="M39" s="1" t="s">
        <v>188</v>
      </c>
      <c r="N39" s="1" t="s">
        <v>453</v>
      </c>
      <c r="O39" s="31">
        <v>81</v>
      </c>
      <c r="P39" s="20">
        <v>94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27</v>
      </c>
      <c r="C42" s="26">
        <v>10</v>
      </c>
      <c r="D42" s="26">
        <v>14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372</v>
      </c>
      <c r="L42" s="26" t="s">
        <v>377</v>
      </c>
      <c r="M42" s="26" t="s">
        <v>156</v>
      </c>
      <c r="N42" s="26" t="s">
        <v>468</v>
      </c>
      <c r="O42" s="25">
        <v>80</v>
      </c>
      <c r="P42" s="24">
        <v>98</v>
      </c>
      <c r="Q42" s="23">
        <v>-18</v>
      </c>
      <c r="R42" s="22" t="s">
        <v>113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D909329-6B96-464B-B1A6-5AB133A031BC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EFF37-4B8D-434F-B127-0EDC5A0AD3A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28</v>
      </c>
      <c r="C10" s="1">
        <v>11</v>
      </c>
      <c r="D10" s="1">
        <v>13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486</v>
      </c>
      <c r="M10" s="1" t="s">
        <v>211</v>
      </c>
      <c r="N10" s="1" t="s">
        <v>471</v>
      </c>
      <c r="O10" s="31">
        <v>84</v>
      </c>
      <c r="P10" s="20">
        <v>96</v>
      </c>
      <c r="Q10" s="30">
        <v>-12</v>
      </c>
      <c r="R10" s="29" t="s">
        <v>107</v>
      </c>
      <c r="S10" s="28" t="s">
        <v>202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28</v>
      </c>
      <c r="C16" s="1">
        <v>16</v>
      </c>
      <c r="D16" s="1">
        <v>11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353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85</v>
      </c>
      <c r="Q16" s="30">
        <v>-2</v>
      </c>
      <c r="R16" s="29" t="s">
        <v>133</v>
      </c>
      <c r="S16" s="28" t="s">
        <v>224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95</v>
      </c>
      <c r="B28" s="1">
        <v>29</v>
      </c>
      <c r="C28" s="1">
        <v>14</v>
      </c>
      <c r="D28" s="1">
        <v>12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443</v>
      </c>
      <c r="M28" s="1" t="s">
        <v>230</v>
      </c>
      <c r="N28" s="1" t="s">
        <v>488</v>
      </c>
      <c r="O28" s="31">
        <v>91</v>
      </c>
      <c r="P28" s="20">
        <v>84</v>
      </c>
      <c r="Q28" s="30">
        <v>7</v>
      </c>
      <c r="R28" s="29" t="s">
        <v>104</v>
      </c>
      <c r="S28" s="28" t="s">
        <v>228</v>
      </c>
    </row>
    <row r="29" spans="1:19" x14ac:dyDescent="0.25">
      <c r="A29" s="32" t="s">
        <v>25</v>
      </c>
      <c r="B29" s="1">
        <v>27</v>
      </c>
      <c r="C29" s="1">
        <v>12</v>
      </c>
      <c r="D29" s="1">
        <v>9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310</v>
      </c>
      <c r="M29" s="1" t="s">
        <v>138</v>
      </c>
      <c r="N29" s="1" t="s">
        <v>480</v>
      </c>
      <c r="O29" s="31">
        <v>85</v>
      </c>
      <c r="P29" s="20">
        <v>78</v>
      </c>
      <c r="Q29" s="30">
        <v>7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27</v>
      </c>
      <c r="C30" s="1">
        <v>14</v>
      </c>
      <c r="D30" s="1">
        <v>12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474</v>
      </c>
      <c r="M30" s="1" t="s">
        <v>103</v>
      </c>
      <c r="N30" s="1" t="s">
        <v>438</v>
      </c>
      <c r="O30" s="31">
        <v>83</v>
      </c>
      <c r="P30" s="20">
        <v>79</v>
      </c>
      <c r="Q30" s="30">
        <v>4</v>
      </c>
      <c r="R30" s="29" t="s">
        <v>99</v>
      </c>
      <c r="S30" s="28" t="s">
        <v>228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28</v>
      </c>
      <c r="C42" s="26">
        <v>10</v>
      </c>
      <c r="D42" s="26">
        <v>15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458</v>
      </c>
      <c r="L42" s="26" t="s">
        <v>377</v>
      </c>
      <c r="M42" s="26" t="s">
        <v>156</v>
      </c>
      <c r="N42" s="26" t="s">
        <v>490</v>
      </c>
      <c r="O42" s="25">
        <v>81</v>
      </c>
      <c r="P42" s="24">
        <v>102</v>
      </c>
      <c r="Q42" s="23">
        <v>-21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4F0211C-AE03-49B1-A69F-EFE98175B80C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96E39-61DF-4E59-9525-DBC186205E9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27</v>
      </c>
      <c r="C7" s="1">
        <v>15</v>
      </c>
      <c r="D7" s="1">
        <v>9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425</v>
      </c>
      <c r="L7" s="1" t="s">
        <v>354</v>
      </c>
      <c r="M7" s="1" t="s">
        <v>183</v>
      </c>
      <c r="N7" s="1" t="s">
        <v>414</v>
      </c>
      <c r="O7" s="31">
        <v>89</v>
      </c>
      <c r="P7" s="20">
        <v>95</v>
      </c>
      <c r="Q7" s="30">
        <v>-6</v>
      </c>
      <c r="R7" s="29" t="s">
        <v>104</v>
      </c>
      <c r="S7" s="28" t="s">
        <v>225</v>
      </c>
    </row>
    <row r="8" spans="1:20" x14ac:dyDescent="0.25">
      <c r="A8" s="32" t="s">
        <v>11</v>
      </c>
      <c r="B8" s="1">
        <v>28</v>
      </c>
      <c r="C8" s="1">
        <v>13</v>
      </c>
      <c r="D8" s="1">
        <v>11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351</v>
      </c>
      <c r="L8" s="1" t="s">
        <v>442</v>
      </c>
      <c r="M8" s="1" t="s">
        <v>189</v>
      </c>
      <c r="N8" s="1" t="s">
        <v>299</v>
      </c>
      <c r="O8" s="31">
        <v>87</v>
      </c>
      <c r="P8" s="20">
        <v>92</v>
      </c>
      <c r="Q8" s="30">
        <v>-5</v>
      </c>
      <c r="R8" s="29" t="s">
        <v>107</v>
      </c>
      <c r="S8" s="28" t="s">
        <v>200</v>
      </c>
    </row>
    <row r="9" spans="1:20" x14ac:dyDescent="0.25">
      <c r="A9" s="32" t="s">
        <v>4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9</v>
      </c>
      <c r="H9" s="20">
        <v>13</v>
      </c>
      <c r="I9" s="20">
        <v>0</v>
      </c>
      <c r="J9" s="30">
        <v>1</v>
      </c>
      <c r="K9" s="29" t="s">
        <v>478</v>
      </c>
      <c r="L9" s="1" t="s">
        <v>278</v>
      </c>
      <c r="M9" s="1" t="s">
        <v>237</v>
      </c>
      <c r="N9" s="1" t="s">
        <v>492</v>
      </c>
      <c r="O9" s="31">
        <v>95</v>
      </c>
      <c r="P9" s="20">
        <v>93</v>
      </c>
      <c r="Q9" s="30">
        <v>2</v>
      </c>
      <c r="R9" s="29" t="s">
        <v>101</v>
      </c>
      <c r="S9" s="28" t="s">
        <v>233</v>
      </c>
    </row>
    <row r="10" spans="1:20" x14ac:dyDescent="0.25">
      <c r="A10" s="32" t="s">
        <v>19</v>
      </c>
      <c r="B10" s="1">
        <v>27</v>
      </c>
      <c r="C10" s="1">
        <v>13</v>
      </c>
      <c r="D10" s="1">
        <v>12</v>
      </c>
      <c r="E10" s="20">
        <v>2</v>
      </c>
      <c r="F10" s="30">
        <v>28</v>
      </c>
      <c r="G10" s="31">
        <v>10</v>
      </c>
      <c r="H10" s="20">
        <v>12</v>
      </c>
      <c r="I10" s="20">
        <v>1</v>
      </c>
      <c r="J10" s="30">
        <v>1</v>
      </c>
      <c r="K10" s="29" t="s">
        <v>453</v>
      </c>
      <c r="L10" s="1" t="s">
        <v>200</v>
      </c>
      <c r="M10" s="1" t="s">
        <v>147</v>
      </c>
      <c r="N10" s="1" t="s">
        <v>454</v>
      </c>
      <c r="O10" s="31">
        <v>84</v>
      </c>
      <c r="P10" s="20">
        <v>89</v>
      </c>
      <c r="Q10" s="30">
        <v>-5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27</v>
      </c>
      <c r="C15" s="1">
        <v>17</v>
      </c>
      <c r="D15" s="1">
        <v>8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353</v>
      </c>
      <c r="L15" s="1" t="s">
        <v>339</v>
      </c>
      <c r="M15" s="1" t="s">
        <v>149</v>
      </c>
      <c r="N15" s="1" t="s">
        <v>374</v>
      </c>
      <c r="O15" s="31">
        <v>93</v>
      </c>
      <c r="P15" s="20">
        <v>78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13</v>
      </c>
      <c r="B16" s="1">
        <v>29</v>
      </c>
      <c r="C16" s="1">
        <v>16</v>
      </c>
      <c r="D16" s="1">
        <v>10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353</v>
      </c>
      <c r="M16" s="1" t="s">
        <v>218</v>
      </c>
      <c r="N16" s="1" t="s">
        <v>496</v>
      </c>
      <c r="O16" s="31">
        <v>86</v>
      </c>
      <c r="P16" s="20">
        <v>81</v>
      </c>
      <c r="Q16" s="30">
        <v>5</v>
      </c>
      <c r="R16" s="29" t="s">
        <v>109</v>
      </c>
      <c r="S16" s="28" t="s">
        <v>234</v>
      </c>
    </row>
    <row r="17" spans="1:19" x14ac:dyDescent="0.25">
      <c r="A17" s="32" t="s">
        <v>14</v>
      </c>
      <c r="B17" s="1">
        <v>29</v>
      </c>
      <c r="C17" s="1">
        <v>16</v>
      </c>
      <c r="D17" s="1">
        <v>12</v>
      </c>
      <c r="E17" s="20">
        <v>1</v>
      </c>
      <c r="F17" s="30">
        <v>33</v>
      </c>
      <c r="G17" s="20">
        <v>8</v>
      </c>
      <c r="H17" s="20">
        <v>14</v>
      </c>
      <c r="I17" s="20">
        <v>2</v>
      </c>
      <c r="J17" s="20">
        <v>0</v>
      </c>
      <c r="K17" s="29" t="s">
        <v>353</v>
      </c>
      <c r="L17" s="1" t="s">
        <v>494</v>
      </c>
      <c r="M17" s="1" t="s">
        <v>165</v>
      </c>
      <c r="N17" s="1" t="s">
        <v>495</v>
      </c>
      <c r="O17" s="31">
        <v>84</v>
      </c>
      <c r="P17" s="20">
        <v>89</v>
      </c>
      <c r="Q17" s="30">
        <v>-5</v>
      </c>
      <c r="R17" s="29" t="s">
        <v>159</v>
      </c>
      <c r="S17" s="28" t="s">
        <v>224</v>
      </c>
    </row>
    <row r="18" spans="1:19" x14ac:dyDescent="0.25">
      <c r="A18" s="32" t="s">
        <v>12</v>
      </c>
      <c r="B18" s="1">
        <v>30</v>
      </c>
      <c r="C18" s="1">
        <v>15</v>
      </c>
      <c r="D18" s="1">
        <v>12</v>
      </c>
      <c r="E18" s="20">
        <v>3</v>
      </c>
      <c r="F18" s="30">
        <v>33</v>
      </c>
      <c r="G18" s="20">
        <v>10</v>
      </c>
      <c r="H18" s="20">
        <v>14</v>
      </c>
      <c r="I18" s="20">
        <v>1</v>
      </c>
      <c r="J18" s="20">
        <v>0</v>
      </c>
      <c r="K18" s="29" t="s">
        <v>497</v>
      </c>
      <c r="L18" s="1" t="s">
        <v>479</v>
      </c>
      <c r="M18" s="1" t="s">
        <v>148</v>
      </c>
      <c r="N18" s="1" t="s">
        <v>450</v>
      </c>
      <c r="O18" s="31">
        <v>81</v>
      </c>
      <c r="P18" s="20">
        <v>78</v>
      </c>
      <c r="Q18" s="30">
        <v>3</v>
      </c>
      <c r="R18" s="29" t="s">
        <v>101</v>
      </c>
      <c r="S18" s="28" t="s">
        <v>225</v>
      </c>
    </row>
    <row r="19" spans="1:19" x14ac:dyDescent="0.25">
      <c r="A19" s="32" t="s">
        <v>10</v>
      </c>
      <c r="B19" s="1">
        <v>26</v>
      </c>
      <c r="C19" s="1">
        <v>15</v>
      </c>
      <c r="D19" s="1">
        <v>8</v>
      </c>
      <c r="E19" s="20">
        <v>3</v>
      </c>
      <c r="F19" s="30">
        <v>33</v>
      </c>
      <c r="G19" s="20">
        <v>3</v>
      </c>
      <c r="H19" s="20">
        <v>10</v>
      </c>
      <c r="I19" s="20">
        <v>5</v>
      </c>
      <c r="J19" s="20">
        <v>0</v>
      </c>
      <c r="K19" s="29" t="s">
        <v>472</v>
      </c>
      <c r="L19" s="1" t="s">
        <v>303</v>
      </c>
      <c r="M19" s="1" t="s">
        <v>242</v>
      </c>
      <c r="N19" s="1" t="s">
        <v>448</v>
      </c>
      <c r="O19" s="31">
        <v>79</v>
      </c>
      <c r="P19" s="20">
        <v>74</v>
      </c>
      <c r="Q19" s="30">
        <v>5</v>
      </c>
      <c r="R19" s="29" t="s">
        <v>99</v>
      </c>
      <c r="S19" s="28" t="s">
        <v>203</v>
      </c>
    </row>
    <row r="20" spans="1:19" x14ac:dyDescent="0.25">
      <c r="A20" s="32" t="s">
        <v>9</v>
      </c>
      <c r="B20" s="1">
        <v>26</v>
      </c>
      <c r="C20" s="1">
        <v>14</v>
      </c>
      <c r="D20" s="1">
        <v>7</v>
      </c>
      <c r="E20" s="20">
        <v>5</v>
      </c>
      <c r="F20" s="30">
        <v>33</v>
      </c>
      <c r="G20" s="20">
        <v>13</v>
      </c>
      <c r="H20" s="20">
        <v>14</v>
      </c>
      <c r="I20" s="20">
        <v>0</v>
      </c>
      <c r="J20" s="20">
        <v>3</v>
      </c>
      <c r="K20" s="29" t="s">
        <v>310</v>
      </c>
      <c r="L20" s="1" t="s">
        <v>354</v>
      </c>
      <c r="M20" s="1" t="s">
        <v>206</v>
      </c>
      <c r="N20" s="1" t="s">
        <v>419</v>
      </c>
      <c r="O20" s="31">
        <v>83</v>
      </c>
      <c r="P20" s="20">
        <v>74</v>
      </c>
      <c r="Q20" s="30">
        <v>9</v>
      </c>
      <c r="R20" s="29" t="s">
        <v>104</v>
      </c>
      <c r="S20" s="28" t="s">
        <v>233</v>
      </c>
    </row>
    <row r="21" spans="1:19" ht="15.75" thickBot="1" x14ac:dyDescent="0.3">
      <c r="A21" s="27" t="s">
        <v>23</v>
      </c>
      <c r="B21" s="26">
        <v>28</v>
      </c>
      <c r="C21" s="26">
        <v>13</v>
      </c>
      <c r="D21" s="26">
        <v>9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405</v>
      </c>
      <c r="M21" s="26" t="s">
        <v>204</v>
      </c>
      <c r="N21" s="26" t="s">
        <v>493</v>
      </c>
      <c r="O21" s="25">
        <v>90</v>
      </c>
      <c r="P21" s="24">
        <v>97</v>
      </c>
      <c r="Q21" s="23">
        <v>-7</v>
      </c>
      <c r="R21" s="22" t="s">
        <v>101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28</v>
      </c>
      <c r="C25" s="1">
        <v>20</v>
      </c>
      <c r="D25" s="1">
        <v>2</v>
      </c>
      <c r="E25" s="20">
        <v>6</v>
      </c>
      <c r="F25" s="30">
        <v>46</v>
      </c>
      <c r="G25" s="20">
        <v>18</v>
      </c>
      <c r="H25" s="20">
        <v>20</v>
      </c>
      <c r="I25" s="20">
        <v>0</v>
      </c>
      <c r="J25" s="20">
        <v>3</v>
      </c>
      <c r="K25" s="29" t="s">
        <v>460</v>
      </c>
      <c r="L25" s="1" t="s">
        <v>423</v>
      </c>
      <c r="M25" s="1" t="s">
        <v>249</v>
      </c>
      <c r="N25" s="1" t="s">
        <v>461</v>
      </c>
      <c r="O25" s="31">
        <v>112</v>
      </c>
      <c r="P25" s="20">
        <v>64</v>
      </c>
      <c r="Q25" s="30">
        <v>48</v>
      </c>
      <c r="R25" s="29" t="s">
        <v>99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28</v>
      </c>
      <c r="C29" s="1">
        <v>12</v>
      </c>
      <c r="D29" s="1">
        <v>10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391</v>
      </c>
      <c r="M29" s="1" t="s">
        <v>138</v>
      </c>
      <c r="N29" s="1" t="s">
        <v>498</v>
      </c>
      <c r="O29" s="31">
        <v>85</v>
      </c>
      <c r="P29" s="20">
        <v>84</v>
      </c>
      <c r="Q29" s="30">
        <v>1</v>
      </c>
      <c r="R29" s="29" t="s">
        <v>101</v>
      </c>
      <c r="S29" s="28" t="s">
        <v>215</v>
      </c>
    </row>
    <row r="30" spans="1:19" x14ac:dyDescent="0.25">
      <c r="A30" s="32" t="s">
        <v>0</v>
      </c>
      <c r="B30" s="1">
        <v>28</v>
      </c>
      <c r="C30" s="1">
        <v>14</v>
      </c>
      <c r="D30" s="1">
        <v>13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401</v>
      </c>
      <c r="M30" s="1" t="s">
        <v>103</v>
      </c>
      <c r="N30" s="1" t="s">
        <v>501</v>
      </c>
      <c r="O30" s="31">
        <v>85</v>
      </c>
      <c r="P30" s="20">
        <v>85</v>
      </c>
      <c r="Q30" s="30">
        <v>0</v>
      </c>
      <c r="R30" s="29" t="s">
        <v>101</v>
      </c>
      <c r="S30" s="28" t="s">
        <v>237</v>
      </c>
    </row>
    <row r="31" spans="1:19" x14ac:dyDescent="0.25">
      <c r="A31" s="32" t="s">
        <v>6</v>
      </c>
      <c r="B31" s="1">
        <v>29</v>
      </c>
      <c r="C31" s="1">
        <v>10</v>
      </c>
      <c r="D31" s="1">
        <v>12</v>
      </c>
      <c r="E31" s="20">
        <v>7</v>
      </c>
      <c r="F31" s="30">
        <v>27</v>
      </c>
      <c r="G31" s="20">
        <v>10</v>
      </c>
      <c r="H31" s="20">
        <v>10</v>
      </c>
      <c r="I31" s="20">
        <v>0</v>
      </c>
      <c r="J31" s="20">
        <v>2</v>
      </c>
      <c r="K31" s="29" t="s">
        <v>451</v>
      </c>
      <c r="L31" s="1" t="s">
        <v>465</v>
      </c>
      <c r="M31" s="1" t="s">
        <v>125</v>
      </c>
      <c r="N31" s="1" t="s">
        <v>391</v>
      </c>
      <c r="O31" s="31">
        <v>73</v>
      </c>
      <c r="P31" s="20">
        <v>101</v>
      </c>
      <c r="Q31" s="30">
        <v>-28</v>
      </c>
      <c r="R31" s="29" t="s">
        <v>99</v>
      </c>
      <c r="S31" s="28" t="s">
        <v>222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AF0B3C-1A51-45E2-9AF1-577EB11695A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390AA-16E3-4E41-B86F-3F4514EC2C6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28</v>
      </c>
      <c r="C8" s="1">
        <v>14</v>
      </c>
      <c r="D8" s="1">
        <v>12</v>
      </c>
      <c r="E8" s="20">
        <v>2</v>
      </c>
      <c r="F8" s="30">
        <v>30</v>
      </c>
      <c r="G8" s="31">
        <v>11</v>
      </c>
      <c r="H8" s="20">
        <v>13</v>
      </c>
      <c r="I8" s="20">
        <v>1</v>
      </c>
      <c r="J8" s="30">
        <v>1</v>
      </c>
      <c r="K8" s="29" t="s">
        <v>505</v>
      </c>
      <c r="L8" s="1" t="s">
        <v>200</v>
      </c>
      <c r="M8" s="1" t="s">
        <v>147</v>
      </c>
      <c r="N8" s="1" t="s">
        <v>494</v>
      </c>
      <c r="O8" s="31">
        <v>88</v>
      </c>
      <c r="P8" s="20">
        <v>90</v>
      </c>
      <c r="Q8" s="30">
        <v>-2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6</v>
      </c>
      <c r="H9" s="20">
        <v>10</v>
      </c>
      <c r="I9" s="20">
        <v>3</v>
      </c>
      <c r="J9" s="30">
        <v>0</v>
      </c>
      <c r="K9" s="29" t="s">
        <v>351</v>
      </c>
      <c r="L9" s="1" t="s">
        <v>442</v>
      </c>
      <c r="M9" s="1" t="s">
        <v>189</v>
      </c>
      <c r="N9" s="1" t="s">
        <v>299</v>
      </c>
      <c r="O9" s="31">
        <v>87</v>
      </c>
      <c r="P9" s="20">
        <v>92</v>
      </c>
      <c r="Q9" s="30">
        <v>-5</v>
      </c>
      <c r="R9" s="29" t="s">
        <v>107</v>
      </c>
      <c r="S9" s="28" t="s">
        <v>200</v>
      </c>
    </row>
    <row r="10" spans="1:20" x14ac:dyDescent="0.25">
      <c r="A10" s="32" t="s">
        <v>4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9</v>
      </c>
      <c r="H10" s="20">
        <v>13</v>
      </c>
      <c r="I10" s="20">
        <v>0</v>
      </c>
      <c r="J10" s="30">
        <v>1</v>
      </c>
      <c r="K10" s="29" t="s">
        <v>478</v>
      </c>
      <c r="L10" s="1" t="s">
        <v>278</v>
      </c>
      <c r="M10" s="1" t="s">
        <v>237</v>
      </c>
      <c r="N10" s="1" t="s">
        <v>492</v>
      </c>
      <c r="O10" s="31">
        <v>95</v>
      </c>
      <c r="P10" s="20">
        <v>93</v>
      </c>
      <c r="Q10" s="30">
        <v>2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67DC7D6-C315-4E32-9B6C-0F5DDC580941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60461-A739-4C28-944E-12F0A65142F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30</v>
      </c>
      <c r="C4" s="40">
        <v>16</v>
      </c>
      <c r="D4" s="40">
        <v>11</v>
      </c>
      <c r="E4" s="38">
        <v>3</v>
      </c>
      <c r="F4" s="33">
        <v>35</v>
      </c>
      <c r="G4" s="39">
        <v>10</v>
      </c>
      <c r="H4" s="38">
        <v>14</v>
      </c>
      <c r="I4" s="38">
        <v>2</v>
      </c>
      <c r="J4" s="33">
        <v>2</v>
      </c>
      <c r="K4" s="37" t="s">
        <v>450</v>
      </c>
      <c r="L4" s="40" t="s">
        <v>389</v>
      </c>
      <c r="M4" s="40" t="s">
        <v>233</v>
      </c>
      <c r="N4" s="40" t="s">
        <v>471</v>
      </c>
      <c r="O4" s="39">
        <v>95</v>
      </c>
      <c r="P4" s="38">
        <v>102</v>
      </c>
      <c r="Q4" s="33">
        <v>-7</v>
      </c>
      <c r="R4" s="37" t="s">
        <v>104</v>
      </c>
      <c r="S4" s="36" t="s">
        <v>218</v>
      </c>
    </row>
    <row r="5" spans="1:20" x14ac:dyDescent="0.25">
      <c r="A5" s="32" t="s">
        <v>29</v>
      </c>
      <c r="B5" s="1">
        <v>30</v>
      </c>
      <c r="C5" s="1">
        <v>17</v>
      </c>
      <c r="D5" s="1">
        <v>13</v>
      </c>
      <c r="E5" s="20">
        <v>0</v>
      </c>
      <c r="F5" s="30">
        <v>34</v>
      </c>
      <c r="G5" s="31">
        <v>9</v>
      </c>
      <c r="H5" s="20">
        <v>15</v>
      </c>
      <c r="I5" s="20">
        <v>2</v>
      </c>
      <c r="J5" s="30">
        <v>0</v>
      </c>
      <c r="K5" s="29" t="s">
        <v>382</v>
      </c>
      <c r="L5" s="1" t="s">
        <v>454</v>
      </c>
      <c r="M5" s="1" t="s">
        <v>374</v>
      </c>
      <c r="N5" s="1" t="s">
        <v>491</v>
      </c>
      <c r="O5" s="31">
        <v>96</v>
      </c>
      <c r="P5" s="20">
        <v>94</v>
      </c>
      <c r="Q5" s="30">
        <v>2</v>
      </c>
      <c r="R5" s="29" t="s">
        <v>104</v>
      </c>
      <c r="S5" s="28" t="s">
        <v>202</v>
      </c>
    </row>
    <row r="6" spans="1:20" x14ac:dyDescent="0.25">
      <c r="A6" s="32" t="s">
        <v>5</v>
      </c>
      <c r="B6" s="1">
        <v>29</v>
      </c>
      <c r="C6" s="1">
        <v>16</v>
      </c>
      <c r="D6" s="1">
        <v>11</v>
      </c>
      <c r="E6" s="20">
        <v>2</v>
      </c>
      <c r="F6" s="30">
        <v>34</v>
      </c>
      <c r="G6" s="31">
        <v>13</v>
      </c>
      <c r="H6" s="20">
        <v>16</v>
      </c>
      <c r="I6" s="20">
        <v>0</v>
      </c>
      <c r="J6" s="30">
        <v>0</v>
      </c>
      <c r="K6" s="29" t="s">
        <v>315</v>
      </c>
      <c r="L6" s="1" t="s">
        <v>328</v>
      </c>
      <c r="M6" s="1" t="s">
        <v>153</v>
      </c>
      <c r="N6" s="1" t="s">
        <v>515</v>
      </c>
      <c r="O6" s="31">
        <v>88</v>
      </c>
      <c r="P6" s="20">
        <v>75</v>
      </c>
      <c r="Q6" s="30">
        <v>13</v>
      </c>
      <c r="R6" s="29" t="s">
        <v>133</v>
      </c>
      <c r="S6" s="28" t="s">
        <v>232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351</v>
      </c>
      <c r="L10" s="1" t="s">
        <v>442</v>
      </c>
      <c r="M10" s="1" t="s">
        <v>189</v>
      </c>
      <c r="N10" s="1" t="s">
        <v>299</v>
      </c>
      <c r="O10" s="31">
        <v>87</v>
      </c>
      <c r="P10" s="20">
        <v>92</v>
      </c>
      <c r="Q10" s="30">
        <v>-5</v>
      </c>
      <c r="R10" s="29" t="s">
        <v>107</v>
      </c>
      <c r="S10" s="28" t="s">
        <v>200</v>
      </c>
    </row>
    <row r="11" spans="1:20" ht="15.75" thickBot="1" x14ac:dyDescent="0.3">
      <c r="A11" s="32" t="s">
        <v>28</v>
      </c>
      <c r="B11" s="1">
        <v>29</v>
      </c>
      <c r="C11" s="1">
        <v>11</v>
      </c>
      <c r="D11" s="1">
        <v>14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514</v>
      </c>
      <c r="M11" s="1" t="s">
        <v>211</v>
      </c>
      <c r="N11" s="1" t="s">
        <v>471</v>
      </c>
      <c r="O11" s="31">
        <v>88</v>
      </c>
      <c r="P11" s="20">
        <v>103</v>
      </c>
      <c r="Q11" s="30">
        <v>-15</v>
      </c>
      <c r="R11" s="29" t="s">
        <v>113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B33BFF6-DD8E-4900-92B8-A96B6CBC583A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BB8C-4D37-414A-8FB9-F4BADAFF11F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31</v>
      </c>
      <c r="C4" s="40">
        <v>18</v>
      </c>
      <c r="D4" s="40">
        <v>13</v>
      </c>
      <c r="E4" s="38">
        <v>0</v>
      </c>
      <c r="F4" s="33">
        <v>36</v>
      </c>
      <c r="G4" s="39">
        <v>10</v>
      </c>
      <c r="H4" s="38">
        <v>16</v>
      </c>
      <c r="I4" s="38">
        <v>2</v>
      </c>
      <c r="J4" s="33">
        <v>0</v>
      </c>
      <c r="K4" s="37" t="s">
        <v>382</v>
      </c>
      <c r="L4" s="40" t="s">
        <v>494</v>
      </c>
      <c r="M4" s="40" t="s">
        <v>374</v>
      </c>
      <c r="N4" s="40" t="s">
        <v>491</v>
      </c>
      <c r="O4" s="39">
        <v>101</v>
      </c>
      <c r="P4" s="38">
        <v>96</v>
      </c>
      <c r="Q4" s="33">
        <v>5</v>
      </c>
      <c r="R4" s="37" t="s">
        <v>109</v>
      </c>
      <c r="S4" s="36" t="s">
        <v>232</v>
      </c>
    </row>
    <row r="5" spans="1:20" x14ac:dyDescent="0.25">
      <c r="A5" s="32" t="s">
        <v>5</v>
      </c>
      <c r="B5" s="1">
        <v>30</v>
      </c>
      <c r="C5" s="1">
        <v>17</v>
      </c>
      <c r="D5" s="1">
        <v>11</v>
      </c>
      <c r="E5" s="20">
        <v>2</v>
      </c>
      <c r="F5" s="30">
        <v>36</v>
      </c>
      <c r="G5" s="31">
        <v>14</v>
      </c>
      <c r="H5" s="20">
        <v>17</v>
      </c>
      <c r="I5" s="20">
        <v>0</v>
      </c>
      <c r="J5" s="30">
        <v>0</v>
      </c>
      <c r="K5" s="29" t="s">
        <v>315</v>
      </c>
      <c r="L5" s="1" t="s">
        <v>472</v>
      </c>
      <c r="M5" s="1" t="s">
        <v>192</v>
      </c>
      <c r="N5" s="1" t="s">
        <v>524</v>
      </c>
      <c r="O5" s="31">
        <v>94</v>
      </c>
      <c r="P5" s="20">
        <v>76</v>
      </c>
      <c r="Q5" s="30">
        <v>18</v>
      </c>
      <c r="R5" s="29" t="s">
        <v>99</v>
      </c>
      <c r="S5" s="28" t="s">
        <v>232</v>
      </c>
    </row>
    <row r="6" spans="1:20" x14ac:dyDescent="0.25">
      <c r="A6" s="32" t="s">
        <v>21</v>
      </c>
      <c r="B6" s="1">
        <v>30</v>
      </c>
      <c r="C6" s="1">
        <v>16</v>
      </c>
      <c r="D6" s="1">
        <v>11</v>
      </c>
      <c r="E6" s="20">
        <v>3</v>
      </c>
      <c r="F6" s="30">
        <v>35</v>
      </c>
      <c r="G6" s="31">
        <v>10</v>
      </c>
      <c r="H6" s="20">
        <v>14</v>
      </c>
      <c r="I6" s="20">
        <v>2</v>
      </c>
      <c r="J6" s="30">
        <v>2</v>
      </c>
      <c r="K6" s="29" t="s">
        <v>450</v>
      </c>
      <c r="L6" s="1" t="s">
        <v>389</v>
      </c>
      <c r="M6" s="1" t="s">
        <v>233</v>
      </c>
      <c r="N6" s="1" t="s">
        <v>471</v>
      </c>
      <c r="O6" s="31">
        <v>95</v>
      </c>
      <c r="P6" s="20">
        <v>102</v>
      </c>
      <c r="Q6" s="30">
        <v>-7</v>
      </c>
      <c r="R6" s="29" t="s">
        <v>104</v>
      </c>
      <c r="S6" s="28" t="s">
        <v>218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31</v>
      </c>
      <c r="C20" s="1">
        <v>15</v>
      </c>
      <c r="D20" s="1">
        <v>12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479</v>
      </c>
      <c r="M20" s="1" t="s">
        <v>148</v>
      </c>
      <c r="N20" s="1" t="s">
        <v>450</v>
      </c>
      <c r="O20" s="31">
        <v>83</v>
      </c>
      <c r="P20" s="20">
        <v>81</v>
      </c>
      <c r="Q20" s="30">
        <v>2</v>
      </c>
      <c r="R20" s="29" t="s">
        <v>107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039E7FD-FEFC-4CF4-A7E0-93A45DE0F46E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FEECA-7539-4B33-8E71-3822393A9E2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31</v>
      </c>
      <c r="C4" s="40">
        <v>17</v>
      </c>
      <c r="D4" s="40">
        <v>11</v>
      </c>
      <c r="E4" s="38">
        <v>3</v>
      </c>
      <c r="F4" s="33">
        <v>37</v>
      </c>
      <c r="G4" s="39">
        <v>11</v>
      </c>
      <c r="H4" s="38">
        <v>15</v>
      </c>
      <c r="I4" s="38">
        <v>2</v>
      </c>
      <c r="J4" s="33">
        <v>2</v>
      </c>
      <c r="K4" s="37" t="s">
        <v>450</v>
      </c>
      <c r="L4" s="40" t="s">
        <v>404</v>
      </c>
      <c r="M4" s="40" t="s">
        <v>233</v>
      </c>
      <c r="N4" s="40" t="s">
        <v>471</v>
      </c>
      <c r="O4" s="39">
        <v>99</v>
      </c>
      <c r="P4" s="38">
        <v>105</v>
      </c>
      <c r="Q4" s="33">
        <v>-6</v>
      </c>
      <c r="R4" s="37" t="s">
        <v>109</v>
      </c>
      <c r="S4" s="36" t="s">
        <v>233</v>
      </c>
    </row>
    <row r="5" spans="1:20" x14ac:dyDescent="0.25">
      <c r="A5" s="32" t="s">
        <v>29</v>
      </c>
      <c r="B5" s="1">
        <v>31</v>
      </c>
      <c r="C5" s="1">
        <v>18</v>
      </c>
      <c r="D5" s="1">
        <v>13</v>
      </c>
      <c r="E5" s="20">
        <v>0</v>
      </c>
      <c r="F5" s="30">
        <v>36</v>
      </c>
      <c r="G5" s="31">
        <v>10</v>
      </c>
      <c r="H5" s="20">
        <v>16</v>
      </c>
      <c r="I5" s="20">
        <v>2</v>
      </c>
      <c r="J5" s="30">
        <v>0</v>
      </c>
      <c r="K5" s="29" t="s">
        <v>382</v>
      </c>
      <c r="L5" s="1" t="s">
        <v>494</v>
      </c>
      <c r="M5" s="1" t="s">
        <v>374</v>
      </c>
      <c r="N5" s="1" t="s">
        <v>491</v>
      </c>
      <c r="O5" s="31">
        <v>101</v>
      </c>
      <c r="P5" s="20">
        <v>96</v>
      </c>
      <c r="Q5" s="30">
        <v>5</v>
      </c>
      <c r="R5" s="29" t="s">
        <v>109</v>
      </c>
      <c r="S5" s="28" t="s">
        <v>232</v>
      </c>
    </row>
    <row r="6" spans="1:20" x14ac:dyDescent="0.25">
      <c r="A6" s="32" t="s">
        <v>5</v>
      </c>
      <c r="B6" s="1">
        <v>30</v>
      </c>
      <c r="C6" s="1">
        <v>17</v>
      </c>
      <c r="D6" s="1">
        <v>11</v>
      </c>
      <c r="E6" s="20">
        <v>2</v>
      </c>
      <c r="F6" s="30">
        <v>36</v>
      </c>
      <c r="G6" s="31">
        <v>14</v>
      </c>
      <c r="H6" s="20">
        <v>17</v>
      </c>
      <c r="I6" s="20">
        <v>0</v>
      </c>
      <c r="J6" s="30">
        <v>0</v>
      </c>
      <c r="K6" s="29" t="s">
        <v>315</v>
      </c>
      <c r="L6" s="1" t="s">
        <v>472</v>
      </c>
      <c r="M6" s="1" t="s">
        <v>192</v>
      </c>
      <c r="N6" s="1" t="s">
        <v>524</v>
      </c>
      <c r="O6" s="31">
        <v>94</v>
      </c>
      <c r="P6" s="20">
        <v>76</v>
      </c>
      <c r="Q6" s="30">
        <v>18</v>
      </c>
      <c r="R6" s="29" t="s">
        <v>99</v>
      </c>
      <c r="S6" s="28" t="s">
        <v>232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19</v>
      </c>
      <c r="B8" s="1">
        <v>29</v>
      </c>
      <c r="C8" s="1">
        <v>15</v>
      </c>
      <c r="D8" s="1">
        <v>12</v>
      </c>
      <c r="E8" s="20">
        <v>2</v>
      </c>
      <c r="F8" s="30">
        <v>32</v>
      </c>
      <c r="G8" s="31">
        <v>12</v>
      </c>
      <c r="H8" s="20">
        <v>14</v>
      </c>
      <c r="I8" s="20">
        <v>1</v>
      </c>
      <c r="J8" s="30">
        <v>1</v>
      </c>
      <c r="K8" s="29" t="s">
        <v>505</v>
      </c>
      <c r="L8" s="1" t="s">
        <v>267</v>
      </c>
      <c r="M8" s="1" t="s">
        <v>147</v>
      </c>
      <c r="N8" s="1" t="s">
        <v>494</v>
      </c>
      <c r="O8" s="31">
        <v>92</v>
      </c>
      <c r="P8" s="20">
        <v>93</v>
      </c>
      <c r="Q8" s="30">
        <v>-1</v>
      </c>
      <c r="R8" s="29" t="s">
        <v>109</v>
      </c>
      <c r="S8" s="28" t="s">
        <v>225</v>
      </c>
    </row>
    <row r="9" spans="1:20" x14ac:dyDescent="0.25">
      <c r="A9" s="32" t="s">
        <v>4</v>
      </c>
      <c r="B9" s="1">
        <v>29</v>
      </c>
      <c r="C9" s="1">
        <v>14</v>
      </c>
      <c r="D9" s="1">
        <v>11</v>
      </c>
      <c r="E9" s="20">
        <v>4</v>
      </c>
      <c r="F9" s="30">
        <v>32</v>
      </c>
      <c r="G9" s="31">
        <v>10</v>
      </c>
      <c r="H9" s="20">
        <v>14</v>
      </c>
      <c r="I9" s="20">
        <v>0</v>
      </c>
      <c r="J9" s="30">
        <v>1</v>
      </c>
      <c r="K9" s="29" t="s">
        <v>516</v>
      </c>
      <c r="L9" s="1" t="s">
        <v>278</v>
      </c>
      <c r="M9" s="1" t="s">
        <v>517</v>
      </c>
      <c r="N9" s="1" t="s">
        <v>518</v>
      </c>
      <c r="O9" s="31">
        <v>97</v>
      </c>
      <c r="P9" s="20">
        <v>93</v>
      </c>
      <c r="Q9" s="30">
        <v>4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ED57EA4-7C41-4652-8459-F8ED73151FAA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629F0-0FD2-40B7-8DE7-E56D5B12E6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32</v>
      </c>
      <c r="C30" s="1">
        <v>11</v>
      </c>
      <c r="D30" s="1">
        <v>14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552</v>
      </c>
      <c r="M30" s="1" t="s">
        <v>147</v>
      </c>
      <c r="N30" s="1" t="s">
        <v>415</v>
      </c>
      <c r="O30" s="31">
        <v>81</v>
      </c>
      <c r="P30" s="20">
        <v>116</v>
      </c>
      <c r="Q30" s="30">
        <v>-35</v>
      </c>
      <c r="R30" s="29" t="s">
        <v>107</v>
      </c>
      <c r="S30" s="28" t="s">
        <v>228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B169E7B-8AF7-4175-9056-8C918767A043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E259F-408E-433A-9EA0-0678C63DFFA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31</v>
      </c>
      <c r="C29" s="1">
        <v>13</v>
      </c>
      <c r="D29" s="1">
        <v>12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384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94</v>
      </c>
      <c r="Q29" s="30">
        <v>-3</v>
      </c>
      <c r="R29" s="29" t="s">
        <v>101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29</v>
      </c>
      <c r="C40" s="1">
        <v>12</v>
      </c>
      <c r="D40" s="1">
        <v>11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465</v>
      </c>
      <c r="M40" s="1" t="s">
        <v>183</v>
      </c>
      <c r="N40" s="1" t="s">
        <v>559</v>
      </c>
      <c r="O40" s="31">
        <v>73</v>
      </c>
      <c r="P40" s="20">
        <v>90</v>
      </c>
      <c r="Q40" s="30">
        <v>-17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DFEA42E-6CDD-421C-B8A0-98743F450319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6FAEF-0DBC-451C-9C3D-FB9FFC40269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32</v>
      </c>
      <c r="C6" s="1">
        <v>19</v>
      </c>
      <c r="D6" s="1">
        <v>13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369</v>
      </c>
      <c r="M6" s="1" t="s">
        <v>374</v>
      </c>
      <c r="N6" s="1" t="s">
        <v>491</v>
      </c>
      <c r="O6" s="31">
        <v>107</v>
      </c>
      <c r="P6" s="20">
        <v>99</v>
      </c>
      <c r="Q6" s="30">
        <v>8</v>
      </c>
      <c r="R6" s="29" t="s">
        <v>135</v>
      </c>
      <c r="S6" s="28" t="s">
        <v>203</v>
      </c>
    </row>
    <row r="7" spans="1:20" x14ac:dyDescent="0.25">
      <c r="A7" s="32" t="s">
        <v>16</v>
      </c>
      <c r="B7" s="1">
        <v>31</v>
      </c>
      <c r="C7" s="1">
        <v>16</v>
      </c>
      <c r="D7" s="1">
        <v>11</v>
      </c>
      <c r="E7" s="20">
        <v>4</v>
      </c>
      <c r="F7" s="30">
        <v>36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560</v>
      </c>
      <c r="M7" s="1" t="s">
        <v>230</v>
      </c>
      <c r="N7" s="1" t="s">
        <v>561</v>
      </c>
      <c r="O7" s="31">
        <v>101</v>
      </c>
      <c r="P7" s="20">
        <v>112</v>
      </c>
      <c r="Q7" s="30">
        <v>-11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11</v>
      </c>
      <c r="B10" s="1">
        <v>31</v>
      </c>
      <c r="C10" s="1">
        <v>14</v>
      </c>
      <c r="D10" s="1">
        <v>13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413</v>
      </c>
      <c r="M10" s="1" t="s">
        <v>189</v>
      </c>
      <c r="N10" s="1" t="s">
        <v>404</v>
      </c>
      <c r="O10" s="31">
        <v>98</v>
      </c>
      <c r="P10" s="20">
        <v>102</v>
      </c>
      <c r="Q10" s="30">
        <v>-4</v>
      </c>
      <c r="R10" s="29" t="s">
        <v>101</v>
      </c>
      <c r="S10" s="28" t="s">
        <v>224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31</v>
      </c>
      <c r="C14" s="1">
        <v>20</v>
      </c>
      <c r="D14" s="1">
        <v>9</v>
      </c>
      <c r="E14" s="20">
        <v>2</v>
      </c>
      <c r="F14" s="33">
        <v>42</v>
      </c>
      <c r="G14" s="20">
        <v>10</v>
      </c>
      <c r="H14" s="20">
        <v>17</v>
      </c>
      <c r="I14" s="20">
        <v>3</v>
      </c>
      <c r="J14" s="20">
        <v>1</v>
      </c>
      <c r="K14" s="29" t="s">
        <v>509</v>
      </c>
      <c r="L14" s="1" t="s">
        <v>390</v>
      </c>
      <c r="M14" s="1" t="s">
        <v>209</v>
      </c>
      <c r="N14" s="1" t="s">
        <v>325</v>
      </c>
      <c r="O14" s="31">
        <v>105</v>
      </c>
      <c r="P14" s="20">
        <v>88</v>
      </c>
      <c r="Q14" s="30">
        <v>17</v>
      </c>
      <c r="R14" s="29" t="s">
        <v>109</v>
      </c>
      <c r="S14" s="28" t="s">
        <v>232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14</v>
      </c>
      <c r="B17" s="1">
        <v>32</v>
      </c>
      <c r="C17" s="1">
        <v>18</v>
      </c>
      <c r="D17" s="1">
        <v>13</v>
      </c>
      <c r="E17" s="20">
        <v>1</v>
      </c>
      <c r="F17" s="30">
        <v>37</v>
      </c>
      <c r="G17" s="20">
        <v>10</v>
      </c>
      <c r="H17" s="20">
        <v>16</v>
      </c>
      <c r="I17" s="20">
        <v>2</v>
      </c>
      <c r="J17" s="20">
        <v>0</v>
      </c>
      <c r="K17" s="29" t="s">
        <v>509</v>
      </c>
      <c r="L17" s="1" t="s">
        <v>369</v>
      </c>
      <c r="M17" s="1" t="s">
        <v>165</v>
      </c>
      <c r="N17" s="1" t="s">
        <v>543</v>
      </c>
      <c r="O17" s="31">
        <v>96</v>
      </c>
      <c r="P17" s="20">
        <v>101</v>
      </c>
      <c r="Q17" s="30">
        <v>-5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30</v>
      </c>
      <c r="C18" s="1">
        <v>16</v>
      </c>
      <c r="D18" s="1">
        <v>9</v>
      </c>
      <c r="E18" s="20">
        <v>5</v>
      </c>
      <c r="F18" s="30">
        <v>37</v>
      </c>
      <c r="G18" s="20">
        <v>4</v>
      </c>
      <c r="H18" s="20">
        <v>11</v>
      </c>
      <c r="I18" s="20">
        <v>5</v>
      </c>
      <c r="J18" s="20">
        <v>1</v>
      </c>
      <c r="K18" s="29" t="s">
        <v>565</v>
      </c>
      <c r="L18" s="1" t="s">
        <v>303</v>
      </c>
      <c r="M18" s="1" t="s">
        <v>212</v>
      </c>
      <c r="N18" s="1" t="s">
        <v>475</v>
      </c>
      <c r="O18" s="31">
        <v>90</v>
      </c>
      <c r="P18" s="20">
        <v>85</v>
      </c>
      <c r="Q18" s="30">
        <v>5</v>
      </c>
      <c r="R18" s="29" t="s">
        <v>107</v>
      </c>
      <c r="S18" s="28" t="s">
        <v>233</v>
      </c>
    </row>
    <row r="19" spans="1:19" x14ac:dyDescent="0.25">
      <c r="A19" s="32" t="s">
        <v>12</v>
      </c>
      <c r="B19" s="1">
        <v>33</v>
      </c>
      <c r="C19" s="1">
        <v>16</v>
      </c>
      <c r="D19" s="1">
        <v>13</v>
      </c>
      <c r="E19" s="20">
        <v>4</v>
      </c>
      <c r="F19" s="30">
        <v>36</v>
      </c>
      <c r="G19" s="20">
        <v>10</v>
      </c>
      <c r="H19" s="20">
        <v>15</v>
      </c>
      <c r="I19" s="20">
        <v>1</v>
      </c>
      <c r="J19" s="20">
        <v>0</v>
      </c>
      <c r="K19" s="29" t="s">
        <v>344</v>
      </c>
      <c r="L19" s="1" t="s">
        <v>536</v>
      </c>
      <c r="M19" s="1" t="s">
        <v>148</v>
      </c>
      <c r="N19" s="1" t="s">
        <v>513</v>
      </c>
      <c r="O19" s="31">
        <v>88</v>
      </c>
      <c r="P19" s="20">
        <v>88</v>
      </c>
      <c r="Q19" s="30">
        <v>0</v>
      </c>
      <c r="R19" s="29" t="s">
        <v>99</v>
      </c>
      <c r="S19" s="28" t="s">
        <v>231</v>
      </c>
    </row>
    <row r="20" spans="1:19" x14ac:dyDescent="0.25">
      <c r="A20" s="32" t="s">
        <v>9</v>
      </c>
      <c r="B20" s="1">
        <v>30</v>
      </c>
      <c r="C20" s="1">
        <v>14</v>
      </c>
      <c r="D20" s="1">
        <v>8</v>
      </c>
      <c r="E20" s="20">
        <v>8</v>
      </c>
      <c r="F20" s="30">
        <v>36</v>
      </c>
      <c r="G20" s="20">
        <v>13</v>
      </c>
      <c r="H20" s="20">
        <v>14</v>
      </c>
      <c r="I20" s="20">
        <v>0</v>
      </c>
      <c r="J20" s="20">
        <v>5</v>
      </c>
      <c r="K20" s="29" t="s">
        <v>566</v>
      </c>
      <c r="L20" s="1" t="s">
        <v>419</v>
      </c>
      <c r="M20" s="1" t="s">
        <v>206</v>
      </c>
      <c r="N20" s="1" t="s">
        <v>337</v>
      </c>
      <c r="O20" s="31">
        <v>95</v>
      </c>
      <c r="P20" s="20">
        <v>91</v>
      </c>
      <c r="Q20" s="30">
        <v>4</v>
      </c>
      <c r="R20" s="29" t="s">
        <v>133</v>
      </c>
      <c r="S20" s="28" t="s">
        <v>245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32</v>
      </c>
      <c r="C27" s="1">
        <v>18</v>
      </c>
      <c r="D27" s="1">
        <v>9</v>
      </c>
      <c r="E27" s="20">
        <v>5</v>
      </c>
      <c r="F27" s="30">
        <v>41</v>
      </c>
      <c r="G27" s="20">
        <v>9</v>
      </c>
      <c r="H27" s="20">
        <v>15</v>
      </c>
      <c r="I27" s="20">
        <v>3</v>
      </c>
      <c r="J27" s="20">
        <v>1</v>
      </c>
      <c r="K27" s="29" t="s">
        <v>569</v>
      </c>
      <c r="L27" s="1" t="s">
        <v>406</v>
      </c>
      <c r="M27" s="1" t="s">
        <v>205</v>
      </c>
      <c r="N27" s="1" t="s">
        <v>550</v>
      </c>
      <c r="O27" s="31">
        <v>93</v>
      </c>
      <c r="P27" s="20">
        <v>85</v>
      </c>
      <c r="Q27" s="30">
        <v>8</v>
      </c>
      <c r="R27" s="29" t="s">
        <v>109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32</v>
      </c>
      <c r="C38" s="1">
        <v>15</v>
      </c>
      <c r="D38" s="1">
        <v>11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525</v>
      </c>
      <c r="M38" s="1" t="s">
        <v>168</v>
      </c>
      <c r="N38" s="1" t="s">
        <v>391</v>
      </c>
      <c r="O38" s="31">
        <v>109</v>
      </c>
      <c r="P38" s="20">
        <v>110</v>
      </c>
      <c r="Q38" s="30">
        <v>-1</v>
      </c>
      <c r="R38" s="29" t="s">
        <v>104</v>
      </c>
      <c r="S38" s="28" t="s">
        <v>231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29</v>
      </c>
      <c r="C41" s="1">
        <v>12</v>
      </c>
      <c r="D41" s="1">
        <v>11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384</v>
      </c>
      <c r="L41" s="1" t="s">
        <v>465</v>
      </c>
      <c r="M41" s="1" t="s">
        <v>183</v>
      </c>
      <c r="N41" s="1" t="s">
        <v>559</v>
      </c>
      <c r="O41" s="31">
        <v>73</v>
      </c>
      <c r="P41" s="20">
        <v>90</v>
      </c>
      <c r="Q41" s="30">
        <v>-17</v>
      </c>
      <c r="R41" s="29" t="s">
        <v>101</v>
      </c>
      <c r="S41" s="28" t="s">
        <v>237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E2DEAF-5BF3-439A-A80D-E44A956CA059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3885F-438F-4E5E-9DF6-0D2650744F4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28</v>
      </c>
      <c r="B10" s="1">
        <v>32</v>
      </c>
      <c r="C10" s="1">
        <v>14</v>
      </c>
      <c r="D10" s="1">
        <v>14</v>
      </c>
      <c r="E10" s="20">
        <v>4</v>
      </c>
      <c r="F10" s="30">
        <v>32</v>
      </c>
      <c r="G10" s="31">
        <v>8</v>
      </c>
      <c r="H10" s="20">
        <v>12</v>
      </c>
      <c r="I10" s="20">
        <v>2</v>
      </c>
      <c r="J10" s="30">
        <v>0</v>
      </c>
      <c r="K10" s="29" t="s">
        <v>448</v>
      </c>
      <c r="L10" s="1" t="s">
        <v>434</v>
      </c>
      <c r="M10" s="1" t="s">
        <v>211</v>
      </c>
      <c r="N10" s="1" t="s">
        <v>471</v>
      </c>
      <c r="O10" s="31">
        <v>98</v>
      </c>
      <c r="P10" s="20">
        <v>109</v>
      </c>
      <c r="Q10" s="30">
        <v>-11</v>
      </c>
      <c r="R10" s="29" t="s">
        <v>109</v>
      </c>
      <c r="S10" s="28" t="s">
        <v>202</v>
      </c>
    </row>
    <row r="11" spans="1:20" ht="15.75" thickBot="1" x14ac:dyDescent="0.3">
      <c r="A11" s="32" t="s">
        <v>11</v>
      </c>
      <c r="B11" s="1">
        <v>31</v>
      </c>
      <c r="C11" s="1">
        <v>14</v>
      </c>
      <c r="D11" s="1">
        <v>13</v>
      </c>
      <c r="E11" s="24">
        <v>4</v>
      </c>
      <c r="F11" s="23">
        <v>32</v>
      </c>
      <c r="G11" s="25">
        <v>7</v>
      </c>
      <c r="H11" s="24">
        <v>11</v>
      </c>
      <c r="I11" s="24">
        <v>3</v>
      </c>
      <c r="J11" s="23">
        <v>0</v>
      </c>
      <c r="K11" s="29" t="s">
        <v>341</v>
      </c>
      <c r="L11" s="1" t="s">
        <v>413</v>
      </c>
      <c r="M11" s="1" t="s">
        <v>189</v>
      </c>
      <c r="N11" s="1" t="s">
        <v>404</v>
      </c>
      <c r="O11" s="31">
        <v>98</v>
      </c>
      <c r="P11" s="20">
        <v>102</v>
      </c>
      <c r="Q11" s="30">
        <v>-4</v>
      </c>
      <c r="R11" s="29" t="s">
        <v>101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33</v>
      </c>
      <c r="C20" s="1">
        <v>16</v>
      </c>
      <c r="D20" s="1">
        <v>13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344</v>
      </c>
      <c r="L20" s="1" t="s">
        <v>536</v>
      </c>
      <c r="M20" s="1" t="s">
        <v>148</v>
      </c>
      <c r="N20" s="1" t="s">
        <v>513</v>
      </c>
      <c r="O20" s="31">
        <v>88</v>
      </c>
      <c r="P20" s="20">
        <v>88</v>
      </c>
      <c r="Q20" s="30">
        <v>0</v>
      </c>
      <c r="R20" s="29" t="s">
        <v>99</v>
      </c>
      <c r="S20" s="28" t="s">
        <v>231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2A17FF-C583-4091-BBEB-37BCF20D87D5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702C3-F5D0-4F8A-AD8F-89068DFEF98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33</v>
      </c>
      <c r="C5" s="1">
        <v>18</v>
      </c>
      <c r="D5" s="1">
        <v>12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369</v>
      </c>
      <c r="L5" s="1" t="s">
        <v>562</v>
      </c>
      <c r="M5" s="1" t="s">
        <v>193</v>
      </c>
      <c r="N5" s="1" t="s">
        <v>584</v>
      </c>
      <c r="O5" s="31">
        <v>106</v>
      </c>
      <c r="P5" s="20">
        <v>88</v>
      </c>
      <c r="Q5" s="30">
        <v>18</v>
      </c>
      <c r="R5" s="29" t="s">
        <v>107</v>
      </c>
      <c r="S5" s="28" t="s">
        <v>228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32</v>
      </c>
      <c r="C8" s="1">
        <v>17</v>
      </c>
      <c r="D8" s="1">
        <v>13</v>
      </c>
      <c r="E8" s="20">
        <v>2</v>
      </c>
      <c r="F8" s="30">
        <v>36</v>
      </c>
      <c r="G8" s="31">
        <v>14</v>
      </c>
      <c r="H8" s="20">
        <v>16</v>
      </c>
      <c r="I8" s="20">
        <v>1</v>
      </c>
      <c r="J8" s="30">
        <v>1</v>
      </c>
      <c r="K8" s="29" t="s">
        <v>505</v>
      </c>
      <c r="L8" s="1" t="s">
        <v>302</v>
      </c>
      <c r="M8" s="1" t="s">
        <v>148</v>
      </c>
      <c r="N8" s="1" t="s">
        <v>369</v>
      </c>
      <c r="O8" s="31">
        <v>103</v>
      </c>
      <c r="P8" s="20">
        <v>101</v>
      </c>
      <c r="Q8" s="30">
        <v>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32</v>
      </c>
      <c r="C9" s="1">
        <v>15</v>
      </c>
      <c r="D9" s="1">
        <v>13</v>
      </c>
      <c r="E9" s="20">
        <v>4</v>
      </c>
      <c r="F9" s="30">
        <v>34</v>
      </c>
      <c r="G9" s="31">
        <v>7</v>
      </c>
      <c r="H9" s="20">
        <v>12</v>
      </c>
      <c r="I9" s="20">
        <v>3</v>
      </c>
      <c r="J9" s="30">
        <v>0</v>
      </c>
      <c r="K9" s="29" t="s">
        <v>341</v>
      </c>
      <c r="L9" s="1" t="s">
        <v>446</v>
      </c>
      <c r="M9" s="1" t="s">
        <v>189</v>
      </c>
      <c r="N9" s="1" t="s">
        <v>404</v>
      </c>
      <c r="O9" s="31">
        <v>101</v>
      </c>
      <c r="P9" s="20">
        <v>104</v>
      </c>
      <c r="Q9" s="30">
        <v>-3</v>
      </c>
      <c r="R9" s="29" t="s">
        <v>99</v>
      </c>
      <c r="S9" s="28" t="s">
        <v>200</v>
      </c>
    </row>
    <row r="10" spans="1:20" x14ac:dyDescent="0.25">
      <c r="A10" s="32" t="s">
        <v>4</v>
      </c>
      <c r="B10" s="1">
        <v>31</v>
      </c>
      <c r="C10" s="1">
        <v>14</v>
      </c>
      <c r="D10" s="1">
        <v>12</v>
      </c>
      <c r="E10" s="20">
        <v>5</v>
      </c>
      <c r="F10" s="30">
        <v>33</v>
      </c>
      <c r="G10" s="31">
        <v>10</v>
      </c>
      <c r="H10" s="20">
        <v>14</v>
      </c>
      <c r="I10" s="20">
        <v>0</v>
      </c>
      <c r="J10" s="30">
        <v>1</v>
      </c>
      <c r="K10" s="29" t="s">
        <v>564</v>
      </c>
      <c r="L10" s="1" t="s">
        <v>278</v>
      </c>
      <c r="M10" s="1" t="s">
        <v>517</v>
      </c>
      <c r="N10" s="1" t="s">
        <v>518</v>
      </c>
      <c r="O10" s="31">
        <v>102</v>
      </c>
      <c r="P10" s="20">
        <v>102</v>
      </c>
      <c r="Q10" s="30">
        <v>0</v>
      </c>
      <c r="R10" s="29" t="s">
        <v>107</v>
      </c>
      <c r="S10" s="28" t="s">
        <v>233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34</v>
      </c>
      <c r="C20" s="1">
        <v>16</v>
      </c>
      <c r="D20" s="1">
        <v>14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585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92</v>
      </c>
      <c r="Q20" s="30">
        <v>-3</v>
      </c>
      <c r="R20" s="29" t="s">
        <v>101</v>
      </c>
      <c r="S20" s="28" t="s">
        <v>233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33</v>
      </c>
      <c r="C35" s="1">
        <v>20</v>
      </c>
      <c r="D35" s="1">
        <v>12</v>
      </c>
      <c r="E35" s="20">
        <v>1</v>
      </c>
      <c r="F35" s="33">
        <v>41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589</v>
      </c>
      <c r="M35" s="1" t="s">
        <v>149</v>
      </c>
      <c r="N35" s="1" t="s">
        <v>513</v>
      </c>
      <c r="O35" s="31">
        <v>118</v>
      </c>
      <c r="P35" s="20">
        <v>108</v>
      </c>
      <c r="Q35" s="30">
        <v>10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18</v>
      </c>
      <c r="B37" s="1">
        <v>32</v>
      </c>
      <c r="C37" s="1">
        <v>14</v>
      </c>
      <c r="D37" s="1">
        <v>9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590</v>
      </c>
      <c r="M37" s="1" t="s">
        <v>362</v>
      </c>
      <c r="N37" s="1" t="s">
        <v>591</v>
      </c>
      <c r="O37" s="31">
        <v>84</v>
      </c>
      <c r="P37" s="20">
        <v>86</v>
      </c>
      <c r="Q37" s="30">
        <v>-2</v>
      </c>
      <c r="R37" s="29" t="s">
        <v>113</v>
      </c>
      <c r="S37" s="28" t="s">
        <v>222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8A3AD9A-7C18-4458-8D28-347B566904CB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88CD1-2627-4ECD-8C0B-1020D23FFCD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34</v>
      </c>
      <c r="C4" s="40">
        <v>19</v>
      </c>
      <c r="D4" s="40">
        <v>12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513</v>
      </c>
      <c r="L4" s="40" t="s">
        <v>453</v>
      </c>
      <c r="M4" s="40" t="s">
        <v>233</v>
      </c>
      <c r="N4" s="40" t="s">
        <v>587</v>
      </c>
      <c r="O4" s="39">
        <v>107</v>
      </c>
      <c r="P4" s="38">
        <v>111</v>
      </c>
      <c r="Q4" s="33">
        <v>-4</v>
      </c>
      <c r="R4" s="37" t="s">
        <v>104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16</v>
      </c>
      <c r="B7" s="1">
        <v>33</v>
      </c>
      <c r="C7" s="1">
        <v>17</v>
      </c>
      <c r="D7" s="1">
        <v>12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593</v>
      </c>
      <c r="L7" s="1" t="s">
        <v>560</v>
      </c>
      <c r="M7" s="1" t="s">
        <v>230</v>
      </c>
      <c r="N7" s="1" t="s">
        <v>557</v>
      </c>
      <c r="O7" s="31">
        <v>106</v>
      </c>
      <c r="P7" s="20">
        <v>117</v>
      </c>
      <c r="Q7" s="30">
        <v>-11</v>
      </c>
      <c r="R7" s="29" t="s">
        <v>101</v>
      </c>
      <c r="S7" s="28" t="s">
        <v>228</v>
      </c>
    </row>
    <row r="8" spans="1:20" x14ac:dyDescent="0.25">
      <c r="A8" s="32" t="s">
        <v>19</v>
      </c>
      <c r="B8" s="1">
        <v>32</v>
      </c>
      <c r="C8" s="1">
        <v>17</v>
      </c>
      <c r="D8" s="1">
        <v>13</v>
      </c>
      <c r="E8" s="20">
        <v>2</v>
      </c>
      <c r="F8" s="30">
        <v>36</v>
      </c>
      <c r="G8" s="31">
        <v>14</v>
      </c>
      <c r="H8" s="20">
        <v>16</v>
      </c>
      <c r="I8" s="20">
        <v>1</v>
      </c>
      <c r="J8" s="30">
        <v>1</v>
      </c>
      <c r="K8" s="29" t="s">
        <v>505</v>
      </c>
      <c r="L8" s="1" t="s">
        <v>302</v>
      </c>
      <c r="M8" s="1" t="s">
        <v>148</v>
      </c>
      <c r="N8" s="1" t="s">
        <v>369</v>
      </c>
      <c r="O8" s="31">
        <v>103</v>
      </c>
      <c r="P8" s="20">
        <v>101</v>
      </c>
      <c r="Q8" s="30">
        <v>2</v>
      </c>
      <c r="R8" s="29" t="s">
        <v>104</v>
      </c>
      <c r="S8" s="28" t="s">
        <v>225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35</v>
      </c>
      <c r="C28" s="1">
        <v>16</v>
      </c>
      <c r="D28" s="1">
        <v>16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504</v>
      </c>
      <c r="M28" s="1" t="s">
        <v>230</v>
      </c>
      <c r="N28" s="1" t="s">
        <v>558</v>
      </c>
      <c r="O28" s="31">
        <v>107</v>
      </c>
      <c r="P28" s="20">
        <v>105</v>
      </c>
      <c r="Q28" s="30">
        <v>2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33</v>
      </c>
      <c r="C29" s="1">
        <v>13</v>
      </c>
      <c r="D29" s="1">
        <v>14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439</v>
      </c>
      <c r="M29" s="1" t="s">
        <v>172</v>
      </c>
      <c r="N29" s="1" t="s">
        <v>556</v>
      </c>
      <c r="O29" s="31">
        <v>93</v>
      </c>
      <c r="P29" s="20">
        <v>101</v>
      </c>
      <c r="Q29" s="30">
        <v>-8</v>
      </c>
      <c r="R29" s="29" t="s">
        <v>113</v>
      </c>
      <c r="S29" s="28" t="s">
        <v>237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32</v>
      </c>
      <c r="C38" s="1">
        <v>14</v>
      </c>
      <c r="D38" s="1">
        <v>9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590</v>
      </c>
      <c r="M38" s="1" t="s">
        <v>362</v>
      </c>
      <c r="N38" s="1" t="s">
        <v>591</v>
      </c>
      <c r="O38" s="31">
        <v>84</v>
      </c>
      <c r="P38" s="20">
        <v>86</v>
      </c>
      <c r="Q38" s="30">
        <v>-2</v>
      </c>
      <c r="R38" s="29" t="s">
        <v>113</v>
      </c>
      <c r="S38" s="28" t="s">
        <v>222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765E7B-15B9-41EF-9F67-531C4CDDD692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D7E1-A6BB-4D07-A983-4373954EF31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52">
        <v>34</v>
      </c>
      <c r="C5" s="52">
        <v>20</v>
      </c>
      <c r="D5" s="52">
        <v>14</v>
      </c>
      <c r="E5" s="53">
        <v>0</v>
      </c>
      <c r="F5" s="30">
        <v>40</v>
      </c>
      <c r="G5" s="31">
        <v>12</v>
      </c>
      <c r="H5" s="53">
        <v>18</v>
      </c>
      <c r="I5" s="53">
        <v>2</v>
      </c>
      <c r="J5" s="30">
        <v>0</v>
      </c>
      <c r="K5" s="29" t="s">
        <v>592</v>
      </c>
      <c r="L5" s="52" t="s">
        <v>577</v>
      </c>
      <c r="M5" s="52" t="s">
        <v>374</v>
      </c>
      <c r="N5" s="52" t="s">
        <v>491</v>
      </c>
      <c r="O5" s="31">
        <v>113</v>
      </c>
      <c r="P5" s="53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53">
        <v>5</v>
      </c>
      <c r="F9" s="30">
        <v>35</v>
      </c>
      <c r="G9" s="31">
        <v>11</v>
      </c>
      <c r="H9" s="53">
        <v>15</v>
      </c>
      <c r="I9" s="53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52">
        <v>33</v>
      </c>
      <c r="C17" s="52">
        <v>18</v>
      </c>
      <c r="D17" s="52">
        <v>11</v>
      </c>
      <c r="E17" s="53">
        <v>4</v>
      </c>
      <c r="F17" s="30">
        <v>40</v>
      </c>
      <c r="G17" s="53">
        <v>17</v>
      </c>
      <c r="H17" s="53">
        <v>18</v>
      </c>
      <c r="I17" s="53">
        <v>0</v>
      </c>
      <c r="J17" s="53">
        <v>4</v>
      </c>
      <c r="K17" s="29" t="s">
        <v>528</v>
      </c>
      <c r="L17" s="52" t="s">
        <v>437</v>
      </c>
      <c r="M17" s="52" t="s">
        <v>407</v>
      </c>
      <c r="N17" s="52" t="s">
        <v>546</v>
      </c>
      <c r="O17" s="31">
        <v>106</v>
      </c>
      <c r="P17" s="53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35</v>
      </c>
      <c r="C29" s="1">
        <v>13</v>
      </c>
      <c r="D29" s="1">
        <v>15</v>
      </c>
      <c r="E29" s="20">
        <v>7</v>
      </c>
      <c r="F29" s="30">
        <v>33</v>
      </c>
      <c r="G29" s="20">
        <v>13</v>
      </c>
      <c r="H29" s="20">
        <v>13</v>
      </c>
      <c r="I29" s="20">
        <v>0</v>
      </c>
      <c r="J29" s="20">
        <v>2</v>
      </c>
      <c r="K29" s="29" t="s">
        <v>605</v>
      </c>
      <c r="L29" s="1" t="s">
        <v>552</v>
      </c>
      <c r="M29" s="1" t="s">
        <v>184</v>
      </c>
      <c r="N29" s="1" t="s">
        <v>587</v>
      </c>
      <c r="O29" s="31">
        <v>87</v>
      </c>
      <c r="P29" s="20">
        <v>123</v>
      </c>
      <c r="Q29" s="30">
        <v>-36</v>
      </c>
      <c r="R29" s="29" t="s">
        <v>99</v>
      </c>
      <c r="S29" s="28" t="s">
        <v>202</v>
      </c>
    </row>
    <row r="30" spans="1:19" x14ac:dyDescent="0.25">
      <c r="A30" s="32" t="s">
        <v>25</v>
      </c>
      <c r="B30" s="1">
        <v>33</v>
      </c>
      <c r="C30" s="1">
        <v>13</v>
      </c>
      <c r="D30" s="1">
        <v>14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439</v>
      </c>
      <c r="M30" s="1" t="s">
        <v>172</v>
      </c>
      <c r="N30" s="1" t="s">
        <v>556</v>
      </c>
      <c r="O30" s="31">
        <v>93</v>
      </c>
      <c r="P30" s="20">
        <v>101</v>
      </c>
      <c r="Q30" s="30">
        <v>-8</v>
      </c>
      <c r="R30" s="29" t="s">
        <v>113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52">
        <v>32</v>
      </c>
      <c r="C36" s="52">
        <v>16</v>
      </c>
      <c r="D36" s="52">
        <v>6</v>
      </c>
      <c r="E36" s="53">
        <v>10</v>
      </c>
      <c r="F36" s="30">
        <v>42</v>
      </c>
      <c r="G36" s="53">
        <v>11</v>
      </c>
      <c r="H36" s="53">
        <v>15</v>
      </c>
      <c r="I36" s="53">
        <v>1</v>
      </c>
      <c r="J36" s="53">
        <v>4</v>
      </c>
      <c r="K36" s="29" t="s">
        <v>609</v>
      </c>
      <c r="L36" s="52" t="s">
        <v>576</v>
      </c>
      <c r="M36" s="52" t="s">
        <v>444</v>
      </c>
      <c r="N36" s="52" t="s">
        <v>469</v>
      </c>
      <c r="O36" s="31">
        <v>97</v>
      </c>
      <c r="P36" s="53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33</v>
      </c>
      <c r="C38" s="1">
        <v>14</v>
      </c>
      <c r="D38" s="1">
        <v>10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608</v>
      </c>
      <c r="M38" s="1" t="s">
        <v>362</v>
      </c>
      <c r="N38" s="1" t="s">
        <v>591</v>
      </c>
      <c r="O38" s="31">
        <v>86</v>
      </c>
      <c r="P38" s="20">
        <v>89</v>
      </c>
      <c r="Q38" s="30">
        <v>-3</v>
      </c>
      <c r="R38" s="29" t="s">
        <v>133</v>
      </c>
      <c r="S38" s="28" t="s">
        <v>255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0953BCD-ACF2-41F5-A432-FAC1B7FCE9EF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4F5BE-D186-43A3-A6F0-2F3D0CA62B12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52">
        <v>34</v>
      </c>
      <c r="C5" s="52">
        <v>20</v>
      </c>
      <c r="D5" s="52">
        <v>14</v>
      </c>
      <c r="E5" s="53">
        <v>0</v>
      </c>
      <c r="F5" s="30">
        <v>40</v>
      </c>
      <c r="G5" s="31">
        <v>12</v>
      </c>
      <c r="H5" s="53">
        <v>18</v>
      </c>
      <c r="I5" s="53">
        <v>2</v>
      </c>
      <c r="J5" s="30">
        <v>0</v>
      </c>
      <c r="K5" s="29" t="s">
        <v>592</v>
      </c>
      <c r="L5" s="52" t="s">
        <v>577</v>
      </c>
      <c r="M5" s="52" t="s">
        <v>374</v>
      </c>
      <c r="N5" s="52" t="s">
        <v>491</v>
      </c>
      <c r="O5" s="31">
        <v>113</v>
      </c>
      <c r="P5" s="53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53">
        <v>5</v>
      </c>
      <c r="F9" s="30">
        <v>35</v>
      </c>
      <c r="G9" s="31">
        <v>11</v>
      </c>
      <c r="H9" s="53">
        <v>15</v>
      </c>
      <c r="I9" s="53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52">
        <v>33</v>
      </c>
      <c r="C17" s="52">
        <v>18</v>
      </c>
      <c r="D17" s="52">
        <v>11</v>
      </c>
      <c r="E17" s="53">
        <v>4</v>
      </c>
      <c r="F17" s="30">
        <v>40</v>
      </c>
      <c r="G17" s="53">
        <v>17</v>
      </c>
      <c r="H17" s="53">
        <v>18</v>
      </c>
      <c r="I17" s="53">
        <v>0</v>
      </c>
      <c r="J17" s="53">
        <v>4</v>
      </c>
      <c r="K17" s="29" t="s">
        <v>528</v>
      </c>
      <c r="L17" s="52" t="s">
        <v>437</v>
      </c>
      <c r="M17" s="52" t="s">
        <v>407</v>
      </c>
      <c r="N17" s="52" t="s">
        <v>546</v>
      </c>
      <c r="O17" s="31">
        <v>106</v>
      </c>
      <c r="P17" s="53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35</v>
      </c>
      <c r="C29" s="1">
        <v>13</v>
      </c>
      <c r="D29" s="1">
        <v>15</v>
      </c>
      <c r="E29" s="20">
        <v>7</v>
      </c>
      <c r="F29" s="30">
        <v>33</v>
      </c>
      <c r="G29" s="20">
        <v>13</v>
      </c>
      <c r="H29" s="20">
        <v>13</v>
      </c>
      <c r="I29" s="20">
        <v>0</v>
      </c>
      <c r="J29" s="20">
        <v>2</v>
      </c>
      <c r="K29" s="29" t="s">
        <v>605</v>
      </c>
      <c r="L29" s="1" t="s">
        <v>552</v>
      </c>
      <c r="M29" s="1" t="s">
        <v>184</v>
      </c>
      <c r="N29" s="1" t="s">
        <v>587</v>
      </c>
      <c r="O29" s="31">
        <v>87</v>
      </c>
      <c r="P29" s="20">
        <v>123</v>
      </c>
      <c r="Q29" s="30">
        <v>-36</v>
      </c>
      <c r="R29" s="29" t="s">
        <v>99</v>
      </c>
      <c r="S29" s="28" t="s">
        <v>202</v>
      </c>
    </row>
    <row r="30" spans="1:19" x14ac:dyDescent="0.25">
      <c r="A30" s="32" t="s">
        <v>25</v>
      </c>
      <c r="B30" s="1">
        <v>33</v>
      </c>
      <c r="C30" s="1">
        <v>13</v>
      </c>
      <c r="D30" s="1">
        <v>14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439</v>
      </c>
      <c r="M30" s="1" t="s">
        <v>172</v>
      </c>
      <c r="N30" s="1" t="s">
        <v>556</v>
      </c>
      <c r="O30" s="31">
        <v>93</v>
      </c>
      <c r="P30" s="20">
        <v>101</v>
      </c>
      <c r="Q30" s="30">
        <v>-8</v>
      </c>
      <c r="R30" s="29" t="s">
        <v>113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52">
        <v>32</v>
      </c>
      <c r="C36" s="52">
        <v>16</v>
      </c>
      <c r="D36" s="52">
        <v>6</v>
      </c>
      <c r="E36" s="53">
        <v>10</v>
      </c>
      <c r="F36" s="30">
        <v>42</v>
      </c>
      <c r="G36" s="53">
        <v>11</v>
      </c>
      <c r="H36" s="53">
        <v>15</v>
      </c>
      <c r="I36" s="53">
        <v>1</v>
      </c>
      <c r="J36" s="53">
        <v>4</v>
      </c>
      <c r="K36" s="29" t="s">
        <v>609</v>
      </c>
      <c r="L36" s="52" t="s">
        <v>576</v>
      </c>
      <c r="M36" s="52" t="s">
        <v>444</v>
      </c>
      <c r="N36" s="52" t="s">
        <v>469</v>
      </c>
      <c r="O36" s="31">
        <v>97</v>
      </c>
      <c r="P36" s="53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33</v>
      </c>
      <c r="C38" s="1">
        <v>14</v>
      </c>
      <c r="D38" s="1">
        <v>10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608</v>
      </c>
      <c r="M38" s="1" t="s">
        <v>362</v>
      </c>
      <c r="N38" s="1" t="s">
        <v>591</v>
      </c>
      <c r="O38" s="31">
        <v>86</v>
      </c>
      <c r="P38" s="20">
        <v>89</v>
      </c>
      <c r="Q38" s="30">
        <v>-3</v>
      </c>
      <c r="R38" s="29" t="s">
        <v>133</v>
      </c>
      <c r="S38" s="28" t="s">
        <v>255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3FE0690-92ED-4A69-8020-E90AFF54A86D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f>Boston_Bruins!$D$86</f>
        <v>34</v>
      </c>
      <c r="C4" s="40">
        <f>Boston_Bruins!$I$84</f>
        <v>20</v>
      </c>
      <c r="D4" s="40">
        <f>Boston_Bruins!$J$84</f>
        <v>14</v>
      </c>
      <c r="E4" s="38">
        <f>Boston_Bruins!$L$84</f>
        <v>0</v>
      </c>
      <c r="F4" s="33">
        <f t="shared" ref="F4:F11" si="0">(C4*2)+E4</f>
        <v>40</v>
      </c>
      <c r="G4" s="39">
        <f>C4-(Boston_Bruins!$K$84+I4)</f>
        <v>12</v>
      </c>
      <c r="H4" s="38">
        <f t="shared" ref="H4:H11" si="1">C4-I4</f>
        <v>18</v>
      </c>
      <c r="I4" s="38">
        <f>Boston_Bruins!$M$84</f>
        <v>2</v>
      </c>
      <c r="J4" s="33">
        <f>Boston_Bruins!$N$84</f>
        <v>0</v>
      </c>
      <c r="K4" s="37" t="str">
        <f>Boston_Bruins!$O$85</f>
        <v>12-5-0</v>
      </c>
      <c r="L4" s="40" t="str">
        <f>Boston_Bruins!$R$85</f>
        <v>8-9-0</v>
      </c>
      <c r="M4" s="40" t="str">
        <f>Boston_Bruins!$U$85</f>
        <v>7-5-0</v>
      </c>
      <c r="N4" s="40" t="str">
        <f>Boston_Bruins!$X$85</f>
        <v>13-7-0</v>
      </c>
      <c r="O4" s="39">
        <f>Boston_Bruins!$E$85</f>
        <v>113</v>
      </c>
      <c r="P4" s="38">
        <f>Boston_Bruins!$F$85</f>
        <v>106</v>
      </c>
      <c r="Q4" s="33">
        <f t="shared" ref="Q4:Q11" si="2">O4-P4</f>
        <v>7</v>
      </c>
      <c r="R4" s="37" t="str">
        <f>Boston_Bruins!$AA$85</f>
        <v>W1</v>
      </c>
      <c r="S4" s="36" t="str">
        <f>Boston_Bruins!$AD$85</f>
        <v>7-3-0</v>
      </c>
    </row>
    <row r="5" spans="1:20" x14ac:dyDescent="0.25">
      <c r="A5" s="32" t="s">
        <v>28</v>
      </c>
      <c r="B5" s="1">
        <f>Buffalo_Sabres!$D$86</f>
        <v>32</v>
      </c>
      <c r="C5" s="1">
        <f>Buffalo_Sabres!$I$84</f>
        <v>14</v>
      </c>
      <c r="D5" s="1">
        <f>Buffalo_Sabres!$J$84</f>
        <v>14</v>
      </c>
      <c r="E5" s="20">
        <f>Buffalo_Sabres!$L$84</f>
        <v>4</v>
      </c>
      <c r="F5" s="30">
        <f t="shared" si="0"/>
        <v>32</v>
      </c>
      <c r="G5" s="31">
        <f>C5-(Buffalo_Sabres!$K$84+I5)</f>
        <v>8</v>
      </c>
      <c r="H5" s="20">
        <f t="shared" si="1"/>
        <v>12</v>
      </c>
      <c r="I5" s="20">
        <f>Buffalo_Sabres!$M$84</f>
        <v>2</v>
      </c>
      <c r="J5" s="30">
        <f>Buffalo_Sabres!$N$84</f>
        <v>0</v>
      </c>
      <c r="K5" s="29" t="str">
        <f>Buffalo_Sabres!$O$85</f>
        <v>9-5-2</v>
      </c>
      <c r="L5" s="1" t="str">
        <f>Buffalo_Sabres!$R$85</f>
        <v>5-9-2</v>
      </c>
      <c r="M5" s="1" t="str">
        <f>Buffalo_Sabres!$U$85</f>
        <v>5-2-2</v>
      </c>
      <c r="N5" s="1" t="str">
        <f>Buffalo_Sabres!$X$85</f>
        <v>7-7-3</v>
      </c>
      <c r="O5" s="31">
        <f>Buffalo_Sabres!$E$85</f>
        <v>98</v>
      </c>
      <c r="P5" s="20">
        <f>Buffalo_Sabres!$F$85</f>
        <v>109</v>
      </c>
      <c r="Q5" s="30">
        <f t="shared" si="2"/>
        <v>-11</v>
      </c>
      <c r="R5" s="29" t="str">
        <f>Buffalo_Sabres!$AA$85</f>
        <v>W3</v>
      </c>
      <c r="S5" s="28" t="str">
        <f>Buffalo_Sabres!$AD$85</f>
        <v>5-5-0</v>
      </c>
    </row>
    <row r="6" spans="1:20" x14ac:dyDescent="0.25">
      <c r="A6" s="32" t="s">
        <v>21</v>
      </c>
      <c r="B6" s="1">
        <f>Detroit_Red_Wings!$D$86</f>
        <v>35</v>
      </c>
      <c r="C6" s="1">
        <f>Detroit_Red_Wings!$I$84</f>
        <v>19</v>
      </c>
      <c r="D6" s="1">
        <f>Detroit_Red_Wings!$J$84</f>
        <v>13</v>
      </c>
      <c r="E6" s="20">
        <f>Detroit_Red_Wings!$L$84</f>
        <v>3</v>
      </c>
      <c r="F6" s="30">
        <f t="shared" si="0"/>
        <v>41</v>
      </c>
      <c r="G6" s="31">
        <f>C6-(Detroit_Red_Wings!$K$84+I6)</f>
        <v>13</v>
      </c>
      <c r="H6" s="20">
        <f t="shared" si="1"/>
        <v>17</v>
      </c>
      <c r="I6" s="20">
        <f>Detroit_Red_Wings!$M$84</f>
        <v>2</v>
      </c>
      <c r="J6" s="30">
        <f>Detroit_Red_Wings!$N$84</f>
        <v>2</v>
      </c>
      <c r="K6" s="29" t="str">
        <f>Detroit_Red_Wings!$O$85</f>
        <v>10-7-1</v>
      </c>
      <c r="L6" s="1" t="str">
        <f>Detroit_Red_Wings!$R$85</f>
        <v>9-6-2</v>
      </c>
      <c r="M6" s="1" t="str">
        <f>Detroit_Red_Wings!$U$85</f>
        <v>5-3-2</v>
      </c>
      <c r="N6" s="1" t="str">
        <f>Detroit_Red_Wings!$X$85</f>
        <v>8-7-3</v>
      </c>
      <c r="O6" s="31">
        <f>Detroit_Red_Wings!$E$85</f>
        <v>108</v>
      </c>
      <c r="P6" s="20">
        <f>Detroit_Red_Wings!$F$85</f>
        <v>115</v>
      </c>
      <c r="Q6" s="30">
        <f t="shared" si="2"/>
        <v>-7</v>
      </c>
      <c r="R6" s="29" t="str">
        <f>Detroit_Red_Wings!$AA$85</f>
        <v>L1</v>
      </c>
      <c r="S6" s="28" t="str">
        <f>Detroit_Red_Wings!$AD$85</f>
        <v>6-2-2</v>
      </c>
    </row>
    <row r="7" spans="1:20" x14ac:dyDescent="0.25">
      <c r="A7" s="32" t="s">
        <v>19</v>
      </c>
      <c r="B7" s="1">
        <f>Florida_Panthers!$D$86</f>
        <v>33</v>
      </c>
      <c r="C7" s="1">
        <f>Florida_Panthers!$I$84</f>
        <v>18</v>
      </c>
      <c r="D7" s="1">
        <f>Florida_Panthers!$J$84</f>
        <v>13</v>
      </c>
      <c r="E7" s="20">
        <f>Florida_Panthers!$L$84</f>
        <v>2</v>
      </c>
      <c r="F7" s="30">
        <f t="shared" si="0"/>
        <v>38</v>
      </c>
      <c r="G7" s="31">
        <f>C7-(Florida_Panthers!$K$84+I7)</f>
        <v>15</v>
      </c>
      <c r="H7" s="20">
        <f t="shared" si="1"/>
        <v>17</v>
      </c>
      <c r="I7" s="20">
        <f>Florida_Panthers!$M$84</f>
        <v>1</v>
      </c>
      <c r="J7" s="30">
        <f>Florida_Panthers!$N$84</f>
        <v>1</v>
      </c>
      <c r="K7" s="29" t="str">
        <f>Florida_Panthers!$O$85</f>
        <v>11-6-2</v>
      </c>
      <c r="L7" s="1" t="str">
        <f>Florida_Panthers!$R$85</f>
        <v>7-7-0</v>
      </c>
      <c r="M7" s="1" t="str">
        <f>Florida_Panthers!$U$85</f>
        <v>3-4-0</v>
      </c>
      <c r="N7" s="1" t="str">
        <f>Florida_Panthers!$X$85</f>
        <v>8-8-0</v>
      </c>
      <c r="O7" s="31">
        <f>Florida_Panthers!$E$85</f>
        <v>106</v>
      </c>
      <c r="P7" s="20">
        <f>Florida_Panthers!$F$85</f>
        <v>103</v>
      </c>
      <c r="Q7" s="30">
        <f t="shared" si="2"/>
        <v>3</v>
      </c>
      <c r="R7" s="29" t="str">
        <f>Florida_Panthers!$AA$85</f>
        <v>W3</v>
      </c>
      <c r="S7" s="28" t="str">
        <f>Florida_Panthers!$AD$85</f>
        <v>6-3-1</v>
      </c>
    </row>
    <row r="8" spans="1:20" x14ac:dyDescent="0.25">
      <c r="A8" s="32" t="s">
        <v>16</v>
      </c>
      <c r="B8" s="1">
        <f>Montreal_Canadiens!$D$86</f>
        <v>33</v>
      </c>
      <c r="C8" s="1">
        <f>Montreal_Canadiens!$I$84</f>
        <v>17</v>
      </c>
      <c r="D8" s="1">
        <f>Montreal_Canadiens!$J$84</f>
        <v>12</v>
      </c>
      <c r="E8" s="20">
        <f>Montreal_Canadiens!$L$84</f>
        <v>4</v>
      </c>
      <c r="F8" s="30">
        <f t="shared" si="0"/>
        <v>38</v>
      </c>
      <c r="G8" s="31">
        <f>C8-(Montreal_Canadiens!$K$84+I8)</f>
        <v>8</v>
      </c>
      <c r="H8" s="20">
        <f t="shared" si="1"/>
        <v>15</v>
      </c>
      <c r="I8" s="20">
        <f>Montreal_Canadiens!$M$84</f>
        <v>2</v>
      </c>
      <c r="J8" s="30">
        <f>Montreal_Canadiens!$N$84</f>
        <v>2</v>
      </c>
      <c r="K8" s="29" t="str">
        <f>Montreal_Canadiens!$O$85</f>
        <v>8-9-1</v>
      </c>
      <c r="L8" s="1" t="str">
        <f>Montreal_Canadiens!$R$85</f>
        <v>9-3-3</v>
      </c>
      <c r="M8" s="1" t="str">
        <f>Montreal_Canadiens!$U$85</f>
        <v>5-4-0</v>
      </c>
      <c r="N8" s="1" t="str">
        <f>Montreal_Canadiens!$X$85</f>
        <v>6-7-4</v>
      </c>
      <c r="O8" s="31">
        <f>Montreal_Canadiens!$E$85</f>
        <v>106</v>
      </c>
      <c r="P8" s="20">
        <f>Montreal_Canadiens!$F$85</f>
        <v>117</v>
      </c>
      <c r="Q8" s="30">
        <f t="shared" si="2"/>
        <v>-11</v>
      </c>
      <c r="R8" s="29" t="str">
        <f>Montreal_Canadiens!$AA$85</f>
        <v>L1</v>
      </c>
      <c r="S8" s="28" t="str">
        <f>Montreal_Canadiens!$AD$85</f>
        <v>4-5-1</v>
      </c>
    </row>
    <row r="9" spans="1:20" x14ac:dyDescent="0.25">
      <c r="A9" s="32" t="s">
        <v>11</v>
      </c>
      <c r="B9" s="1">
        <f>Ottawa_Senators!$D$86</f>
        <v>32</v>
      </c>
      <c r="C9" s="1">
        <f>Ottawa_Senators!$I$84</f>
        <v>15</v>
      </c>
      <c r="D9" s="1">
        <f>Ottawa_Senators!$J$84</f>
        <v>13</v>
      </c>
      <c r="E9" s="20">
        <f>Ottawa_Senators!$L$84</f>
        <v>4</v>
      </c>
      <c r="F9" s="30">
        <f t="shared" si="0"/>
        <v>34</v>
      </c>
      <c r="G9" s="31">
        <f>C9-(Ottawa_Senators!$K$84+I9)</f>
        <v>7</v>
      </c>
      <c r="H9" s="20">
        <f t="shared" si="1"/>
        <v>12</v>
      </c>
      <c r="I9" s="20">
        <f>Ottawa_Senators!$M$84</f>
        <v>3</v>
      </c>
      <c r="J9" s="30">
        <f>Ottawa_Senators!$N$84</f>
        <v>0</v>
      </c>
      <c r="K9" s="29" t="str">
        <f>Ottawa_Senators!$O$85</f>
        <v>6-6-2</v>
      </c>
      <c r="L9" s="1" t="str">
        <f>Ottawa_Senators!$R$85</f>
        <v>9-7-2</v>
      </c>
      <c r="M9" s="1" t="str">
        <f>Ottawa_Senators!$U$85</f>
        <v>4-2-2</v>
      </c>
      <c r="N9" s="1" t="str">
        <f>Ottawa_Senators!$X$85</f>
        <v>8-5-2</v>
      </c>
      <c r="O9" s="31">
        <f>Ottawa_Senators!$E$85</f>
        <v>101</v>
      </c>
      <c r="P9" s="20">
        <f>Ottawa_Senators!$F$85</f>
        <v>104</v>
      </c>
      <c r="Q9" s="30">
        <f t="shared" si="2"/>
        <v>-3</v>
      </c>
      <c r="R9" s="29" t="str">
        <f>Ottawa_Senators!$AA$85</f>
        <v>W1</v>
      </c>
      <c r="S9" s="28" t="str">
        <f>Ottawa_Senators!$AD$85</f>
        <v>4-6-0</v>
      </c>
    </row>
    <row r="10" spans="1:20" x14ac:dyDescent="0.25">
      <c r="A10" s="32" t="s">
        <v>5</v>
      </c>
      <c r="B10" s="1">
        <f>Tampa_Bay_Lightning!$D$86</f>
        <v>33</v>
      </c>
      <c r="C10" s="1">
        <f>Tampa_Bay_Lightning!$I$84</f>
        <v>18</v>
      </c>
      <c r="D10" s="1">
        <f>Tampa_Bay_Lightning!$J$84</f>
        <v>12</v>
      </c>
      <c r="E10" s="20">
        <f>Tampa_Bay_Lightning!$L$84</f>
        <v>3</v>
      </c>
      <c r="F10" s="30">
        <f t="shared" si="0"/>
        <v>39</v>
      </c>
      <c r="G10" s="31">
        <f>C10-(Tampa_Bay_Lightning!$K$84+I10)</f>
        <v>15</v>
      </c>
      <c r="H10" s="20">
        <f t="shared" si="1"/>
        <v>18</v>
      </c>
      <c r="I10" s="20">
        <f>Tampa_Bay_Lightning!$M$84</f>
        <v>0</v>
      </c>
      <c r="J10" s="30">
        <f>Tampa_Bay_Lightning!$N$84</f>
        <v>1</v>
      </c>
      <c r="K10" s="29" t="str">
        <f>Tampa_Bay_Lightning!$O$85</f>
        <v>8-8-0</v>
      </c>
      <c r="L10" s="1" t="str">
        <f>Tampa_Bay_Lightning!$R$85</f>
        <v>10-4-3</v>
      </c>
      <c r="M10" s="1" t="str">
        <f>Tampa_Bay_Lightning!$U$85</f>
        <v>4-3-1</v>
      </c>
      <c r="N10" s="1" t="str">
        <f>Tampa_Bay_Lightning!$X$85</f>
        <v>10-9-3</v>
      </c>
      <c r="O10" s="31">
        <f>Tampa_Bay_Lightning!$E$85</f>
        <v>106</v>
      </c>
      <c r="P10" s="20">
        <f>Tampa_Bay_Lightning!$F$85</f>
        <v>88</v>
      </c>
      <c r="Q10" s="30">
        <f t="shared" si="2"/>
        <v>18</v>
      </c>
      <c r="R10" s="29" t="str">
        <f>Tampa_Bay_Lightning!$AA$85</f>
        <v>L2</v>
      </c>
      <c r="S10" s="28" t="str">
        <f>Tampa_Bay_Lightning!$AD$85</f>
        <v>4-5-1</v>
      </c>
    </row>
    <row r="11" spans="1:20" ht="15.75" thickBot="1" x14ac:dyDescent="0.3">
      <c r="A11" s="32" t="s">
        <v>4</v>
      </c>
      <c r="B11" s="1">
        <f>Toronto_Maple_Leafs!$D$86</f>
        <v>32</v>
      </c>
      <c r="C11" s="1">
        <f>Toronto_Maple_Leafs!$I$84</f>
        <v>15</v>
      </c>
      <c r="D11" s="1">
        <f>Toronto_Maple_Leafs!$J$84</f>
        <v>12</v>
      </c>
      <c r="E11" s="24">
        <f>Toronto_Maple_Leafs!$L$84</f>
        <v>5</v>
      </c>
      <c r="F11" s="23">
        <f t="shared" si="0"/>
        <v>35</v>
      </c>
      <c r="G11" s="25">
        <f>C11-(Toronto_Maple_Leafs!$K$84+I11)</f>
        <v>11</v>
      </c>
      <c r="H11" s="24">
        <f t="shared" si="1"/>
        <v>15</v>
      </c>
      <c r="I11" s="24">
        <f>Toronto_Maple_Leafs!$M$84</f>
        <v>0</v>
      </c>
      <c r="J11" s="23">
        <f>Toronto_Maple_Leafs!$N$84</f>
        <v>1</v>
      </c>
      <c r="K11" s="29" t="str">
        <f>Toronto_Maple_Leafs!$O$85</f>
        <v>10-5-5</v>
      </c>
      <c r="L11" s="1" t="str">
        <f>Toronto_Maple_Leafs!$R$85</f>
        <v>5-7-0</v>
      </c>
      <c r="M11" s="1" t="str">
        <f>Toronto_Maple_Leafs!$U$85</f>
        <v>4-6-1</v>
      </c>
      <c r="N11" s="1" t="str">
        <f>Toronto_Maple_Leafs!$X$85</f>
        <v>10-10-2</v>
      </c>
      <c r="O11" s="31">
        <f>Toronto_Maple_Leafs!$E$85</f>
        <v>105</v>
      </c>
      <c r="P11" s="20">
        <f>Toronto_Maple_Leafs!$F$85</f>
        <v>104</v>
      </c>
      <c r="Q11" s="30">
        <f t="shared" si="2"/>
        <v>1</v>
      </c>
      <c r="R11" s="29" t="str">
        <f>Toronto_Maple_Leafs!$AA$85</f>
        <v>W1</v>
      </c>
      <c r="S11" s="28" t="str">
        <f>Toronto_Maple_Leafs!$AD$85</f>
        <v>6-2-2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f>Carolina_Hurricanes!$D$86</f>
        <v>33</v>
      </c>
      <c r="C14" s="1">
        <f>Carolina_Hurricanes!$I$84</f>
        <v>22</v>
      </c>
      <c r="D14" s="1">
        <f>Carolina_Hurricanes!$J$84</f>
        <v>9</v>
      </c>
      <c r="E14" s="20">
        <f>Carolina_Hurricanes!$L$84</f>
        <v>2</v>
      </c>
      <c r="F14" s="33">
        <f t="shared" ref="F14:F21" si="3">(C14*2)+E14</f>
        <v>46</v>
      </c>
      <c r="G14" s="20">
        <f>C14-(Carolina_Hurricanes!$K$84+I14)</f>
        <v>10</v>
      </c>
      <c r="H14" s="20">
        <f t="shared" ref="H14:H21" si="4">C14-I14</f>
        <v>18</v>
      </c>
      <c r="I14" s="20">
        <f>Carolina_Hurricanes!$M$84</f>
        <v>4</v>
      </c>
      <c r="J14" s="20">
        <f>Carolina_Hurricanes!$N$84</f>
        <v>1</v>
      </c>
      <c r="K14" s="29" t="str">
        <f>Carolina_Hurricanes!$O$85</f>
        <v>11-5-1</v>
      </c>
      <c r="L14" s="1" t="str">
        <f>Carolina_Hurricanes!$R$85</f>
        <v>11-4-1</v>
      </c>
      <c r="M14" s="1" t="str">
        <f>Carolina_Hurricanes!$U$85</f>
        <v>8-2-0</v>
      </c>
      <c r="N14" s="1" t="str">
        <f>Carolina_Hurricanes!$X$85</f>
        <v>11-5-0</v>
      </c>
      <c r="O14" s="31">
        <f>Carolina_Hurricanes!$E$85</f>
        <v>112</v>
      </c>
      <c r="P14" s="20">
        <f>Carolina_Hurricanes!$F$85</f>
        <v>91</v>
      </c>
      <c r="Q14" s="30">
        <f t="shared" ref="Q14:Q21" si="5">O14-P14</f>
        <v>21</v>
      </c>
      <c r="R14" s="29" t="str">
        <f>Carolina_Hurricanes!$AA$85</f>
        <v>W5</v>
      </c>
      <c r="S14" s="28" t="str">
        <f>Carolina_Hurricanes!$AD$85</f>
        <v>8-2-0</v>
      </c>
    </row>
    <row r="15" spans="1:20" x14ac:dyDescent="0.25">
      <c r="A15" s="32" t="s">
        <v>23</v>
      </c>
      <c r="B15" s="1">
        <f>Columbus_Blue_Jackets!$D$86</f>
        <v>33</v>
      </c>
      <c r="C15" s="1">
        <f>Columbus_Blue_Jackets!$I$84</f>
        <v>14</v>
      </c>
      <c r="D15" s="1">
        <f>Columbus_Blue_Jackets!$J$84</f>
        <v>13</v>
      </c>
      <c r="E15" s="20">
        <f>Columbus_Blue_Jackets!$L$84</f>
        <v>6</v>
      </c>
      <c r="F15" s="30">
        <f t="shared" si="3"/>
        <v>34</v>
      </c>
      <c r="G15" s="20">
        <f>C15-(Columbus_Blue_Jackets!$K$84+I15)</f>
        <v>3</v>
      </c>
      <c r="H15" s="20">
        <f t="shared" si="4"/>
        <v>10</v>
      </c>
      <c r="I15" s="20">
        <f>Columbus_Blue_Jackets!$M$84</f>
        <v>4</v>
      </c>
      <c r="J15" s="20">
        <f>Columbus_Blue_Jackets!$N$84</f>
        <v>1</v>
      </c>
      <c r="K15" s="29" t="str">
        <f>Columbus_Blue_Jackets!$O$85</f>
        <v>7-5-3</v>
      </c>
      <c r="L15" s="1" t="str">
        <f>Columbus_Blue_Jackets!$R$85</f>
        <v>7-8-3</v>
      </c>
      <c r="M15" s="1" t="str">
        <f>Columbus_Blue_Jackets!$U$85</f>
        <v>2-6-2</v>
      </c>
      <c r="N15" s="1" t="str">
        <f>Columbus_Blue_Jackets!$X$85</f>
        <v>8-7-5</v>
      </c>
      <c r="O15" s="31">
        <f>Columbus_Blue_Jackets!$E$85</f>
        <v>100</v>
      </c>
      <c r="P15" s="20">
        <f>Columbus_Blue_Jackets!$F$85</f>
        <v>115</v>
      </c>
      <c r="Q15" s="30">
        <f t="shared" si="5"/>
        <v>-15</v>
      </c>
      <c r="R15" s="29" t="str">
        <f>Columbus_Blue_Jackets!$AA$85</f>
        <v>W1</v>
      </c>
      <c r="S15" s="28" t="str">
        <f>Columbus_Blue_Jackets!$AD$85</f>
        <v>3-4-3</v>
      </c>
    </row>
    <row r="16" spans="1:20" x14ac:dyDescent="0.25">
      <c r="A16" s="32" t="s">
        <v>14</v>
      </c>
      <c r="B16" s="1">
        <f>New_Jersey_Devils!$D$86</f>
        <v>34</v>
      </c>
      <c r="C16" s="1">
        <f>New_Jersey_Devils!$I$84</f>
        <v>19</v>
      </c>
      <c r="D16" s="1">
        <f>New_Jersey_Devils!$J$84</f>
        <v>14</v>
      </c>
      <c r="E16" s="20">
        <f>New_Jersey_Devils!$L$84</f>
        <v>1</v>
      </c>
      <c r="F16" s="30">
        <f t="shared" si="3"/>
        <v>39</v>
      </c>
      <c r="G16" s="20">
        <f>C16-(New_Jersey_Devils!$K$84+I16)</f>
        <v>9</v>
      </c>
      <c r="H16" s="20">
        <f t="shared" si="4"/>
        <v>16</v>
      </c>
      <c r="I16" s="20">
        <f>New_Jersey_Devils!$M$84</f>
        <v>3</v>
      </c>
      <c r="J16" s="20">
        <f>New_Jersey_Devils!$N$84</f>
        <v>0</v>
      </c>
      <c r="K16" s="29" t="str">
        <f>New_Jersey_Devils!$O$85</f>
        <v>10-6-1</v>
      </c>
      <c r="L16" s="1" t="str">
        <f>New_Jersey_Devils!$R$85</f>
        <v>9-8-0</v>
      </c>
      <c r="M16" s="1" t="str">
        <f>New_Jersey_Devils!$U$85</f>
        <v>3-4-1</v>
      </c>
      <c r="N16" s="1" t="str">
        <f>New_Jersey_Devils!$X$85</f>
        <v>10-8-1</v>
      </c>
      <c r="O16" s="31">
        <f>New_Jersey_Devils!$E$85</f>
        <v>99</v>
      </c>
      <c r="P16" s="20">
        <f>New_Jersey_Devils!$F$85</f>
        <v>104</v>
      </c>
      <c r="Q16" s="30">
        <f t="shared" si="5"/>
        <v>-5</v>
      </c>
      <c r="R16" s="29" t="str">
        <f>New_Jersey_Devils!$AA$85</f>
        <v>W1</v>
      </c>
      <c r="S16" s="28" t="str">
        <f>New_Jersey_Devils!$AD$85</f>
        <v>3-7-0</v>
      </c>
    </row>
    <row r="17" spans="1:19" x14ac:dyDescent="0.25">
      <c r="A17" s="32" t="s">
        <v>13</v>
      </c>
      <c r="B17" s="1">
        <f>New_York_Islanders!$D$86</f>
        <v>34</v>
      </c>
      <c r="C17" s="1">
        <f>New_York_Islanders!$I$84</f>
        <v>19</v>
      </c>
      <c r="D17" s="1">
        <f>New_York_Islanders!$J$84</f>
        <v>12</v>
      </c>
      <c r="E17" s="20">
        <f>New_York_Islanders!$L$84</f>
        <v>3</v>
      </c>
      <c r="F17" s="30">
        <f t="shared" si="3"/>
        <v>41</v>
      </c>
      <c r="G17" s="20">
        <f>C17-(New_York_Islanders!$K$84+I17)</f>
        <v>10</v>
      </c>
      <c r="H17" s="20">
        <f t="shared" si="4"/>
        <v>16</v>
      </c>
      <c r="I17" s="20">
        <f>New_York_Islanders!$M$84</f>
        <v>3</v>
      </c>
      <c r="J17" s="20">
        <f>New_York_Islanders!$N$84</f>
        <v>3</v>
      </c>
      <c r="K17" s="29" t="str">
        <f>New_York_Islanders!$O$85</f>
        <v>10-6-2</v>
      </c>
      <c r="L17" s="1" t="str">
        <f>New_York_Islanders!$R$85</f>
        <v>9-6-1</v>
      </c>
      <c r="M17" s="1" t="str">
        <f>New_York_Islanders!$U$85</f>
        <v>4-4-2</v>
      </c>
      <c r="N17" s="1" t="str">
        <f>New_York_Islanders!$X$85</f>
        <v>10-8-3</v>
      </c>
      <c r="O17" s="31">
        <f>New_York_Islanders!$E$85</f>
        <v>102</v>
      </c>
      <c r="P17" s="20">
        <f>New_York_Islanders!$F$85</f>
        <v>96</v>
      </c>
      <c r="Q17" s="30">
        <f t="shared" si="5"/>
        <v>6</v>
      </c>
      <c r="R17" s="29" t="str">
        <f>New_York_Islanders!$AA$85</f>
        <v>L1</v>
      </c>
      <c r="S17" s="28" t="str">
        <f>New_York_Islanders!$AD$85</f>
        <v>6-3-1</v>
      </c>
    </row>
    <row r="18" spans="1:19" x14ac:dyDescent="0.25">
      <c r="A18" s="32" t="s">
        <v>12</v>
      </c>
      <c r="B18" s="1">
        <f>New_York_Rangers!$D$86</f>
        <v>35</v>
      </c>
      <c r="C18" s="1">
        <f>New_York_Rangers!$I$84</f>
        <v>16</v>
      </c>
      <c r="D18" s="1">
        <f>New_York_Rangers!$J$84</f>
        <v>15</v>
      </c>
      <c r="E18" s="20">
        <f>New_York_Rangers!$L$84</f>
        <v>4</v>
      </c>
      <c r="F18" s="30">
        <f t="shared" si="3"/>
        <v>36</v>
      </c>
      <c r="G18" s="20">
        <f>C18-(New_York_Rangers!$K$84+I18)</f>
        <v>10</v>
      </c>
      <c r="H18" s="20">
        <f t="shared" si="4"/>
        <v>15</v>
      </c>
      <c r="I18" s="20">
        <f>New_York_Rangers!$M$84</f>
        <v>1</v>
      </c>
      <c r="J18" s="20">
        <f>New_York_Rangers!$N$84</f>
        <v>0</v>
      </c>
      <c r="K18" s="29" t="str">
        <f>New_York_Rangers!$O$85</f>
        <v>4-10-3</v>
      </c>
      <c r="L18" s="1" t="str">
        <f>New_York_Rangers!$R$85</f>
        <v>12-5-1</v>
      </c>
      <c r="M18" s="1" t="str">
        <f>New_York_Rangers!$U$85</f>
        <v>3-4-0</v>
      </c>
      <c r="N18" s="1" t="str">
        <f>New_York_Rangers!$X$85</f>
        <v>10-6-1</v>
      </c>
      <c r="O18" s="31">
        <f>New_York_Rangers!$E$85</f>
        <v>89</v>
      </c>
      <c r="P18" s="20">
        <f>New_York_Rangers!$F$85</f>
        <v>95</v>
      </c>
      <c r="Q18" s="30">
        <f t="shared" si="5"/>
        <v>-6</v>
      </c>
      <c r="R18" s="29" t="str">
        <f>New_York_Rangers!$AA$85</f>
        <v>L2</v>
      </c>
      <c r="S18" s="28" t="str">
        <f>New_York_Rangers!$AD$85</f>
        <v>4-4-2</v>
      </c>
    </row>
    <row r="19" spans="1:19" x14ac:dyDescent="0.25">
      <c r="A19" s="32" t="s">
        <v>10</v>
      </c>
      <c r="B19" s="1">
        <f>Philadelphia_Flyers!$D$86</f>
        <v>32</v>
      </c>
      <c r="C19" s="1">
        <f>Philadelphia_Flyers!$I$84</f>
        <v>17</v>
      </c>
      <c r="D19" s="1">
        <f>Philadelphia_Flyers!$J$84</f>
        <v>9</v>
      </c>
      <c r="E19" s="20">
        <f>Philadelphia_Flyers!$L$84</f>
        <v>6</v>
      </c>
      <c r="F19" s="30">
        <f t="shared" si="3"/>
        <v>40</v>
      </c>
      <c r="G19" s="20">
        <f>C19-(Philadelphia_Flyers!$K$84+I19)</f>
        <v>5</v>
      </c>
      <c r="H19" s="20">
        <f t="shared" si="4"/>
        <v>12</v>
      </c>
      <c r="I19" s="20">
        <f>Philadelphia_Flyers!$M$84</f>
        <v>5</v>
      </c>
      <c r="J19" s="20">
        <f>Philadelphia_Flyers!$N$84</f>
        <v>2</v>
      </c>
      <c r="K19" s="29" t="str">
        <f>Philadelphia_Flyers!$O$85</f>
        <v>10-5-4</v>
      </c>
      <c r="L19" s="1" t="str">
        <f>Philadelphia_Flyers!$R$85</f>
        <v>7-4-2</v>
      </c>
      <c r="M19" s="1" t="str">
        <f>Philadelphia_Flyers!$U$85</f>
        <v>5-1-3</v>
      </c>
      <c r="N19" s="1" t="str">
        <f>Philadelphia_Flyers!$X$85</f>
        <v>10-5-4</v>
      </c>
      <c r="O19" s="31">
        <f>Philadelphia_Flyers!$E$85</f>
        <v>96</v>
      </c>
      <c r="P19" s="20">
        <f>Philadelphia_Flyers!$F$85</f>
        <v>89</v>
      </c>
      <c r="Q19" s="30">
        <f t="shared" si="5"/>
        <v>7</v>
      </c>
      <c r="R19" s="29" t="str">
        <f>Philadelphia_Flyers!$AA$85</f>
        <v>W1</v>
      </c>
      <c r="S19" s="28" t="str">
        <f>Philadelphia_Flyers!$AD$85</f>
        <v>5-2-3</v>
      </c>
    </row>
    <row r="20" spans="1:19" x14ac:dyDescent="0.25">
      <c r="A20" s="32" t="s">
        <v>9</v>
      </c>
      <c r="B20" s="1">
        <f>Pittsburgh_Penguins!$D$86</f>
        <v>32</v>
      </c>
      <c r="C20" s="1">
        <f>Pittsburgh_Penguins!$I$84</f>
        <v>14</v>
      </c>
      <c r="D20" s="1">
        <f>Pittsburgh_Penguins!$J$84</f>
        <v>9</v>
      </c>
      <c r="E20" s="20">
        <f>Pittsburgh_Penguins!$L$84</f>
        <v>9</v>
      </c>
      <c r="F20" s="30">
        <f t="shared" si="3"/>
        <v>37</v>
      </c>
      <c r="G20" s="20">
        <f>C20-(Pittsburgh_Penguins!$K$84+I20)</f>
        <v>13</v>
      </c>
      <c r="H20" s="20">
        <f t="shared" si="4"/>
        <v>14</v>
      </c>
      <c r="I20" s="20">
        <f>Pittsburgh_Penguins!$M$84</f>
        <v>0</v>
      </c>
      <c r="J20" s="20">
        <f>Pittsburgh_Penguins!$N$84</f>
        <v>5</v>
      </c>
      <c r="K20" s="29" t="str">
        <f>Pittsburgh_Penguins!$O$85</f>
        <v>6-6-6</v>
      </c>
      <c r="L20" s="1" t="str">
        <f>Pittsburgh_Penguins!$R$85</f>
        <v>8-3-3</v>
      </c>
      <c r="M20" s="1" t="str">
        <f>Pittsburgh_Penguins!$U$85</f>
        <v>5-1-3</v>
      </c>
      <c r="N20" s="1" t="str">
        <f>Pittsburgh_Penguins!$X$85</f>
        <v>8-4-3</v>
      </c>
      <c r="O20" s="31">
        <f>Pittsburgh_Penguins!$E$85</f>
        <v>103</v>
      </c>
      <c r="P20" s="20">
        <f>Pittsburgh_Penguins!$F$85</f>
        <v>102</v>
      </c>
      <c r="Q20" s="30">
        <f t="shared" si="5"/>
        <v>1</v>
      </c>
      <c r="R20" s="29" t="str">
        <f>Pittsburgh_Penguins!$AA$85</f>
        <v>L6</v>
      </c>
      <c r="S20" s="28" t="str">
        <f>Pittsburgh_Penguins!$AD$85</f>
        <v>3-3-4</v>
      </c>
    </row>
    <row r="21" spans="1:19" ht="15.75" thickBot="1" x14ac:dyDescent="0.3">
      <c r="A21" s="27" t="s">
        <v>1</v>
      </c>
      <c r="B21" s="26">
        <f>Washington_Capitals!$D$86</f>
        <v>33</v>
      </c>
      <c r="C21" s="26">
        <f>Washington_Capitals!$I$84</f>
        <v>18</v>
      </c>
      <c r="D21" s="26">
        <f>Washington_Capitals!$J$84</f>
        <v>11</v>
      </c>
      <c r="E21" s="24">
        <f>Washington_Capitals!$L$84</f>
        <v>4</v>
      </c>
      <c r="F21" s="23">
        <f t="shared" si="3"/>
        <v>40</v>
      </c>
      <c r="G21" s="24">
        <f>C21-(Washington_Capitals!$K$84+I21)</f>
        <v>17</v>
      </c>
      <c r="H21" s="24">
        <f t="shared" si="4"/>
        <v>18</v>
      </c>
      <c r="I21" s="24">
        <f>Washington_Capitals!$M$84</f>
        <v>0</v>
      </c>
      <c r="J21" s="24">
        <f>Washington_Capitals!$N$84</f>
        <v>4</v>
      </c>
      <c r="K21" s="22" t="str">
        <f>Washington_Capitals!$O$85</f>
        <v>10-5-2</v>
      </c>
      <c r="L21" s="26" t="str">
        <f>Washington_Capitals!$R$85</f>
        <v>8-6-2</v>
      </c>
      <c r="M21" s="26" t="str">
        <f>Washington_Capitals!$U$85</f>
        <v>7-2-2</v>
      </c>
      <c r="N21" s="26" t="str">
        <f>Washington_Capitals!$X$85</f>
        <v>10-7-3</v>
      </c>
      <c r="O21" s="25">
        <f>Washington_Capitals!$E$85</f>
        <v>106</v>
      </c>
      <c r="P21" s="24">
        <f>Washington_Capitals!$F$85</f>
        <v>88</v>
      </c>
      <c r="Q21" s="23">
        <f t="shared" si="5"/>
        <v>18</v>
      </c>
      <c r="R21" s="22" t="str">
        <f>Washington_Capitals!$AA$85</f>
        <v>L3</v>
      </c>
      <c r="S21" s="21" t="str">
        <f>Washington_Capitals!$AD$85</f>
        <v>6-2-2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25</v>
      </c>
      <c r="B25" s="1">
        <f>Chicago_Blackhawks!$D$86</f>
        <v>33</v>
      </c>
      <c r="C25" s="1">
        <f>Chicago_Blackhawks!$I$84</f>
        <v>13</v>
      </c>
      <c r="D25" s="1">
        <f>Chicago_Blackhawks!$J$84</f>
        <v>14</v>
      </c>
      <c r="E25" s="20">
        <f>Chicago_Blackhawks!$L$84</f>
        <v>6</v>
      </c>
      <c r="F25" s="30">
        <f t="shared" ref="F25:F31" si="6">(C25*2)+E25</f>
        <v>32</v>
      </c>
      <c r="G25" s="20">
        <f>C25-(Chicago_Blackhawks!$K$84+I25)</f>
        <v>12</v>
      </c>
      <c r="H25" s="20">
        <f t="shared" ref="H25:H31" si="7">C25-I25</f>
        <v>13</v>
      </c>
      <c r="I25" s="20">
        <f>Chicago_Blackhawks!$M$84</f>
        <v>0</v>
      </c>
      <c r="J25" s="20">
        <f>Chicago_Blackhawks!$N$84</f>
        <v>2</v>
      </c>
      <c r="K25" s="29" t="str">
        <f>Chicago_Blackhawks!$O$85</f>
        <v>7-6-3</v>
      </c>
      <c r="L25" s="1" t="str">
        <f>Chicago_Blackhawks!$R$85</f>
        <v>6-8-3</v>
      </c>
      <c r="M25" s="1" t="str">
        <f>Chicago_Blackhawks!$U$85</f>
        <v>2-4-1</v>
      </c>
      <c r="N25" s="1" t="str">
        <f>Chicago_Blackhawks!$X$85</f>
        <v>8-9-4</v>
      </c>
      <c r="O25" s="31">
        <f>Chicago_Blackhawks!$E$85</f>
        <v>93</v>
      </c>
      <c r="P25" s="20">
        <f>Chicago_Blackhawks!$F$85</f>
        <v>101</v>
      </c>
      <c r="Q25" s="30">
        <f t="shared" ref="Q25:Q31" si="8">O25-P25</f>
        <v>-8</v>
      </c>
      <c r="R25" s="29" t="str">
        <f>Chicago_Blackhawks!$AA$85</f>
        <v>L3</v>
      </c>
      <c r="S25" s="28" t="str">
        <f>Chicago_Blackhawks!$AD$85</f>
        <v>3-6-1</v>
      </c>
    </row>
    <row r="26" spans="1:19" x14ac:dyDescent="0.25">
      <c r="A26" s="32" t="s">
        <v>24</v>
      </c>
      <c r="B26" s="1">
        <f>Colorado_Avalanche!$D$86</f>
        <v>33</v>
      </c>
      <c r="C26" s="1">
        <f>Colorado_Avalanche!$I$84</f>
        <v>24</v>
      </c>
      <c r="D26" s="1">
        <f>Colorado_Avalanche!$J$84</f>
        <v>2</v>
      </c>
      <c r="E26" s="20">
        <f>Colorado_Avalanche!$L$84</f>
        <v>7</v>
      </c>
      <c r="F26" s="30">
        <f t="shared" si="6"/>
        <v>55</v>
      </c>
      <c r="G26" s="20">
        <f>C26-(Colorado_Avalanche!$K$84+I26)</f>
        <v>22</v>
      </c>
      <c r="H26" s="20">
        <f t="shared" si="7"/>
        <v>24</v>
      </c>
      <c r="I26" s="20">
        <f>Colorado_Avalanche!$M$84</f>
        <v>0</v>
      </c>
      <c r="J26" s="20">
        <f>Colorado_Avalanche!$N$84</f>
        <v>4</v>
      </c>
      <c r="K26" s="29" t="str">
        <f>Colorado_Avalanche!$O$85</f>
        <v>13-0-2</v>
      </c>
      <c r="L26" s="1" t="str">
        <f>Colorado_Avalanche!$R$85</f>
        <v>11-2-5</v>
      </c>
      <c r="M26" s="1" t="str">
        <f>Colorado_Avalanche!$U$85</f>
        <v>4-0-4</v>
      </c>
      <c r="N26" s="1" t="str">
        <f>Colorado_Avalanche!$X$85</f>
        <v>12-0-5</v>
      </c>
      <c r="O26" s="31">
        <f>Colorado_Avalanche!$E$85</f>
        <v>133</v>
      </c>
      <c r="P26" s="20">
        <f>Colorado_Avalanche!$F$85</f>
        <v>77</v>
      </c>
      <c r="Q26" s="30">
        <f t="shared" si="8"/>
        <v>56</v>
      </c>
      <c r="R26" s="29" t="str">
        <f>Colorado_Avalanche!$AA$85</f>
        <v>W3</v>
      </c>
      <c r="S26" s="28" t="str">
        <f>Colorado_Avalanche!$AD$85</f>
        <v>7-1-2</v>
      </c>
    </row>
    <row r="27" spans="1:19" x14ac:dyDescent="0.25">
      <c r="A27" s="32" t="s">
        <v>22</v>
      </c>
      <c r="B27" s="1">
        <f>Dallas_Stars!$D$86</f>
        <v>34</v>
      </c>
      <c r="C27" s="1">
        <f>Dallas_Stars!$I$84</f>
        <v>22</v>
      </c>
      <c r="D27" s="1">
        <f>Dallas_Stars!$J$84</f>
        <v>7</v>
      </c>
      <c r="E27" s="20">
        <f>Dallas_Stars!$L$84</f>
        <v>5</v>
      </c>
      <c r="F27" s="30">
        <f t="shared" si="6"/>
        <v>49</v>
      </c>
      <c r="G27" s="20">
        <f>C27-(Dallas_Stars!$K$84+I27)</f>
        <v>15</v>
      </c>
      <c r="H27" s="20">
        <f t="shared" si="7"/>
        <v>19</v>
      </c>
      <c r="I27" s="20">
        <f>Dallas_Stars!$M$84</f>
        <v>3</v>
      </c>
      <c r="J27" s="20">
        <f>Dallas_Stars!$N$84</f>
        <v>2</v>
      </c>
      <c r="K27" s="29" t="str">
        <f>Dallas_Stars!$O$85</f>
        <v>11-5-1</v>
      </c>
      <c r="L27" s="1" t="str">
        <f>Dallas_Stars!$R$85</f>
        <v>11-2-4</v>
      </c>
      <c r="M27" s="1" t="str">
        <f>Dallas_Stars!$U$85</f>
        <v>7-2-0</v>
      </c>
      <c r="N27" s="1" t="str">
        <f>Dallas_Stars!$X$85</f>
        <v>14-4-2</v>
      </c>
      <c r="O27" s="31">
        <f>Dallas_Stars!$E$85</f>
        <v>115</v>
      </c>
      <c r="P27" s="20">
        <f>Dallas_Stars!$F$85</f>
        <v>90</v>
      </c>
      <c r="Q27" s="30">
        <f t="shared" si="8"/>
        <v>25</v>
      </c>
      <c r="R27" s="29" t="str">
        <f>Dallas_Stars!$AA$85</f>
        <v>W1</v>
      </c>
      <c r="S27" s="28" t="str">
        <f>Dallas_Stars!$AD$85</f>
        <v>7-2-1</v>
      </c>
    </row>
    <row r="28" spans="1:19" x14ac:dyDescent="0.25">
      <c r="A28" s="32" t="s">
        <v>17</v>
      </c>
      <c r="B28" s="1">
        <f>Minnesota_Wild!$D$86</f>
        <v>34</v>
      </c>
      <c r="C28" s="1">
        <f>Minnesota_Wild!$I$84</f>
        <v>20</v>
      </c>
      <c r="D28" s="1">
        <f>Minnesota_Wild!$J$84</f>
        <v>9</v>
      </c>
      <c r="E28" s="20">
        <f>Minnesota_Wild!$L$84</f>
        <v>5</v>
      </c>
      <c r="F28" s="30">
        <f t="shared" si="6"/>
        <v>45</v>
      </c>
      <c r="G28" s="20">
        <f>C28-(Minnesota_Wild!$K$84+I28)</f>
        <v>11</v>
      </c>
      <c r="H28" s="20">
        <f t="shared" si="7"/>
        <v>17</v>
      </c>
      <c r="I28" s="20">
        <f>Minnesota_Wild!$M$84</f>
        <v>3</v>
      </c>
      <c r="J28" s="20">
        <f>Minnesota_Wild!$N$84</f>
        <v>1</v>
      </c>
      <c r="K28" s="29" t="str">
        <f>Minnesota_Wild!$O$85</f>
        <v>12-3-4</v>
      </c>
      <c r="L28" s="1" t="str">
        <f>Minnesota_Wild!$R$85</f>
        <v>8-6-1</v>
      </c>
      <c r="M28" s="1" t="str">
        <f>Minnesota_Wild!$U$85</f>
        <v>6-2-1</v>
      </c>
      <c r="N28" s="1" t="str">
        <f>Minnesota_Wild!$X$85</f>
        <v>13-4-3</v>
      </c>
      <c r="O28" s="31">
        <f>Minnesota_Wild!$E$85</f>
        <v>104</v>
      </c>
      <c r="P28" s="20">
        <f>Minnesota_Wild!$F$85</f>
        <v>87</v>
      </c>
      <c r="Q28" s="30">
        <f t="shared" si="8"/>
        <v>17</v>
      </c>
      <c r="R28" s="29" t="str">
        <f>Minnesota_Wild!$AA$85</f>
        <v>W5</v>
      </c>
      <c r="S28" s="28" t="str">
        <f>Minnesota_Wild!$AD$85</f>
        <v>7-2-1</v>
      </c>
    </row>
    <row r="29" spans="1:19" x14ac:dyDescent="0.25">
      <c r="A29" s="32" t="s">
        <v>15</v>
      </c>
      <c r="B29" s="1">
        <f>Nashville_Predators!$D$86</f>
        <v>33</v>
      </c>
      <c r="C29" s="1">
        <f>Nashville_Predators!$I$84</f>
        <v>13</v>
      </c>
      <c r="D29" s="1">
        <f>Nashville_Predators!$J$84</f>
        <v>16</v>
      </c>
      <c r="E29" s="20">
        <f>Nashville_Predators!$L$84</f>
        <v>4</v>
      </c>
      <c r="F29" s="30">
        <f t="shared" si="6"/>
        <v>30</v>
      </c>
      <c r="G29" s="20">
        <f>C29-(Nashville_Predators!$K$84+I29)</f>
        <v>7</v>
      </c>
      <c r="H29" s="20">
        <f t="shared" si="7"/>
        <v>11</v>
      </c>
      <c r="I29" s="20">
        <f>Nashville_Predators!$M$84</f>
        <v>2</v>
      </c>
      <c r="J29" s="20">
        <f>Nashville_Predators!$N$84</f>
        <v>0</v>
      </c>
      <c r="K29" s="29" t="str">
        <f>Nashville_Predators!$O$85</f>
        <v>8-10-2</v>
      </c>
      <c r="L29" s="1" t="str">
        <f>Nashville_Predators!$R$85</f>
        <v>5-6-2</v>
      </c>
      <c r="M29" s="1" t="str">
        <f>Nashville_Predators!$U$85</f>
        <v>4-6-2</v>
      </c>
      <c r="N29" s="1" t="str">
        <f>Nashville_Predators!$X$85</f>
        <v>8-7-3</v>
      </c>
      <c r="O29" s="31">
        <f>Nashville_Predators!$E$85</f>
        <v>93</v>
      </c>
      <c r="P29" s="20">
        <f>Nashville_Predators!$F$85</f>
        <v>115</v>
      </c>
      <c r="Q29" s="30">
        <f t="shared" si="8"/>
        <v>-22</v>
      </c>
      <c r="R29" s="29" t="str">
        <f>Nashville_Predators!$AA$85</f>
        <v>L1</v>
      </c>
      <c r="S29" s="28" t="str">
        <f>Nashville_Predators!$AD$85</f>
        <v>6-4-0</v>
      </c>
    </row>
    <row r="30" spans="1:19" x14ac:dyDescent="0.25">
      <c r="A30" s="32" t="s">
        <v>6</v>
      </c>
      <c r="B30" s="1">
        <f>St_Louis_Blues!$D$86</f>
        <v>35</v>
      </c>
      <c r="C30" s="1">
        <f>St_Louis_Blues!$I$84</f>
        <v>13</v>
      </c>
      <c r="D30" s="1">
        <f>St_Louis_Blues!$J$84</f>
        <v>15</v>
      </c>
      <c r="E30" s="20">
        <f>St_Louis_Blues!$L$84</f>
        <v>7</v>
      </c>
      <c r="F30" s="30">
        <f t="shared" si="6"/>
        <v>33</v>
      </c>
      <c r="G30" s="20">
        <f>C30-(St_Louis_Blues!$K$84+I30)</f>
        <v>13</v>
      </c>
      <c r="H30" s="20">
        <f t="shared" si="7"/>
        <v>13</v>
      </c>
      <c r="I30" s="20">
        <f>St_Louis_Blues!$M$84</f>
        <v>0</v>
      </c>
      <c r="J30" s="20">
        <f>St_Louis_Blues!$N$84</f>
        <v>2</v>
      </c>
      <c r="K30" s="29" t="str">
        <f>St_Louis_Blues!$O$85</f>
        <v>7-8-4</v>
      </c>
      <c r="L30" s="1" t="str">
        <f>St_Louis_Blues!$R$85</f>
        <v>6-7-3</v>
      </c>
      <c r="M30" s="1" t="str">
        <f>St_Louis_Blues!$U$85</f>
        <v>4-5-0</v>
      </c>
      <c r="N30" s="1" t="str">
        <f>St_Louis_Blues!$X$85</f>
        <v>8-7-3</v>
      </c>
      <c r="O30" s="31">
        <f>St_Louis_Blues!$E$85</f>
        <v>87</v>
      </c>
      <c r="P30" s="20">
        <f>St_Louis_Blues!$F$85</f>
        <v>123</v>
      </c>
      <c r="Q30" s="30">
        <f t="shared" si="8"/>
        <v>-36</v>
      </c>
      <c r="R30" s="29" t="str">
        <f>St_Louis_Blues!$AA$85</f>
        <v>W1</v>
      </c>
      <c r="S30" s="28" t="str">
        <f>St_Louis_Blues!$AD$85</f>
        <v>5-5-0</v>
      </c>
    </row>
    <row r="31" spans="1:19" x14ac:dyDescent="0.25">
      <c r="A31" s="32" t="s">
        <v>95</v>
      </c>
      <c r="B31" s="1">
        <f>Utah_Mammoth!$D$86</f>
        <v>36</v>
      </c>
      <c r="C31" s="1">
        <f>Utah_Mammoth!$I$84</f>
        <v>17</v>
      </c>
      <c r="D31" s="1">
        <f>Utah_Mammoth!$J$84</f>
        <v>16</v>
      </c>
      <c r="E31" s="20">
        <f>Utah_Mammoth!$L$84</f>
        <v>3</v>
      </c>
      <c r="F31" s="30">
        <f t="shared" si="6"/>
        <v>37</v>
      </c>
      <c r="G31" s="20">
        <f>C31-(Utah_Mammoth!$K$84+I31)</f>
        <v>13</v>
      </c>
      <c r="H31" s="20">
        <f t="shared" si="7"/>
        <v>17</v>
      </c>
      <c r="I31" s="20">
        <f>Utah_Mammoth!$M$84</f>
        <v>0</v>
      </c>
      <c r="J31" s="20">
        <f>Utah_Mammoth!$N$84</f>
        <v>0</v>
      </c>
      <c r="K31" s="29" t="str">
        <f>Utah_Mammoth!$O$85</f>
        <v>8-5-1</v>
      </c>
      <c r="L31" s="1" t="str">
        <f>Utah_Mammoth!$R$85</f>
        <v>9-11-2</v>
      </c>
      <c r="M31" s="1" t="str">
        <f>Utah_Mammoth!$U$85</f>
        <v>5-4-0</v>
      </c>
      <c r="N31" s="1" t="str">
        <f>Utah_Mammoth!$X$85</f>
        <v>11-9-2</v>
      </c>
      <c r="O31" s="31">
        <f>Utah_Mammoth!$E$85</f>
        <v>111</v>
      </c>
      <c r="P31" s="20">
        <f>Utah_Mammoth!$F$85</f>
        <v>106</v>
      </c>
      <c r="Q31" s="30">
        <f t="shared" si="8"/>
        <v>5</v>
      </c>
      <c r="R31" s="29" t="str">
        <f>Utah_Mammoth!$AA$85</f>
        <v>W1</v>
      </c>
      <c r="S31" s="28" t="str">
        <f>Utah_Mammoth!$AD$85</f>
        <v>5-5-0</v>
      </c>
    </row>
    <row r="32" spans="1:19" ht="15.75" thickBot="1" x14ac:dyDescent="0.3">
      <c r="A32" s="32" t="s">
        <v>0</v>
      </c>
      <c r="B32" s="1">
        <f>Winnipeg_Jets!$D$86</f>
        <v>33</v>
      </c>
      <c r="C32" s="1">
        <f>Winnipeg_Jets!$I$84</f>
        <v>15</v>
      </c>
      <c r="D32" s="1">
        <f>Winnipeg_Jets!$J$84</f>
        <v>16</v>
      </c>
      <c r="E32" s="20">
        <f>Winnipeg_Jets!$L$84</f>
        <v>2</v>
      </c>
      <c r="F32" s="23">
        <f t="shared" ref="F32" si="9">(C32*2)+E32</f>
        <v>32</v>
      </c>
      <c r="G32" s="20">
        <f>C32-(Winnipeg_Jets!$K$84+I32)</f>
        <v>12</v>
      </c>
      <c r="H32" s="20">
        <f t="shared" ref="H32" si="10">C32-I32</f>
        <v>14</v>
      </c>
      <c r="I32" s="20">
        <f>Winnipeg_Jets!$M$84</f>
        <v>1</v>
      </c>
      <c r="J32" s="20">
        <f>Winnipeg_Jets!$N$84</f>
        <v>1</v>
      </c>
      <c r="K32" s="29" t="str">
        <f>Winnipeg_Jets!$O$85</f>
        <v>8-7-1</v>
      </c>
      <c r="L32" s="1" t="str">
        <f>Winnipeg_Jets!$R$85</f>
        <v>7-9-1</v>
      </c>
      <c r="M32" s="1" t="str">
        <f>Winnipeg_Jets!$U$85</f>
        <v>1-1-0</v>
      </c>
      <c r="N32" s="1" t="str">
        <f>Winnipeg_Jets!$X$85</f>
        <v>9-11-0</v>
      </c>
      <c r="O32" s="31">
        <f>Winnipeg_Jets!$E$85</f>
        <v>98</v>
      </c>
      <c r="P32" s="20">
        <f>Winnipeg_Jets!$F$85</f>
        <v>100</v>
      </c>
      <c r="Q32" s="30">
        <f t="shared" ref="Q32" si="11">O32-P32</f>
        <v>-2</v>
      </c>
      <c r="R32" s="29" t="str">
        <f>Winnipeg_Jets!$AA$85</f>
        <v>L2</v>
      </c>
      <c r="S32" s="28" t="str">
        <f>Winnipeg_Jets!$AD$85</f>
        <v>3-5-2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f>Anaheim_Ducks!$D$86</f>
        <v>34</v>
      </c>
      <c r="C35" s="1">
        <f>Anaheim_Ducks!$I$84</f>
        <v>20</v>
      </c>
      <c r="D35" s="1">
        <f>Anaheim_Ducks!$J$84</f>
        <v>12</v>
      </c>
      <c r="E35" s="20">
        <f>Anaheim_Ducks!$L$84</f>
        <v>2</v>
      </c>
      <c r="F35" s="33">
        <f t="shared" ref="F35:F42" si="12">(C35*2)+E35</f>
        <v>42</v>
      </c>
      <c r="G35" s="20">
        <f>C35-(Anaheim_Ducks!$K$84+I35)</f>
        <v>8</v>
      </c>
      <c r="H35" s="20">
        <f t="shared" ref="H35:H42" si="13">C35-I35</f>
        <v>16</v>
      </c>
      <c r="I35" s="20">
        <f>Anaheim_Ducks!$M$84</f>
        <v>4</v>
      </c>
      <c r="J35" s="20">
        <f>Anaheim_Ducks!$N$84</f>
        <v>0</v>
      </c>
      <c r="K35" s="29" t="str">
        <f>Anaheim_Ducks!$O$85</f>
        <v>11-4-0</v>
      </c>
      <c r="L35" s="1" t="str">
        <f>Anaheim_Ducks!$R$85</f>
        <v>9-8-2</v>
      </c>
      <c r="M35" s="1" t="str">
        <f>Anaheim_Ducks!$U$85</f>
        <v>4-2-0</v>
      </c>
      <c r="N35" s="1" t="str">
        <f>Anaheim_Ducks!$X$85</f>
        <v>10-6-1</v>
      </c>
      <c r="O35" s="31">
        <f>Anaheim_Ducks!$E$85</f>
        <v>121</v>
      </c>
      <c r="P35" s="20">
        <f>Anaheim_Ducks!$F$85</f>
        <v>112</v>
      </c>
      <c r="Q35" s="30">
        <f t="shared" ref="Q35:Q42" si="14">O35-P35</f>
        <v>9</v>
      </c>
      <c r="R35" s="29" t="str">
        <f>Anaheim_Ducks!$AA$85</f>
        <v>L1</v>
      </c>
      <c r="S35" s="28" t="str">
        <f>Anaheim_Ducks!$AD$85</f>
        <v>5-4-1</v>
      </c>
    </row>
    <row r="36" spans="1:19" x14ac:dyDescent="0.25">
      <c r="A36" s="32" t="s">
        <v>27</v>
      </c>
      <c r="B36" s="1">
        <f>Calgary_Flames!$D$86</f>
        <v>34</v>
      </c>
      <c r="C36" s="1">
        <f>Calgary_Flames!$I$84</f>
        <v>13</v>
      </c>
      <c r="D36" s="1">
        <f>Calgary_Flames!$J$84</f>
        <v>17</v>
      </c>
      <c r="E36" s="20">
        <f>Calgary_Flames!$L$84</f>
        <v>4</v>
      </c>
      <c r="F36" s="30">
        <f t="shared" si="12"/>
        <v>30</v>
      </c>
      <c r="G36" s="20">
        <f>C36-(Calgary_Flames!$K$84+I36)</f>
        <v>8</v>
      </c>
      <c r="H36" s="20">
        <f t="shared" si="13"/>
        <v>11</v>
      </c>
      <c r="I36" s="20">
        <f>Calgary_Flames!$M$84</f>
        <v>2</v>
      </c>
      <c r="J36" s="20">
        <f>Calgary_Flames!$N$84</f>
        <v>2</v>
      </c>
      <c r="K36" s="29" t="str">
        <f>Calgary_Flames!$O$85</f>
        <v>7-5-2</v>
      </c>
      <c r="L36" s="1" t="str">
        <f>Calgary_Flames!$R$85</f>
        <v>6-12-2</v>
      </c>
      <c r="M36" s="1" t="str">
        <f>Calgary_Flames!$U$85</f>
        <v>4-4-0</v>
      </c>
      <c r="N36" s="1" t="str">
        <f>Calgary_Flames!$X$85</f>
        <v>7-14-1</v>
      </c>
      <c r="O36" s="31">
        <f>Calgary_Flames!$E$85</f>
        <v>87</v>
      </c>
      <c r="P36" s="20">
        <f>Calgary_Flames!$F$85</f>
        <v>103</v>
      </c>
      <c r="Q36" s="30">
        <f t="shared" si="14"/>
        <v>-16</v>
      </c>
      <c r="R36" s="29" t="str">
        <f>Calgary_Flames!$AA$85</f>
        <v>L1</v>
      </c>
      <c r="S36" s="28" t="str">
        <f>Calgary_Flames!$AD$85</f>
        <v>5-4-1</v>
      </c>
    </row>
    <row r="37" spans="1:19" x14ac:dyDescent="0.25">
      <c r="A37" s="32" t="s">
        <v>20</v>
      </c>
      <c r="B37" s="1">
        <f>Edmonton_Oilers!$D$86</f>
        <v>34</v>
      </c>
      <c r="C37" s="1">
        <f>Edmonton_Oilers!$I$84</f>
        <v>16</v>
      </c>
      <c r="D37" s="1">
        <f>Edmonton_Oilers!$J$84</f>
        <v>12</v>
      </c>
      <c r="E37" s="20">
        <f>Edmonton_Oilers!$L$84</f>
        <v>6</v>
      </c>
      <c r="F37" s="30">
        <f t="shared" si="12"/>
        <v>38</v>
      </c>
      <c r="G37" s="20">
        <f>C37-(Edmonton_Oilers!$K$84+I37)</f>
        <v>11</v>
      </c>
      <c r="H37" s="20">
        <f t="shared" si="13"/>
        <v>16</v>
      </c>
      <c r="I37" s="20">
        <f>Edmonton_Oilers!$M$84</f>
        <v>0</v>
      </c>
      <c r="J37" s="20">
        <f>Edmonton_Oilers!$N$84</f>
        <v>2</v>
      </c>
      <c r="K37" s="29" t="str">
        <f>Edmonton_Oilers!$O$85</f>
        <v>8-3-3</v>
      </c>
      <c r="L37" s="1" t="str">
        <f>Edmonton_Oilers!$R$85</f>
        <v>8-9-3</v>
      </c>
      <c r="M37" s="1" t="str">
        <f>Edmonton_Oilers!$U$85</f>
        <v>3-1-2</v>
      </c>
      <c r="N37" s="1" t="str">
        <f>Edmonton_Oilers!$X$85</f>
        <v>6-5-3</v>
      </c>
      <c r="O37" s="31">
        <f>Edmonton_Oilers!$E$85</f>
        <v>116</v>
      </c>
      <c r="P37" s="20">
        <f>Edmonton_Oilers!$F$85</f>
        <v>118</v>
      </c>
      <c r="Q37" s="30">
        <f t="shared" si="14"/>
        <v>-2</v>
      </c>
      <c r="R37" s="29" t="str">
        <f>Edmonton_Oilers!$AA$85</f>
        <v>W1</v>
      </c>
      <c r="S37" s="28" t="str">
        <f>Edmonton_Oilers!$AD$85</f>
        <v>6-3-1</v>
      </c>
    </row>
    <row r="38" spans="1:19" x14ac:dyDescent="0.25">
      <c r="A38" s="32" t="s">
        <v>18</v>
      </c>
      <c r="B38" s="1">
        <f>Los_Angeles_Kings!$D$86</f>
        <v>33</v>
      </c>
      <c r="C38" s="1">
        <f>Los_Angeles_Kings!$I$84</f>
        <v>14</v>
      </c>
      <c r="D38" s="1">
        <f>Los_Angeles_Kings!$J$84</f>
        <v>10</v>
      </c>
      <c r="E38" s="20">
        <f>Los_Angeles_Kings!$L$84</f>
        <v>9</v>
      </c>
      <c r="F38" s="30">
        <f t="shared" si="12"/>
        <v>37</v>
      </c>
      <c r="G38" s="20">
        <f>C38-(Los_Angeles_Kings!$K$84+I38)</f>
        <v>8</v>
      </c>
      <c r="H38" s="20">
        <f t="shared" si="13"/>
        <v>13</v>
      </c>
      <c r="I38" s="20">
        <f>Los_Angeles_Kings!$M$84</f>
        <v>1</v>
      </c>
      <c r="J38" s="20">
        <f>Los_Angeles_Kings!$N$84</f>
        <v>5</v>
      </c>
      <c r="K38" s="29" t="str">
        <f>Los_Angeles_Kings!$O$85</f>
        <v>4-6-4</v>
      </c>
      <c r="L38" s="1" t="str">
        <f>Los_Angeles_Kings!$R$85</f>
        <v>10-4-5</v>
      </c>
      <c r="M38" s="1" t="str">
        <f>Los_Angeles_Kings!$U$85</f>
        <v>3-0-4</v>
      </c>
      <c r="N38" s="1" t="str">
        <f>Los_Angeles_Kings!$X$85</f>
        <v>9-4-6</v>
      </c>
      <c r="O38" s="31">
        <f>Los_Angeles_Kings!$E$85</f>
        <v>86</v>
      </c>
      <c r="P38" s="20">
        <f>Los_Angeles_Kings!$F$85</f>
        <v>89</v>
      </c>
      <c r="Q38" s="30">
        <f t="shared" si="14"/>
        <v>-3</v>
      </c>
      <c r="R38" s="29" t="str">
        <f>Los_Angeles_Kings!$AA$85</f>
        <v>L4</v>
      </c>
      <c r="S38" s="28" t="str">
        <f>Los_Angeles_Kings!$AD$85</f>
        <v>3-4-3</v>
      </c>
    </row>
    <row r="39" spans="1:19" x14ac:dyDescent="0.25">
      <c r="A39" s="32" t="s">
        <v>8</v>
      </c>
      <c r="B39" s="1">
        <f>San_Jose_Sharks!$D$86</f>
        <v>34</v>
      </c>
      <c r="C39" s="1">
        <f>San_Jose_Sharks!$I$84</f>
        <v>17</v>
      </c>
      <c r="D39" s="1">
        <f>San_Jose_Sharks!$J$84</f>
        <v>14</v>
      </c>
      <c r="E39" s="20">
        <f>San_Jose_Sharks!$L$84</f>
        <v>3</v>
      </c>
      <c r="F39" s="30">
        <f t="shared" si="12"/>
        <v>37</v>
      </c>
      <c r="G39" s="20">
        <f>C39-(San_Jose_Sharks!$K$84+I39)</f>
        <v>8</v>
      </c>
      <c r="H39" s="20">
        <f t="shared" si="13"/>
        <v>16</v>
      </c>
      <c r="I39" s="20">
        <f>San_Jose_Sharks!$M$84</f>
        <v>1</v>
      </c>
      <c r="J39" s="20">
        <f>San_Jose_Sharks!$N$84</f>
        <v>1</v>
      </c>
      <c r="K39" s="29" t="str">
        <f>San_Jose_Sharks!$O$85</f>
        <v>10-5-3</v>
      </c>
      <c r="L39" s="1" t="str">
        <f>San_Jose_Sharks!$R$85</f>
        <v>7-9-0</v>
      </c>
      <c r="M39" s="1" t="str">
        <f>San_Jose_Sharks!$U$85</f>
        <v>4-4-2</v>
      </c>
      <c r="N39" s="1" t="str">
        <f>San_Jose_Sharks!$X$85</f>
        <v>10-7-2</v>
      </c>
      <c r="O39" s="31">
        <f>San_Jose_Sharks!$E$85</f>
        <v>102</v>
      </c>
      <c r="P39" s="20">
        <f>San_Jose_Sharks!$F$85</f>
        <v>113</v>
      </c>
      <c r="Q39" s="30">
        <f t="shared" si="14"/>
        <v>-11</v>
      </c>
      <c r="R39" s="29" t="str">
        <f>San_Jose_Sharks!$AA$85</f>
        <v>W3</v>
      </c>
      <c r="S39" s="28" t="str">
        <f>San_Jose_Sharks!$AD$85</f>
        <v>6-4-0</v>
      </c>
    </row>
    <row r="40" spans="1:19" x14ac:dyDescent="0.25">
      <c r="A40" s="32" t="s">
        <v>7</v>
      </c>
      <c r="B40" s="1">
        <f>Seattle_Kraken!$D$86</f>
        <v>31</v>
      </c>
      <c r="C40" s="1">
        <f>Seattle_Kraken!$I$84</f>
        <v>12</v>
      </c>
      <c r="D40" s="1">
        <f>Seattle_Kraken!$J$84</f>
        <v>13</v>
      </c>
      <c r="E40" s="20">
        <f>Seattle_Kraken!$L$84</f>
        <v>6</v>
      </c>
      <c r="F40" s="30">
        <f t="shared" si="12"/>
        <v>30</v>
      </c>
      <c r="G40" s="20">
        <f>C40-(Seattle_Kraken!$K$84+I40)</f>
        <v>7</v>
      </c>
      <c r="H40" s="20">
        <f t="shared" si="13"/>
        <v>12</v>
      </c>
      <c r="I40" s="20">
        <f>Seattle_Kraken!$M$84</f>
        <v>0</v>
      </c>
      <c r="J40" s="20">
        <f>Seattle_Kraken!$N$84</f>
        <v>3</v>
      </c>
      <c r="K40" s="29" t="str">
        <f>Seattle_Kraken!$O$85</f>
        <v>7-7-3</v>
      </c>
      <c r="L40" s="1" t="str">
        <f>Seattle_Kraken!$R$85</f>
        <v>5-6-3</v>
      </c>
      <c r="M40" s="1" t="str">
        <f>Seattle_Kraken!$U$85</f>
        <v>5-3-0</v>
      </c>
      <c r="N40" s="1" t="str">
        <f>Seattle_Kraken!$X$85</f>
        <v>10-8-0</v>
      </c>
      <c r="O40" s="31">
        <f>Seattle_Kraken!$E$85</f>
        <v>77</v>
      </c>
      <c r="P40" s="20">
        <f>Seattle_Kraken!$F$85</f>
        <v>98</v>
      </c>
      <c r="Q40" s="30">
        <f t="shared" si="14"/>
        <v>-21</v>
      </c>
      <c r="R40" s="29" t="str">
        <f>Seattle_Kraken!$AA$85</f>
        <v>L3</v>
      </c>
      <c r="S40" s="28" t="str">
        <f>Seattle_Kraken!$AD$85</f>
        <v>1-8-1</v>
      </c>
    </row>
    <row r="41" spans="1:19" x14ac:dyDescent="0.25">
      <c r="A41" s="32" t="s">
        <v>3</v>
      </c>
      <c r="B41" s="1">
        <f>Vancouver_Canucks!$D$86</f>
        <v>33</v>
      </c>
      <c r="C41" s="1">
        <f>Vancouver_Canucks!$I$84</f>
        <v>13</v>
      </c>
      <c r="D41" s="1">
        <f>Vancouver_Canucks!$J$84</f>
        <v>17</v>
      </c>
      <c r="E41" s="20">
        <f>Vancouver_Canucks!$L$84</f>
        <v>3</v>
      </c>
      <c r="F41" s="30">
        <f t="shared" si="12"/>
        <v>29</v>
      </c>
      <c r="G41" s="20">
        <f>C41-(Vancouver_Canucks!$K$84+I41)</f>
        <v>7</v>
      </c>
      <c r="H41" s="20">
        <f t="shared" si="13"/>
        <v>11</v>
      </c>
      <c r="I41" s="20">
        <f>Vancouver_Canucks!$M$84</f>
        <v>2</v>
      </c>
      <c r="J41" s="20">
        <f>Vancouver_Canucks!$N$84</f>
        <v>0</v>
      </c>
      <c r="K41" s="29" t="str">
        <f>Vancouver_Canucks!$O$85</f>
        <v>4-10-1</v>
      </c>
      <c r="L41" s="1" t="str">
        <f>Vancouver_Canucks!$R$85</f>
        <v>9-7-2</v>
      </c>
      <c r="M41" s="1" t="str">
        <f>Vancouver_Canucks!$U$85</f>
        <v>3-3-1</v>
      </c>
      <c r="N41" s="1" t="str">
        <f>Vancouver_Canucks!$X$85</f>
        <v>8-11-2</v>
      </c>
      <c r="O41" s="31">
        <f>Vancouver_Canucks!$E$85</f>
        <v>92</v>
      </c>
      <c r="P41" s="20">
        <f>Vancouver_Canucks!$F$85</f>
        <v>112</v>
      </c>
      <c r="Q41" s="30">
        <f t="shared" si="14"/>
        <v>-20</v>
      </c>
      <c r="R41" s="29" t="str">
        <f>Vancouver_Canucks!$AA$85</f>
        <v>W2</v>
      </c>
      <c r="S41" s="28" t="str">
        <f>Vancouver_Canucks!$AD$85</f>
        <v>4-5-1</v>
      </c>
    </row>
    <row r="42" spans="1:19" ht="15.75" thickBot="1" x14ac:dyDescent="0.3">
      <c r="A42" s="27" t="s">
        <v>2</v>
      </c>
      <c r="B42" s="26">
        <f>Vegas_Golden_Knights!$D$86</f>
        <v>32</v>
      </c>
      <c r="C42" s="26">
        <f>Vegas_Golden_Knights!$I$84</f>
        <v>16</v>
      </c>
      <c r="D42" s="26">
        <f>Vegas_Golden_Knights!$J$84</f>
        <v>6</v>
      </c>
      <c r="E42" s="24">
        <f>Vegas_Golden_Knights!$L$84</f>
        <v>10</v>
      </c>
      <c r="F42" s="23">
        <f t="shared" si="12"/>
        <v>42</v>
      </c>
      <c r="G42" s="24">
        <f>C42-(Vegas_Golden_Knights!$K$84+I42)</f>
        <v>11</v>
      </c>
      <c r="H42" s="24">
        <f t="shared" si="13"/>
        <v>15</v>
      </c>
      <c r="I42" s="24">
        <f>Vegas_Golden_Knights!$M$84</f>
        <v>1</v>
      </c>
      <c r="J42" s="24">
        <f>Vegas_Golden_Knights!$N$84</f>
        <v>4</v>
      </c>
      <c r="K42" s="22" t="str">
        <f>Vegas_Golden_Knights!$O$85</f>
        <v>7-4-5</v>
      </c>
      <c r="L42" s="26" t="str">
        <f>Vegas_Golden_Knights!$R$85</f>
        <v>9-2-5</v>
      </c>
      <c r="M42" s="26" t="str">
        <f>Vegas_Golden_Knights!$U$85</f>
        <v>4-0-4</v>
      </c>
      <c r="N42" s="26" t="str">
        <f>Vegas_Golden_Knights!$X$85</f>
        <v>7-2-5</v>
      </c>
      <c r="O42" s="25">
        <f>Vegas_Golden_Knights!$E$85</f>
        <v>97</v>
      </c>
      <c r="P42" s="24">
        <f>Vegas_Golden_Knights!$F$85</f>
        <v>92</v>
      </c>
      <c r="Q42" s="23">
        <f t="shared" si="14"/>
        <v>5</v>
      </c>
      <c r="R42" s="22" t="str">
        <f>Vegas_Golden_Knights!$AA$85</f>
        <v>L1</v>
      </c>
      <c r="S42" s="21" t="str">
        <f>Vegas_Golden_Knights!$AD$85</f>
        <v>6-1-3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25">
      <c r="A14" s="42">
        <v>45967</v>
      </c>
      <c r="B14" s="1">
        <v>13</v>
      </c>
      <c r="C14" s="1" t="s">
        <v>65</v>
      </c>
      <c r="D14" s="1" t="s">
        <v>22</v>
      </c>
      <c r="E14" s="1">
        <v>7</v>
      </c>
      <c r="F14" s="1">
        <v>5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3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5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2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3</v>
      </c>
      <c r="K15" s="1">
        <f t="shared" si="4"/>
        <v>3</v>
      </c>
      <c r="L15" s="1">
        <f t="shared" si="5"/>
        <v>1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6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1</v>
      </c>
      <c r="Z15" s="1">
        <f t="shared" si="19"/>
        <v>1</v>
      </c>
      <c r="AA15" s="1" t="str">
        <f t="shared" si="0"/>
        <v>W</v>
      </c>
      <c r="AB15" s="1">
        <f t="shared" si="20"/>
        <v>6</v>
      </c>
      <c r="AC15" s="1" t="str">
        <f t="shared" si="1"/>
        <v>W</v>
      </c>
      <c r="AD15" s="1">
        <f t="shared" si="24"/>
        <v>8</v>
      </c>
      <c r="AE15" s="1">
        <f t="shared" si="25"/>
        <v>1</v>
      </c>
      <c r="AF15" s="1">
        <f t="shared" si="26"/>
        <v>1</v>
      </c>
      <c r="AG15" s="43"/>
      <c r="AM15" s="1" t="s">
        <v>15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66</v>
      </c>
      <c r="D16" s="1" t="s">
        <v>0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3</v>
      </c>
      <c r="K16" s="1">
        <f t="shared" si="4"/>
        <v>3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1</v>
      </c>
      <c r="Z16" s="1">
        <f t="shared" si="19"/>
        <v>1</v>
      </c>
      <c r="AA16" s="1" t="str">
        <f t="shared" si="0"/>
        <v>W</v>
      </c>
      <c r="AB16" s="1">
        <f t="shared" si="20"/>
        <v>7</v>
      </c>
      <c r="AC16" s="1" t="str">
        <f t="shared" si="1"/>
        <v>W</v>
      </c>
      <c r="AD16" s="1">
        <f t="shared" si="24"/>
        <v>9</v>
      </c>
      <c r="AE16" s="1">
        <f t="shared" si="25"/>
        <v>1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24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1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1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2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8</v>
      </c>
      <c r="AE17" s="1">
        <f t="shared" si="25"/>
        <v>2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21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5</v>
      </c>
      <c r="K18" s="1">
        <f t="shared" si="4"/>
        <v>3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6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2</v>
      </c>
      <c r="Z18" s="1">
        <f t="shared" si="19"/>
        <v>1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6</v>
      </c>
      <c r="K19" s="1">
        <f t="shared" si="4"/>
        <v>3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0</v>
      </c>
      <c r="R19" s="1">
        <f t="shared" si="11"/>
        <v>6</v>
      </c>
      <c r="S19" s="1">
        <f t="shared" si="12"/>
        <v>5</v>
      </c>
      <c r="T19" s="1">
        <f t="shared" si="13"/>
        <v>1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95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12</v>
      </c>
      <c r="J20" s="1">
        <f t="shared" si="3"/>
        <v>6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1</v>
      </c>
      <c r="Q20" s="1">
        <f t="shared" si="10"/>
        <v>0</v>
      </c>
      <c r="R20" s="1">
        <f t="shared" si="11"/>
        <v>6</v>
      </c>
      <c r="S20" s="1">
        <f t="shared" si="12"/>
        <v>5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29</v>
      </c>
      <c r="E21" s="1">
        <v>4</v>
      </c>
      <c r="F21" s="1">
        <v>3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4</v>
      </c>
      <c r="L21" s="1">
        <f t="shared" si="5"/>
        <v>1</v>
      </c>
      <c r="M21" s="1">
        <f t="shared" si="6"/>
        <v>1</v>
      </c>
      <c r="N21" s="1">
        <f t="shared" si="7"/>
        <v>0</v>
      </c>
      <c r="O21" s="1">
        <f t="shared" si="8"/>
        <v>7</v>
      </c>
      <c r="P21" s="1">
        <f t="shared" si="9"/>
        <v>1</v>
      </c>
      <c r="Q21" s="1">
        <f t="shared" si="10"/>
        <v>0</v>
      </c>
      <c r="R21" s="1">
        <f t="shared" si="11"/>
        <v>6</v>
      </c>
      <c r="S21" s="1">
        <f t="shared" si="12"/>
        <v>5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3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11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4</v>
      </c>
      <c r="L22" s="1">
        <f t="shared" si="5"/>
        <v>1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2</v>
      </c>
      <c r="Q22" s="1">
        <f t="shared" si="10"/>
        <v>0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2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3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3</v>
      </c>
      <c r="E24" s="1">
        <v>4</v>
      </c>
      <c r="F24" s="1">
        <v>5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8</v>
      </c>
      <c r="K24" s="1">
        <f t="shared" si="4"/>
        <v>5</v>
      </c>
      <c r="L24" s="1">
        <f t="shared" si="5"/>
        <v>1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0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5</v>
      </c>
      <c r="AE24" s="1">
        <f t="shared" si="25"/>
        <v>5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18</v>
      </c>
      <c r="E25" s="1">
        <v>5</v>
      </c>
      <c r="F25" s="1">
        <v>4</v>
      </c>
      <c r="G25" s="1" t="s">
        <v>84</v>
      </c>
      <c r="H25" s="1" t="s">
        <v>84</v>
      </c>
      <c r="I25" s="1">
        <f t="shared" si="2"/>
        <v>15</v>
      </c>
      <c r="J25" s="1">
        <f t="shared" si="3"/>
        <v>8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3</v>
      </c>
      <c r="Q25" s="1">
        <f t="shared" si="10"/>
        <v>0</v>
      </c>
      <c r="R25" s="1">
        <f t="shared" si="11"/>
        <v>6</v>
      </c>
      <c r="S25" s="1">
        <f t="shared" si="12"/>
        <v>5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25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15</v>
      </c>
      <c r="J26" s="1">
        <f t="shared" si="3"/>
        <v>9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3</v>
      </c>
      <c r="Q26" s="1">
        <f t="shared" si="10"/>
        <v>0</v>
      </c>
      <c r="R26" s="1">
        <f t="shared" si="11"/>
        <v>6</v>
      </c>
      <c r="S26" s="1">
        <f t="shared" si="12"/>
        <v>6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6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3</v>
      </c>
      <c r="Q27" s="1">
        <f t="shared" si="10"/>
        <v>0</v>
      </c>
      <c r="R27" s="1">
        <f t="shared" si="11"/>
        <v>7</v>
      </c>
      <c r="S27" s="1">
        <f t="shared" si="12"/>
        <v>6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95</v>
      </c>
      <c r="E28" s="1">
        <v>0</v>
      </c>
      <c r="F28" s="1">
        <v>7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4</v>
      </c>
      <c r="Q28" s="1">
        <f t="shared" si="10"/>
        <v>0</v>
      </c>
      <c r="R28" s="1">
        <f t="shared" si="11"/>
        <v>7</v>
      </c>
      <c r="S28" s="1">
        <f t="shared" si="12"/>
        <v>6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1</v>
      </c>
      <c r="E29" s="1">
        <v>4</v>
      </c>
      <c r="F29" s="1">
        <v>3</v>
      </c>
      <c r="G29" s="1" t="s">
        <v>84</v>
      </c>
      <c r="H29" s="1" t="s">
        <v>84</v>
      </c>
      <c r="I29" s="1">
        <f t="shared" si="2"/>
        <v>17</v>
      </c>
      <c r="J29" s="1">
        <f t="shared" si="3"/>
        <v>10</v>
      </c>
      <c r="K29" s="1">
        <f t="shared" si="4"/>
        <v>7</v>
      </c>
      <c r="L29" s="1">
        <f t="shared" si="5"/>
        <v>1</v>
      </c>
      <c r="M29" s="1">
        <f t="shared" si="6"/>
        <v>3</v>
      </c>
      <c r="N29" s="1">
        <f t="shared" si="7"/>
        <v>0</v>
      </c>
      <c r="O29" s="1">
        <f t="shared" si="8"/>
        <v>10</v>
      </c>
      <c r="P29" s="1">
        <f t="shared" si="9"/>
        <v>4</v>
      </c>
      <c r="Q29" s="1">
        <f t="shared" si="10"/>
        <v>0</v>
      </c>
      <c r="R29" s="1">
        <f t="shared" si="11"/>
        <v>7</v>
      </c>
      <c r="S29" s="1">
        <f t="shared" si="12"/>
        <v>6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6</v>
      </c>
      <c r="AE29" s="1">
        <f t="shared" si="25"/>
        <v>4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66</v>
      </c>
      <c r="D30" s="1" t="s">
        <v>25</v>
      </c>
      <c r="E30" s="1">
        <v>7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10</v>
      </c>
      <c r="K30" s="1">
        <f t="shared" si="4"/>
        <v>7</v>
      </c>
      <c r="L30" s="1">
        <f t="shared" si="5"/>
        <v>1</v>
      </c>
      <c r="M30" s="1">
        <f t="shared" si="6"/>
        <v>3</v>
      </c>
      <c r="N30" s="1">
        <f t="shared" si="7"/>
        <v>0</v>
      </c>
      <c r="O30" s="1">
        <f t="shared" si="8"/>
        <v>11</v>
      </c>
      <c r="P30" s="1">
        <f t="shared" si="9"/>
        <v>4</v>
      </c>
      <c r="Q30" s="1">
        <f t="shared" si="10"/>
        <v>0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4</v>
      </c>
      <c r="V30" s="1">
        <f t="shared" si="15"/>
        <v>2</v>
      </c>
      <c r="W30" s="1">
        <f t="shared" si="16"/>
        <v>0</v>
      </c>
      <c r="X30" s="1">
        <f t="shared" si="17"/>
        <v>10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9</v>
      </c>
      <c r="E31" s="1">
        <v>4</v>
      </c>
      <c r="F31" s="1">
        <v>3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10</v>
      </c>
      <c r="K31" s="1">
        <f t="shared" si="4"/>
        <v>8</v>
      </c>
      <c r="L31" s="1">
        <f t="shared" si="5"/>
        <v>1</v>
      </c>
      <c r="M31" s="1">
        <f t="shared" si="6"/>
        <v>4</v>
      </c>
      <c r="N31" s="1">
        <f t="shared" si="7"/>
        <v>0</v>
      </c>
      <c r="O31" s="1">
        <f t="shared" si="8"/>
        <v>11</v>
      </c>
      <c r="P31" s="1">
        <f t="shared" si="9"/>
        <v>4</v>
      </c>
      <c r="Q31" s="1">
        <f t="shared" si="10"/>
        <v>0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4</v>
      </c>
      <c r="V31" s="1">
        <f t="shared" si="15"/>
        <v>2</v>
      </c>
      <c r="W31" s="1">
        <f t="shared" si="16"/>
        <v>0</v>
      </c>
      <c r="X31" s="1">
        <f t="shared" si="17"/>
        <v>10</v>
      </c>
      <c r="Y31" s="1">
        <f t="shared" si="18"/>
        <v>6</v>
      </c>
      <c r="Z31" s="1">
        <f t="shared" si="19"/>
        <v>1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13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19</v>
      </c>
      <c r="J32" s="1">
        <f t="shared" si="3"/>
        <v>11</v>
      </c>
      <c r="K32" s="1">
        <f t="shared" si="4"/>
        <v>8</v>
      </c>
      <c r="L32" s="1">
        <f t="shared" si="5"/>
        <v>1</v>
      </c>
      <c r="M32" s="1">
        <f t="shared" si="6"/>
        <v>4</v>
      </c>
      <c r="N32" s="1">
        <f t="shared" si="7"/>
        <v>0</v>
      </c>
      <c r="O32" s="1">
        <f t="shared" si="8"/>
        <v>11</v>
      </c>
      <c r="P32" s="1">
        <f t="shared" si="9"/>
        <v>4</v>
      </c>
      <c r="Q32" s="1">
        <f t="shared" si="10"/>
        <v>0</v>
      </c>
      <c r="R32" s="1">
        <f t="shared" si="11"/>
        <v>8</v>
      </c>
      <c r="S32" s="1">
        <f t="shared" si="12"/>
        <v>7</v>
      </c>
      <c r="T32" s="1">
        <f t="shared" si="13"/>
        <v>1</v>
      </c>
      <c r="U32" s="1">
        <f t="shared" si="14"/>
        <v>4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14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12</v>
      </c>
      <c r="K33" s="1">
        <f t="shared" si="4"/>
        <v>8</v>
      </c>
      <c r="L33" s="1">
        <f t="shared" si="5"/>
        <v>1</v>
      </c>
      <c r="M33" s="1">
        <f t="shared" si="6"/>
        <v>4</v>
      </c>
      <c r="N33" s="1">
        <f t="shared" si="7"/>
        <v>0</v>
      </c>
      <c r="O33" s="1">
        <f t="shared" si="8"/>
        <v>11</v>
      </c>
      <c r="P33" s="1">
        <f t="shared" si="9"/>
        <v>4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1</v>
      </c>
      <c r="U33" s="1">
        <f t="shared" si="14"/>
        <v>4</v>
      </c>
      <c r="V33" s="1">
        <f t="shared" si="15"/>
        <v>2</v>
      </c>
      <c r="W33" s="1">
        <f t="shared" si="16"/>
        <v>0</v>
      </c>
      <c r="X33" s="1">
        <f t="shared" si="17"/>
        <v>10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46006</v>
      </c>
      <c r="B34" s="1">
        <v>33</v>
      </c>
      <c r="C34" s="1" t="s">
        <v>65</v>
      </c>
      <c r="D34" s="1" t="s">
        <v>12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20</v>
      </c>
      <c r="J34" s="1">
        <f t="shared" si="3"/>
        <v>12</v>
      </c>
      <c r="K34" s="1">
        <f t="shared" si="4"/>
        <v>8</v>
      </c>
      <c r="L34" s="1">
        <f t="shared" si="5"/>
        <v>1</v>
      </c>
      <c r="M34" s="1">
        <f t="shared" si="6"/>
        <v>4</v>
      </c>
      <c r="N34" s="1">
        <f t="shared" si="7"/>
        <v>0</v>
      </c>
      <c r="O34" s="1">
        <f t="shared" si="8"/>
        <v>11</v>
      </c>
      <c r="P34" s="1">
        <f t="shared" si="9"/>
        <v>4</v>
      </c>
      <c r="Q34" s="1">
        <f t="shared" si="10"/>
        <v>0</v>
      </c>
      <c r="R34" s="1">
        <f t="shared" si="11"/>
        <v>9</v>
      </c>
      <c r="S34" s="1">
        <f t="shared" si="12"/>
        <v>8</v>
      </c>
      <c r="T34" s="1">
        <f t="shared" si="13"/>
        <v>1</v>
      </c>
      <c r="U34" s="1">
        <f t="shared" si="14"/>
        <v>4</v>
      </c>
      <c r="V34" s="1">
        <f t="shared" si="15"/>
        <v>2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23</v>
      </c>
      <c r="E35" s="1">
        <v>3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46013</v>
      </c>
      <c r="B38" s="1">
        <v>37</v>
      </c>
      <c r="C38" s="1" t="s">
        <v>66</v>
      </c>
      <c r="D38" s="1" t="s">
        <v>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46024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18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46080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16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27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46113</v>
      </c>
      <c r="B76" s="1">
        <v>75</v>
      </c>
      <c r="C76" s="1" t="s">
        <v>65</v>
      </c>
      <c r="D76" s="1" t="s">
        <v>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20</v>
      </c>
      <c r="J84" s="1">
        <f t="shared" si="75"/>
        <v>12</v>
      </c>
      <c r="K84" s="1">
        <f t="shared" si="75"/>
        <v>8</v>
      </c>
      <c r="L84" s="1">
        <f t="shared" si="75"/>
        <v>2</v>
      </c>
      <c r="M84" s="1">
        <f t="shared" si="75"/>
        <v>4</v>
      </c>
      <c r="N84" s="1">
        <f t="shared" si="75"/>
        <v>0</v>
      </c>
      <c r="O84" s="1">
        <f t="shared" ref="O84:Z84" si="76">IF(O2="","",MAX(O2:O83))</f>
        <v>11</v>
      </c>
      <c r="P84" s="1">
        <f t="shared" si="76"/>
        <v>4</v>
      </c>
      <c r="Q84" s="1">
        <f t="shared" si="76"/>
        <v>0</v>
      </c>
      <c r="R84" s="1">
        <f t="shared" si="76"/>
        <v>9</v>
      </c>
      <c r="S84" s="1">
        <f t="shared" si="76"/>
        <v>8</v>
      </c>
      <c r="T84" s="1">
        <f t="shared" si="76"/>
        <v>2</v>
      </c>
      <c r="U84" s="1">
        <f t="shared" si="76"/>
        <v>4</v>
      </c>
      <c r="V84" s="1">
        <f t="shared" si="76"/>
        <v>2</v>
      </c>
      <c r="W84" s="1">
        <f t="shared" si="76"/>
        <v>0</v>
      </c>
      <c r="X84" s="1">
        <f t="shared" si="76"/>
        <v>10</v>
      </c>
      <c r="Y84" s="1">
        <f t="shared" si="76"/>
        <v>6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121</v>
      </c>
      <c r="F85" s="1">
        <f>SUM(F2:F83)</f>
        <v>112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11-4-0</v>
      </c>
      <c r="R85" s="1" t="str">
        <f>IF(R84="","0-0-0",CONCATENATE(R84,"-",S84,"-",T84))</f>
        <v>9-8-2</v>
      </c>
      <c r="U85" s="1" t="str">
        <f>IF(U84="","0-0-0",CONCATENATE(U84,"-",V84,"-",W84))</f>
        <v>4-2-0</v>
      </c>
      <c r="X85" s="1" t="str">
        <f>IF(X84="","0-0-0",CONCATENATE(X84,"-",Y84,"-",Z84))</f>
        <v>10-6-1</v>
      </c>
      <c r="AA85" s="1" t="str">
        <f>IF(AA84="","0-0",CONCATENATE(AA84,AB84))</f>
        <v>L1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34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X1:Z1"/>
    <mergeCell ref="U1:W1"/>
    <mergeCell ref="R1:T1"/>
    <mergeCell ref="O1:Q1"/>
    <mergeCell ref="AA86:AB86"/>
    <mergeCell ref="X86:Y86"/>
    <mergeCell ref="E84:F84"/>
    <mergeCell ref="O86:P86"/>
    <mergeCell ref="R86:S86"/>
    <mergeCell ref="I85:J85"/>
    <mergeCell ref="U86:V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11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4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3</v>
      </c>
      <c r="Q17" s="1">
        <f t="shared" si="10"/>
        <v>0</v>
      </c>
      <c r="R17" s="1">
        <f t="shared" si="11"/>
        <v>2</v>
      </c>
      <c r="S17" s="1">
        <f t="shared" si="12"/>
        <v>4</v>
      </c>
      <c r="T17" s="1">
        <f t="shared" si="13"/>
        <v>0</v>
      </c>
      <c r="U17" s="1">
        <f t="shared" si="14"/>
        <v>3</v>
      </c>
      <c r="V17" s="1">
        <f t="shared" si="15"/>
        <v>3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5</v>
      </c>
      <c r="AC17" s="1" t="str">
        <f t="shared" si="1"/>
        <v>W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65</v>
      </c>
      <c r="D18" s="1" t="s">
        <v>4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3</v>
      </c>
      <c r="Q18" s="1">
        <f t="shared" si="10"/>
        <v>0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3</v>
      </c>
      <c r="W18" s="1">
        <f t="shared" si="16"/>
        <v>0</v>
      </c>
      <c r="X18" s="1">
        <f t="shared" si="17"/>
        <v>8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6</v>
      </c>
      <c r="AC18" s="1" t="str">
        <f t="shared" si="1"/>
        <v>W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4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7</v>
      </c>
      <c r="K19" s="1">
        <f t="shared" si="4"/>
        <v>4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8</v>
      </c>
      <c r="P19" s="1">
        <f t="shared" si="9"/>
        <v>3</v>
      </c>
      <c r="Q19" s="1">
        <f t="shared" si="10"/>
        <v>0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5</v>
      </c>
      <c r="V19" s="1">
        <f t="shared" si="15"/>
        <v>3</v>
      </c>
      <c r="W19" s="1">
        <f t="shared" si="16"/>
        <v>0</v>
      </c>
      <c r="X19" s="1">
        <f t="shared" si="17"/>
        <v>9</v>
      </c>
      <c r="Y19" s="1">
        <f t="shared" si="18"/>
        <v>3</v>
      </c>
      <c r="Z19" s="1">
        <f t="shared" si="19"/>
        <v>0</v>
      </c>
      <c r="AA19" s="1" t="str">
        <f t="shared" si="0"/>
        <v>W</v>
      </c>
      <c r="AB19" s="1">
        <f t="shared" si="20"/>
        <v>7</v>
      </c>
      <c r="AC19" s="1" t="str">
        <f t="shared" si="1"/>
        <v>W</v>
      </c>
      <c r="AD19" s="1">
        <f t="shared" si="24"/>
        <v>8</v>
      </c>
      <c r="AE19" s="1">
        <f t="shared" si="25"/>
        <v>2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11</v>
      </c>
      <c r="E20" s="1">
        <v>3</v>
      </c>
      <c r="F20" s="1">
        <v>5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8</v>
      </c>
      <c r="K20" s="1">
        <f t="shared" si="4"/>
        <v>4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8</v>
      </c>
      <c r="P20" s="1">
        <f t="shared" si="9"/>
        <v>3</v>
      </c>
      <c r="Q20" s="1">
        <f t="shared" si="10"/>
        <v>0</v>
      </c>
      <c r="R20" s="1">
        <f t="shared" si="11"/>
        <v>3</v>
      </c>
      <c r="S20" s="1">
        <f t="shared" si="12"/>
        <v>5</v>
      </c>
      <c r="T20" s="1">
        <f t="shared" si="13"/>
        <v>0</v>
      </c>
      <c r="U20" s="1">
        <f t="shared" si="14"/>
        <v>5</v>
      </c>
      <c r="V20" s="1">
        <f t="shared" si="15"/>
        <v>4</v>
      </c>
      <c r="W20" s="1">
        <f t="shared" si="16"/>
        <v>0</v>
      </c>
      <c r="X20" s="1">
        <f t="shared" si="17"/>
        <v>9</v>
      </c>
      <c r="Y20" s="1">
        <f t="shared" si="18"/>
        <v>4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8</v>
      </c>
      <c r="AE20" s="1">
        <f t="shared" si="25"/>
        <v>2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16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4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0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6</v>
      </c>
      <c r="V21" s="1">
        <f t="shared" si="15"/>
        <v>4</v>
      </c>
      <c r="W21" s="1">
        <f t="shared" si="16"/>
        <v>0</v>
      </c>
      <c r="X21" s="1">
        <f t="shared" si="17"/>
        <v>10</v>
      </c>
      <c r="Y21" s="1">
        <f t="shared" si="18"/>
        <v>4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8</v>
      </c>
      <c r="AE21" s="1">
        <f t="shared" si="25"/>
        <v>2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66</v>
      </c>
      <c r="D22" s="1" t="s">
        <v>26</v>
      </c>
      <c r="E22" s="1">
        <v>1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4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0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6</v>
      </c>
      <c r="V22" s="1">
        <f t="shared" si="15"/>
        <v>4</v>
      </c>
      <c r="W22" s="1">
        <f t="shared" si="16"/>
        <v>0</v>
      </c>
      <c r="X22" s="1">
        <f t="shared" si="17"/>
        <v>10</v>
      </c>
      <c r="Y22" s="1">
        <f t="shared" si="18"/>
        <v>5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8</v>
      </c>
      <c r="AE22" s="1">
        <f t="shared" si="25"/>
        <v>2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31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4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0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6</v>
      </c>
      <c r="V23" s="1">
        <f t="shared" si="15"/>
        <v>4</v>
      </c>
      <c r="W23" s="1">
        <f t="shared" si="16"/>
        <v>0</v>
      </c>
      <c r="X23" s="1">
        <f t="shared" si="17"/>
        <v>10</v>
      </c>
      <c r="Y23" s="1">
        <f t="shared" si="18"/>
        <v>5</v>
      </c>
      <c r="Z23" s="1">
        <f t="shared" si="19"/>
        <v>0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45982</v>
      </c>
      <c r="B24" s="1">
        <v>23</v>
      </c>
      <c r="C24" s="1" t="s">
        <v>65</v>
      </c>
      <c r="D24" s="1" t="s">
        <v>18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13</v>
      </c>
      <c r="J24" s="1">
        <f t="shared" si="3"/>
        <v>10</v>
      </c>
      <c r="K24" s="1">
        <f t="shared" si="4"/>
        <v>5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0</v>
      </c>
      <c r="R24" s="1">
        <f t="shared" si="11"/>
        <v>5</v>
      </c>
      <c r="S24" s="1">
        <f t="shared" si="12"/>
        <v>6</v>
      </c>
      <c r="T24" s="1">
        <f t="shared" si="13"/>
        <v>0</v>
      </c>
      <c r="U24" s="1">
        <f t="shared" si="14"/>
        <v>6</v>
      </c>
      <c r="V24" s="1">
        <f t="shared" si="15"/>
        <v>4</v>
      </c>
      <c r="W24" s="1">
        <f t="shared" si="16"/>
        <v>0</v>
      </c>
      <c r="X24" s="1">
        <f t="shared" si="17"/>
        <v>10</v>
      </c>
      <c r="Y24" s="1">
        <f t="shared" si="18"/>
        <v>5</v>
      </c>
      <c r="Z24" s="1">
        <f t="shared" si="19"/>
        <v>0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8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5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0</v>
      </c>
      <c r="R25" s="1">
        <f t="shared" si="11"/>
        <v>5</v>
      </c>
      <c r="S25" s="1">
        <f t="shared" si="12"/>
        <v>7</v>
      </c>
      <c r="T25" s="1">
        <f t="shared" si="13"/>
        <v>0</v>
      </c>
      <c r="U25" s="1">
        <f t="shared" si="14"/>
        <v>6</v>
      </c>
      <c r="V25" s="1">
        <f t="shared" si="15"/>
        <v>4</v>
      </c>
      <c r="W25" s="1">
        <f t="shared" si="16"/>
        <v>0</v>
      </c>
      <c r="X25" s="1">
        <f t="shared" si="17"/>
        <v>10</v>
      </c>
      <c r="Y25" s="1">
        <f t="shared" si="18"/>
        <v>5</v>
      </c>
      <c r="Z25" s="1">
        <f t="shared" si="19"/>
        <v>0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13</v>
      </c>
      <c r="E26" s="1">
        <v>3</v>
      </c>
      <c r="F26" s="1">
        <v>1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11</v>
      </c>
      <c r="K26" s="1">
        <f t="shared" si="4"/>
        <v>5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0</v>
      </c>
      <c r="R26" s="1">
        <f t="shared" si="11"/>
        <v>6</v>
      </c>
      <c r="S26" s="1">
        <f t="shared" si="12"/>
        <v>7</v>
      </c>
      <c r="T26" s="1">
        <f t="shared" si="13"/>
        <v>0</v>
      </c>
      <c r="U26" s="1">
        <f t="shared" si="14"/>
        <v>6</v>
      </c>
      <c r="V26" s="1">
        <f t="shared" si="15"/>
        <v>4</v>
      </c>
      <c r="W26" s="1">
        <f t="shared" si="16"/>
        <v>0</v>
      </c>
      <c r="X26" s="1">
        <f t="shared" si="17"/>
        <v>11</v>
      </c>
      <c r="Y26" s="1">
        <f t="shared" si="18"/>
        <v>5</v>
      </c>
      <c r="Z26" s="1">
        <f t="shared" si="19"/>
        <v>0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66</v>
      </c>
      <c r="D27" s="1" t="s">
        <v>12</v>
      </c>
      <c r="E27" s="1">
        <v>2</v>
      </c>
      <c r="F27" s="1">
        <v>6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12</v>
      </c>
      <c r="K27" s="1">
        <f t="shared" si="4"/>
        <v>5</v>
      </c>
      <c r="L27" s="1">
        <f t="shared" si="5"/>
        <v>0</v>
      </c>
      <c r="M27" s="1">
        <f t="shared" si="6"/>
        <v>1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6</v>
      </c>
      <c r="S27" s="1">
        <f t="shared" si="12"/>
        <v>7</v>
      </c>
      <c r="T27" s="1">
        <f t="shared" si="13"/>
        <v>0</v>
      </c>
      <c r="U27" s="1">
        <f t="shared" si="14"/>
        <v>6</v>
      </c>
      <c r="V27" s="1">
        <f t="shared" si="15"/>
        <v>4</v>
      </c>
      <c r="W27" s="1">
        <f t="shared" si="16"/>
        <v>0</v>
      </c>
      <c r="X27" s="1">
        <f t="shared" si="17"/>
        <v>11</v>
      </c>
      <c r="Y27" s="1">
        <f t="shared" si="18"/>
        <v>6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21</v>
      </c>
      <c r="E28" s="1">
        <v>3</v>
      </c>
      <c r="F28" s="1">
        <v>2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12</v>
      </c>
      <c r="K28" s="1">
        <f t="shared" si="4"/>
        <v>6</v>
      </c>
      <c r="L28" s="1">
        <f t="shared" si="5"/>
        <v>0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0</v>
      </c>
      <c r="R28" s="1">
        <f t="shared" si="11"/>
        <v>6</v>
      </c>
      <c r="S28" s="1">
        <f t="shared" si="12"/>
        <v>7</v>
      </c>
      <c r="T28" s="1">
        <f t="shared" si="13"/>
        <v>0</v>
      </c>
      <c r="U28" s="1">
        <f t="shared" si="14"/>
        <v>7</v>
      </c>
      <c r="V28" s="1">
        <f t="shared" si="15"/>
        <v>4</v>
      </c>
      <c r="W28" s="1">
        <f t="shared" si="16"/>
        <v>0</v>
      </c>
      <c r="X28" s="1">
        <f t="shared" si="17"/>
        <v>12</v>
      </c>
      <c r="Y28" s="1">
        <f t="shared" si="18"/>
        <v>6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21</v>
      </c>
      <c r="E29" s="1">
        <v>4</v>
      </c>
      <c r="F29" s="1">
        <v>5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13</v>
      </c>
      <c r="K29" s="1">
        <f t="shared" si="4"/>
        <v>6</v>
      </c>
      <c r="L29" s="1">
        <f t="shared" si="5"/>
        <v>0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0</v>
      </c>
      <c r="R29" s="1">
        <f t="shared" si="11"/>
        <v>6</v>
      </c>
      <c r="S29" s="1">
        <f t="shared" si="12"/>
        <v>8</v>
      </c>
      <c r="T29" s="1">
        <f t="shared" si="13"/>
        <v>0</v>
      </c>
      <c r="U29" s="1">
        <f t="shared" si="14"/>
        <v>7</v>
      </c>
      <c r="V29" s="1">
        <f t="shared" si="15"/>
        <v>5</v>
      </c>
      <c r="W29" s="1">
        <f t="shared" si="16"/>
        <v>0</v>
      </c>
      <c r="X29" s="1">
        <f t="shared" si="17"/>
        <v>12</v>
      </c>
      <c r="Y29" s="1">
        <f t="shared" si="18"/>
        <v>7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6</v>
      </c>
      <c r="E30" s="1">
        <v>5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13</v>
      </c>
      <c r="K30" s="1">
        <f t="shared" si="4"/>
        <v>6</v>
      </c>
      <c r="L30" s="1">
        <f t="shared" si="5"/>
        <v>0</v>
      </c>
      <c r="M30" s="1">
        <f t="shared" si="6"/>
        <v>2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0</v>
      </c>
      <c r="R30" s="1">
        <f t="shared" si="11"/>
        <v>6</v>
      </c>
      <c r="S30" s="1">
        <f t="shared" si="12"/>
        <v>8</v>
      </c>
      <c r="T30" s="1">
        <f t="shared" si="13"/>
        <v>0</v>
      </c>
      <c r="U30" s="1">
        <f t="shared" si="14"/>
        <v>7</v>
      </c>
      <c r="V30" s="1">
        <f t="shared" si="15"/>
        <v>5</v>
      </c>
      <c r="W30" s="1">
        <f t="shared" si="16"/>
        <v>0</v>
      </c>
      <c r="X30" s="1">
        <f t="shared" si="17"/>
        <v>12</v>
      </c>
      <c r="Y30" s="1">
        <f t="shared" si="18"/>
        <v>7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14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13</v>
      </c>
      <c r="K31" s="1">
        <f t="shared" si="4"/>
        <v>6</v>
      </c>
      <c r="L31" s="1">
        <f t="shared" si="5"/>
        <v>0</v>
      </c>
      <c r="M31" s="1">
        <f t="shared" si="6"/>
        <v>2</v>
      </c>
      <c r="N31" s="1">
        <f t="shared" si="7"/>
        <v>0</v>
      </c>
      <c r="O31" s="1">
        <f t="shared" si="8"/>
        <v>11</v>
      </c>
      <c r="P31" s="1">
        <f t="shared" si="9"/>
        <v>5</v>
      </c>
      <c r="Q31" s="1">
        <f t="shared" si="10"/>
        <v>0</v>
      </c>
      <c r="R31" s="1">
        <f t="shared" si="11"/>
        <v>6</v>
      </c>
      <c r="S31" s="1">
        <f t="shared" si="12"/>
        <v>8</v>
      </c>
      <c r="T31" s="1">
        <f t="shared" si="13"/>
        <v>0</v>
      </c>
      <c r="U31" s="1">
        <f t="shared" si="14"/>
        <v>7</v>
      </c>
      <c r="V31" s="1">
        <f t="shared" si="15"/>
        <v>5</v>
      </c>
      <c r="W31" s="1">
        <f t="shared" si="16"/>
        <v>0</v>
      </c>
      <c r="X31" s="1">
        <f t="shared" si="17"/>
        <v>13</v>
      </c>
      <c r="Y31" s="1">
        <f t="shared" si="18"/>
        <v>7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6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13</v>
      </c>
      <c r="K32" s="1">
        <f t="shared" si="4"/>
        <v>6</v>
      </c>
      <c r="L32" s="1">
        <f t="shared" si="5"/>
        <v>0</v>
      </c>
      <c r="M32" s="1">
        <f t="shared" si="6"/>
        <v>2</v>
      </c>
      <c r="N32" s="1">
        <f t="shared" si="7"/>
        <v>0</v>
      </c>
      <c r="O32" s="1">
        <f t="shared" si="8"/>
        <v>11</v>
      </c>
      <c r="P32" s="1">
        <f t="shared" si="9"/>
        <v>5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0</v>
      </c>
      <c r="U32" s="1">
        <f t="shared" si="14"/>
        <v>7</v>
      </c>
      <c r="V32" s="1">
        <f t="shared" si="15"/>
        <v>5</v>
      </c>
      <c r="W32" s="1">
        <f t="shared" si="16"/>
        <v>0</v>
      </c>
      <c r="X32" s="1">
        <f t="shared" si="17"/>
        <v>13</v>
      </c>
      <c r="Y32" s="1">
        <f t="shared" si="18"/>
        <v>7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0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13</v>
      </c>
      <c r="K33" s="1">
        <f t="shared" si="4"/>
        <v>6</v>
      </c>
      <c r="L33" s="1">
        <f t="shared" si="5"/>
        <v>0</v>
      </c>
      <c r="M33" s="1">
        <f t="shared" si="6"/>
        <v>2</v>
      </c>
      <c r="N33" s="1">
        <f t="shared" si="7"/>
        <v>0</v>
      </c>
      <c r="O33" s="1">
        <f t="shared" si="8"/>
        <v>11</v>
      </c>
      <c r="P33" s="1">
        <f t="shared" si="9"/>
        <v>5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7</v>
      </c>
      <c r="V33" s="1">
        <f t="shared" si="15"/>
        <v>5</v>
      </c>
      <c r="W33" s="1">
        <f t="shared" si="16"/>
        <v>0</v>
      </c>
      <c r="X33" s="1">
        <f t="shared" si="17"/>
        <v>13</v>
      </c>
      <c r="Y33" s="1">
        <f t="shared" si="18"/>
        <v>7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17</v>
      </c>
      <c r="E34" s="1">
        <v>2</v>
      </c>
      <c r="F34" s="1">
        <v>6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14</v>
      </c>
      <c r="K34" s="1">
        <f t="shared" si="4"/>
        <v>6</v>
      </c>
      <c r="L34" s="1">
        <f t="shared" si="5"/>
        <v>0</v>
      </c>
      <c r="M34" s="1">
        <f t="shared" si="6"/>
        <v>2</v>
      </c>
      <c r="N34" s="1">
        <f t="shared" si="7"/>
        <v>0</v>
      </c>
      <c r="O34" s="1">
        <f t="shared" si="8"/>
        <v>11</v>
      </c>
      <c r="P34" s="1">
        <f t="shared" si="9"/>
        <v>5</v>
      </c>
      <c r="Q34" s="1">
        <f t="shared" si="10"/>
        <v>0</v>
      </c>
      <c r="R34" s="1">
        <f t="shared" si="11"/>
        <v>8</v>
      </c>
      <c r="S34" s="1">
        <f t="shared" si="12"/>
        <v>9</v>
      </c>
      <c r="T34" s="1">
        <f t="shared" si="13"/>
        <v>0</v>
      </c>
      <c r="U34" s="1">
        <f t="shared" si="14"/>
        <v>7</v>
      </c>
      <c r="V34" s="1">
        <f t="shared" si="15"/>
        <v>5</v>
      </c>
      <c r="W34" s="1">
        <f t="shared" si="16"/>
        <v>0</v>
      </c>
      <c r="X34" s="1">
        <f t="shared" si="17"/>
        <v>13</v>
      </c>
      <c r="Y34" s="1">
        <f t="shared" si="18"/>
        <v>7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95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0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20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3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16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28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3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7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27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12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7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22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12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15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10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46054</v>
      </c>
      <c r="B57" s="1">
        <v>56</v>
      </c>
      <c r="C57" s="1" t="s">
        <v>66</v>
      </c>
      <c r="D57" s="1" t="s">
        <v>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19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23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10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9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18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8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14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16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0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21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17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22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19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5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46119</v>
      </c>
      <c r="B80" s="1">
        <v>79</v>
      </c>
      <c r="C80" s="1" t="s">
        <v>65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20</v>
      </c>
      <c r="J84" s="1">
        <f t="shared" si="75"/>
        <v>14</v>
      </c>
      <c r="K84" s="1">
        <f t="shared" si="75"/>
        <v>6</v>
      </c>
      <c r="L84" s="1">
        <f t="shared" si="75"/>
        <v>0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12</v>
      </c>
      <c r="P84" s="1">
        <f t="shared" si="76"/>
        <v>5</v>
      </c>
      <c r="Q84" s="1">
        <f t="shared" si="76"/>
        <v>0</v>
      </c>
      <c r="R84" s="1">
        <f t="shared" si="76"/>
        <v>8</v>
      </c>
      <c r="S84" s="1">
        <f t="shared" si="76"/>
        <v>9</v>
      </c>
      <c r="T84" s="1">
        <f t="shared" si="76"/>
        <v>0</v>
      </c>
      <c r="U84" s="1">
        <f t="shared" si="76"/>
        <v>7</v>
      </c>
      <c r="V84" s="1">
        <f t="shared" si="76"/>
        <v>5</v>
      </c>
      <c r="W84" s="1">
        <f t="shared" si="76"/>
        <v>0</v>
      </c>
      <c r="X84" s="1">
        <f t="shared" si="76"/>
        <v>13</v>
      </c>
      <c r="Y84" s="1">
        <f t="shared" si="76"/>
        <v>7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113</v>
      </c>
      <c r="F85" s="1">
        <f>SUM(F2:F83)</f>
        <v>106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12-5-0</v>
      </c>
      <c r="R85" s="1" t="str">
        <f>IF(R84="","0-0-0",CONCATENATE(R84,"-",S84,"-",T84))</f>
        <v>8-9-0</v>
      </c>
      <c r="U85" s="1" t="str">
        <f>IF(U84="","0-0-0",CONCATENATE(U84,"-",V84,"-",W84))</f>
        <v>7-5-0</v>
      </c>
      <c r="X85" s="1" t="str">
        <f>IF(X84="","0-0-0",CONCATENATE(X84,"-",Y84,"-",Z84))</f>
        <v>13-7-0</v>
      </c>
      <c r="AA85" s="1" t="str">
        <f>IF(AA84="","0-0",CONCATENATE(AA84,AB84))</f>
        <v>W1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34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5</v>
      </c>
      <c r="K15" s="1">
        <f t="shared" si="4"/>
        <v>1</v>
      </c>
      <c r="L15" s="1">
        <f t="shared" si="5"/>
        <v>4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2</v>
      </c>
      <c r="R15" s="1">
        <f t="shared" si="11"/>
        <v>0</v>
      </c>
      <c r="S15" s="1">
        <f t="shared" si="12"/>
        <v>2</v>
      </c>
      <c r="T15" s="1">
        <f t="shared" si="13"/>
        <v>2</v>
      </c>
      <c r="U15" s="1">
        <f t="shared" si="14"/>
        <v>4</v>
      </c>
      <c r="V15" s="1">
        <f t="shared" si="15"/>
        <v>2</v>
      </c>
      <c r="W15" s="1">
        <f t="shared" si="16"/>
        <v>2</v>
      </c>
      <c r="X15" s="1">
        <f t="shared" si="17"/>
        <v>5</v>
      </c>
      <c r="Y15" s="1">
        <f t="shared" si="18"/>
        <v>3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4</v>
      </c>
      <c r="AE15" s="1">
        <f t="shared" si="25"/>
        <v>2</v>
      </c>
      <c r="AF15" s="1">
        <f t="shared" si="26"/>
        <v>4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26</v>
      </c>
      <c r="E16" s="1">
        <v>3</v>
      </c>
      <c r="F16" s="1">
        <v>6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2</v>
      </c>
      <c r="R16" s="1">
        <f t="shared" si="11"/>
        <v>0</v>
      </c>
      <c r="S16" s="1">
        <f t="shared" si="12"/>
        <v>3</v>
      </c>
      <c r="T16" s="1">
        <f t="shared" si="13"/>
        <v>2</v>
      </c>
      <c r="U16" s="1">
        <f t="shared" si="14"/>
        <v>4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4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3</v>
      </c>
      <c r="AE16" s="1">
        <f t="shared" si="25"/>
        <v>3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45973</v>
      </c>
      <c r="B17" s="1">
        <v>16</v>
      </c>
      <c r="C17" s="1" t="s">
        <v>65</v>
      </c>
      <c r="D17" s="1" t="s">
        <v>95</v>
      </c>
      <c r="E17" s="1">
        <v>2</v>
      </c>
      <c r="F17" s="1">
        <v>5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2</v>
      </c>
      <c r="R17" s="1">
        <f t="shared" si="11"/>
        <v>0</v>
      </c>
      <c r="S17" s="1">
        <f t="shared" si="12"/>
        <v>4</v>
      </c>
      <c r="T17" s="1">
        <f t="shared" si="13"/>
        <v>2</v>
      </c>
      <c r="U17" s="1">
        <f t="shared" si="14"/>
        <v>4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4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L</v>
      </c>
      <c r="AD17" s="1">
        <f t="shared" si="24"/>
        <v>3</v>
      </c>
      <c r="AE17" s="1">
        <f t="shared" si="25"/>
        <v>3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24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2</v>
      </c>
      <c r="R18" s="1">
        <f t="shared" si="11"/>
        <v>0</v>
      </c>
      <c r="S18" s="1">
        <f t="shared" si="12"/>
        <v>5</v>
      </c>
      <c r="T18" s="1">
        <f t="shared" si="13"/>
        <v>2</v>
      </c>
      <c r="U18" s="1">
        <f t="shared" si="14"/>
        <v>4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5</v>
      </c>
      <c r="AC18" s="1" t="str">
        <f t="shared" si="1"/>
        <v>L</v>
      </c>
      <c r="AD18" s="1">
        <f t="shared" si="24"/>
        <v>2</v>
      </c>
      <c r="AE18" s="1">
        <f t="shared" si="25"/>
        <v>4</v>
      </c>
      <c r="AF18" s="1">
        <f t="shared" si="26"/>
        <v>4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21</v>
      </c>
      <c r="E19" s="1">
        <v>5</v>
      </c>
      <c r="F19" s="1">
        <v>4</v>
      </c>
      <c r="G19" s="1" t="s">
        <v>84</v>
      </c>
      <c r="H19" s="1" t="s">
        <v>83</v>
      </c>
      <c r="I19" s="1">
        <f t="shared" si="2"/>
        <v>6</v>
      </c>
      <c r="J19" s="1">
        <f t="shared" si="3"/>
        <v>8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2</v>
      </c>
      <c r="R19" s="1">
        <f t="shared" si="11"/>
        <v>1</v>
      </c>
      <c r="S19" s="1">
        <f t="shared" si="12"/>
        <v>5</v>
      </c>
      <c r="T19" s="1">
        <f t="shared" si="13"/>
        <v>2</v>
      </c>
      <c r="U19" s="1">
        <f t="shared" si="14"/>
        <v>5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4</v>
      </c>
      <c r="Z19" s="1">
        <f t="shared" si="19"/>
        <v>3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2</v>
      </c>
      <c r="AE19" s="1">
        <f t="shared" si="25"/>
        <v>4</v>
      </c>
      <c r="AF19" s="1">
        <f t="shared" si="26"/>
        <v>4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20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7</v>
      </c>
      <c r="J20" s="1">
        <f t="shared" si="3"/>
        <v>8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2</v>
      </c>
      <c r="U20" s="1">
        <f t="shared" si="14"/>
        <v>5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27</v>
      </c>
      <c r="E21" s="1">
        <v>2</v>
      </c>
      <c r="F21" s="1">
        <v>6</v>
      </c>
      <c r="G21" s="1" t="s">
        <v>83</v>
      </c>
      <c r="H21" s="1" t="s">
        <v>83</v>
      </c>
      <c r="I21" s="1">
        <f t="shared" si="2"/>
        <v>7</v>
      </c>
      <c r="J21" s="1">
        <f t="shared" si="3"/>
        <v>9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66</v>
      </c>
      <c r="D22" s="1" t="s">
        <v>25</v>
      </c>
      <c r="E22" s="1">
        <v>9</v>
      </c>
      <c r="F22" s="1">
        <v>3</v>
      </c>
      <c r="G22" s="1" t="s">
        <v>83</v>
      </c>
      <c r="H22" s="1" t="s">
        <v>83</v>
      </c>
      <c r="I22" s="1">
        <f t="shared" si="2"/>
        <v>8</v>
      </c>
      <c r="J22" s="1">
        <f t="shared" si="3"/>
        <v>9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2</v>
      </c>
      <c r="R22" s="1">
        <f t="shared" si="11"/>
        <v>1</v>
      </c>
      <c r="S22" s="1">
        <f t="shared" si="12"/>
        <v>5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26</v>
      </c>
      <c r="E23" s="1">
        <v>4</v>
      </c>
      <c r="F23" s="1">
        <v>1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2</v>
      </c>
      <c r="R23" s="1">
        <f t="shared" si="11"/>
        <v>1</v>
      </c>
      <c r="S23" s="1">
        <f t="shared" si="12"/>
        <v>5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9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10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2</v>
      </c>
      <c r="R24" s="1">
        <f t="shared" si="11"/>
        <v>1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2</v>
      </c>
      <c r="X24" s="1">
        <f t="shared" si="17"/>
        <v>7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14</v>
      </c>
      <c r="E25" s="1">
        <v>0</v>
      </c>
      <c r="F25" s="1">
        <v>5</v>
      </c>
      <c r="G25" s="1" t="s">
        <v>83</v>
      </c>
      <c r="H25" s="1" t="s">
        <v>83</v>
      </c>
      <c r="I25" s="1">
        <f t="shared" si="2"/>
        <v>9</v>
      </c>
      <c r="J25" s="1">
        <f t="shared" si="3"/>
        <v>11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2</v>
      </c>
      <c r="R25" s="1">
        <f t="shared" si="11"/>
        <v>1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2</v>
      </c>
      <c r="X25" s="1">
        <f t="shared" si="17"/>
        <v>7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17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10</v>
      </c>
      <c r="J26" s="1">
        <f t="shared" si="3"/>
        <v>11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2</v>
      </c>
      <c r="R26" s="1">
        <f t="shared" si="11"/>
        <v>2</v>
      </c>
      <c r="S26" s="1">
        <f t="shared" si="12"/>
        <v>6</v>
      </c>
      <c r="T26" s="1">
        <f t="shared" si="13"/>
        <v>2</v>
      </c>
      <c r="U26" s="1">
        <f t="shared" si="14"/>
        <v>5</v>
      </c>
      <c r="V26" s="1">
        <f t="shared" si="15"/>
        <v>2</v>
      </c>
      <c r="W26" s="1">
        <f t="shared" si="16"/>
        <v>2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0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11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5</v>
      </c>
      <c r="Q27" s="1">
        <f t="shared" si="10"/>
        <v>2</v>
      </c>
      <c r="R27" s="1">
        <f t="shared" si="11"/>
        <v>2</v>
      </c>
      <c r="S27" s="1">
        <f t="shared" si="12"/>
        <v>6</v>
      </c>
      <c r="T27" s="1">
        <f t="shared" si="13"/>
        <v>2</v>
      </c>
      <c r="U27" s="1">
        <f t="shared" si="14"/>
        <v>5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65</v>
      </c>
      <c r="D28" s="1" t="s">
        <v>10</v>
      </c>
      <c r="E28" s="1">
        <v>2</v>
      </c>
      <c r="F28" s="1">
        <v>5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12</v>
      </c>
      <c r="K28" s="1">
        <f t="shared" si="4"/>
        <v>3</v>
      </c>
      <c r="L28" s="1">
        <f t="shared" si="5"/>
        <v>4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2</v>
      </c>
      <c r="S28" s="1">
        <f t="shared" si="12"/>
        <v>7</v>
      </c>
      <c r="T28" s="1">
        <f t="shared" si="13"/>
        <v>2</v>
      </c>
      <c r="U28" s="1">
        <f t="shared" si="14"/>
        <v>5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65</v>
      </c>
      <c r="D29" s="1" t="s">
        <v>0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11</v>
      </c>
      <c r="J29" s="1">
        <f t="shared" si="3"/>
        <v>13</v>
      </c>
      <c r="K29" s="1">
        <f t="shared" si="4"/>
        <v>3</v>
      </c>
      <c r="L29" s="1">
        <f t="shared" si="5"/>
        <v>4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2</v>
      </c>
      <c r="R29" s="1">
        <f t="shared" si="11"/>
        <v>2</v>
      </c>
      <c r="S29" s="1">
        <f t="shared" si="12"/>
        <v>8</v>
      </c>
      <c r="T29" s="1">
        <f t="shared" si="13"/>
        <v>2</v>
      </c>
      <c r="U29" s="1">
        <f t="shared" si="14"/>
        <v>5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27</v>
      </c>
      <c r="E30" s="1">
        <v>4</v>
      </c>
      <c r="F30" s="1">
        <v>7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14</v>
      </c>
      <c r="K30" s="1">
        <f t="shared" si="4"/>
        <v>3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5</v>
      </c>
      <c r="Q30" s="1">
        <f t="shared" si="10"/>
        <v>2</v>
      </c>
      <c r="R30" s="1">
        <f t="shared" si="11"/>
        <v>2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20</v>
      </c>
      <c r="E31" s="1">
        <v>4</v>
      </c>
      <c r="F31" s="1">
        <v>3</v>
      </c>
      <c r="G31" s="1" t="s">
        <v>84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5</v>
      </c>
      <c r="Q31" s="1">
        <f t="shared" si="10"/>
        <v>2</v>
      </c>
      <c r="R31" s="1">
        <f t="shared" si="11"/>
        <v>3</v>
      </c>
      <c r="S31" s="1">
        <f t="shared" si="12"/>
        <v>9</v>
      </c>
      <c r="T31" s="1">
        <f t="shared" si="13"/>
        <v>2</v>
      </c>
      <c r="U31" s="1">
        <f t="shared" si="14"/>
        <v>5</v>
      </c>
      <c r="V31" s="1">
        <f t="shared" si="15"/>
        <v>2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14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2</v>
      </c>
      <c r="R32" s="1">
        <f t="shared" si="11"/>
        <v>4</v>
      </c>
      <c r="S32" s="1">
        <f t="shared" si="12"/>
        <v>9</v>
      </c>
      <c r="T32" s="1">
        <f t="shared" si="13"/>
        <v>2</v>
      </c>
      <c r="U32" s="1">
        <f t="shared" si="14"/>
        <v>5</v>
      </c>
      <c r="V32" s="1">
        <f t="shared" si="15"/>
        <v>2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5</v>
      </c>
      <c r="AE32" s="1">
        <f t="shared" si="25"/>
        <v>5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7</v>
      </c>
      <c r="E33" s="1">
        <v>3</v>
      </c>
      <c r="F33" s="1">
        <v>1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14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9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9</v>
      </c>
      <c r="T33" s="1">
        <f t="shared" si="13"/>
        <v>2</v>
      </c>
      <c r="U33" s="1">
        <f t="shared" si="14"/>
        <v>5</v>
      </c>
      <c r="V33" s="1">
        <f t="shared" si="15"/>
        <v>2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13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65</v>
      </c>
      <c r="D43" s="1" t="s">
        <v>12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66</v>
      </c>
      <c r="D46" s="1" t="s">
        <v>10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15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66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46118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12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14</v>
      </c>
      <c r="K84" s="1">
        <f t="shared" si="75"/>
        <v>4</v>
      </c>
      <c r="L84" s="1">
        <f t="shared" si="75"/>
        <v>4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9</v>
      </c>
      <c r="P84" s="1">
        <f t="shared" si="76"/>
        <v>5</v>
      </c>
      <c r="Q84" s="1">
        <f t="shared" si="76"/>
        <v>2</v>
      </c>
      <c r="R84" s="1">
        <f t="shared" si="76"/>
        <v>5</v>
      </c>
      <c r="S84" s="1">
        <f t="shared" si="76"/>
        <v>9</v>
      </c>
      <c r="T84" s="1">
        <f t="shared" si="76"/>
        <v>2</v>
      </c>
      <c r="U84" s="1">
        <f t="shared" si="76"/>
        <v>5</v>
      </c>
      <c r="V84" s="1">
        <f t="shared" si="76"/>
        <v>2</v>
      </c>
      <c r="W84" s="1">
        <f t="shared" si="76"/>
        <v>2</v>
      </c>
      <c r="X84" s="1">
        <f t="shared" si="76"/>
        <v>7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98</v>
      </c>
      <c r="F85" s="1">
        <f>SUM(F2:F83)</f>
        <v>109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9-5-2</v>
      </c>
      <c r="R85" s="1" t="str">
        <f>IF(R84="","0-0-0",CONCATENATE(R84,"-",S84,"-",T84))</f>
        <v>5-9-2</v>
      </c>
      <c r="U85" s="1" t="str">
        <f>IF(U84="","0-0-0",CONCATENATE(U84,"-",V84,"-",W84))</f>
        <v>5-2-2</v>
      </c>
      <c r="X85" s="1" t="str">
        <f>IF(X84="","0-0-0",CONCATENATE(X84,"-",Y84,"-",Z84))</f>
        <v>7-7-3</v>
      </c>
      <c r="AA85" s="1" t="str">
        <f>IF(AA84="","0-0",CONCATENATE(AA84,AB84))</f>
        <v>W3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32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23</v>
      </c>
      <c r="E16" s="1">
        <v>5</v>
      </c>
      <c r="F16" s="1">
        <v>1</v>
      </c>
      <c r="G16" s="1" t="s">
        <v>83</v>
      </c>
      <c r="H16" s="1" t="s">
        <v>83</v>
      </c>
      <c r="I16" s="1">
        <f t="shared" si="2"/>
        <v>4</v>
      </c>
      <c r="J16" s="1">
        <f t="shared" si="3"/>
        <v>9</v>
      </c>
      <c r="K16" s="1">
        <f t="shared" si="4"/>
        <v>1</v>
      </c>
      <c r="L16" s="1">
        <f t="shared" si="5"/>
        <v>2</v>
      </c>
      <c r="M16" s="1">
        <f t="shared" si="6"/>
        <v>1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1</v>
      </c>
      <c r="Y16" s="1">
        <f t="shared" si="18"/>
        <v>8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66</v>
      </c>
      <c r="D17" s="1" t="s">
        <v>25</v>
      </c>
      <c r="E17" s="1">
        <v>0</v>
      </c>
      <c r="F17" s="1">
        <v>4</v>
      </c>
      <c r="G17" s="1" t="s">
        <v>83</v>
      </c>
      <c r="H17" s="1" t="s">
        <v>83</v>
      </c>
      <c r="I17" s="1">
        <f t="shared" si="2"/>
        <v>4</v>
      </c>
      <c r="J17" s="1">
        <f t="shared" si="3"/>
        <v>10</v>
      </c>
      <c r="K17" s="1">
        <f t="shared" si="4"/>
        <v>1</v>
      </c>
      <c r="L17" s="1">
        <f t="shared" si="5"/>
        <v>2</v>
      </c>
      <c r="M17" s="1">
        <f t="shared" si="6"/>
        <v>1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1</v>
      </c>
      <c r="R17" s="1">
        <f t="shared" si="11"/>
        <v>2</v>
      </c>
      <c r="S17" s="1">
        <f t="shared" si="12"/>
        <v>6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1</v>
      </c>
      <c r="Y17" s="1">
        <f t="shared" si="18"/>
        <v>9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65</v>
      </c>
      <c r="D18" s="1" t="s">
        <v>17</v>
      </c>
      <c r="E18" s="1">
        <v>0</v>
      </c>
      <c r="F18" s="1">
        <v>2</v>
      </c>
      <c r="G18" s="1" t="s">
        <v>83</v>
      </c>
      <c r="H18" s="1" t="s">
        <v>83</v>
      </c>
      <c r="I18" s="1">
        <f t="shared" si="2"/>
        <v>4</v>
      </c>
      <c r="J18" s="1">
        <f t="shared" si="3"/>
        <v>11</v>
      </c>
      <c r="K18" s="1">
        <f t="shared" si="4"/>
        <v>1</v>
      </c>
      <c r="L18" s="1">
        <f t="shared" si="5"/>
        <v>2</v>
      </c>
      <c r="M18" s="1">
        <f t="shared" si="6"/>
        <v>1</v>
      </c>
      <c r="N18" s="1">
        <f t="shared" si="7"/>
        <v>1</v>
      </c>
      <c r="O18" s="1">
        <f t="shared" si="8"/>
        <v>2</v>
      </c>
      <c r="P18" s="1">
        <f t="shared" si="9"/>
        <v>4</v>
      </c>
      <c r="Q18" s="1">
        <f t="shared" si="10"/>
        <v>1</v>
      </c>
      <c r="R18" s="1">
        <f t="shared" si="11"/>
        <v>2</v>
      </c>
      <c r="S18" s="1">
        <f t="shared" si="12"/>
        <v>7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1</v>
      </c>
      <c r="Y18" s="1">
        <f t="shared" si="18"/>
        <v>10</v>
      </c>
      <c r="Z18" s="1">
        <f t="shared" si="19"/>
        <v>0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65</v>
      </c>
      <c r="D19" s="1" t="s">
        <v>6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4</v>
      </c>
      <c r="J19" s="1">
        <f t="shared" si="3"/>
        <v>12</v>
      </c>
      <c r="K19" s="1">
        <f t="shared" si="4"/>
        <v>1</v>
      </c>
      <c r="L19" s="1">
        <f t="shared" si="5"/>
        <v>2</v>
      </c>
      <c r="M19" s="1">
        <f t="shared" si="6"/>
        <v>1</v>
      </c>
      <c r="N19" s="1">
        <f t="shared" si="7"/>
        <v>1</v>
      </c>
      <c r="O19" s="1">
        <f t="shared" si="8"/>
        <v>2</v>
      </c>
      <c r="P19" s="1">
        <f t="shared" si="9"/>
        <v>4</v>
      </c>
      <c r="Q19" s="1">
        <f t="shared" si="10"/>
        <v>1</v>
      </c>
      <c r="R19" s="1">
        <f t="shared" si="11"/>
        <v>2</v>
      </c>
      <c r="S19" s="1">
        <f t="shared" si="12"/>
        <v>8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1</v>
      </c>
      <c r="Y19" s="1">
        <f t="shared" si="18"/>
        <v>11</v>
      </c>
      <c r="Z19" s="1">
        <f t="shared" si="19"/>
        <v>0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3</v>
      </c>
      <c r="AE19" s="1">
        <f t="shared" si="25"/>
        <v>6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66</v>
      </c>
      <c r="D20" s="1" t="s">
        <v>8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5</v>
      </c>
      <c r="J20" s="1">
        <f t="shared" si="3"/>
        <v>12</v>
      </c>
      <c r="K20" s="1">
        <f t="shared" si="4"/>
        <v>1</v>
      </c>
      <c r="L20" s="1">
        <f t="shared" si="5"/>
        <v>2</v>
      </c>
      <c r="M20" s="1">
        <f t="shared" si="6"/>
        <v>1</v>
      </c>
      <c r="N20" s="1">
        <f t="shared" si="7"/>
        <v>1</v>
      </c>
      <c r="O20" s="1">
        <f t="shared" si="8"/>
        <v>3</v>
      </c>
      <c r="P20" s="1">
        <f t="shared" si="9"/>
        <v>4</v>
      </c>
      <c r="Q20" s="1">
        <f t="shared" si="10"/>
        <v>1</v>
      </c>
      <c r="R20" s="1">
        <f t="shared" si="11"/>
        <v>2</v>
      </c>
      <c r="S20" s="1">
        <f t="shared" si="12"/>
        <v>8</v>
      </c>
      <c r="T20" s="1">
        <f t="shared" si="13"/>
        <v>1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2</v>
      </c>
      <c r="Y20" s="1">
        <f t="shared" si="18"/>
        <v>11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66</v>
      </c>
      <c r="D21" s="1" t="s">
        <v>0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5</v>
      </c>
      <c r="J21" s="1">
        <f t="shared" si="3"/>
        <v>12</v>
      </c>
      <c r="K21" s="1">
        <f t="shared" si="4"/>
        <v>1</v>
      </c>
      <c r="L21" s="1">
        <f t="shared" si="5"/>
        <v>3</v>
      </c>
      <c r="M21" s="1">
        <f t="shared" si="6"/>
        <v>1</v>
      </c>
      <c r="N21" s="1">
        <f t="shared" si="7"/>
        <v>2</v>
      </c>
      <c r="O21" s="1">
        <f t="shared" si="8"/>
        <v>3</v>
      </c>
      <c r="P21" s="1">
        <f t="shared" si="9"/>
        <v>4</v>
      </c>
      <c r="Q21" s="1">
        <f t="shared" si="10"/>
        <v>2</v>
      </c>
      <c r="R21" s="1">
        <f t="shared" si="11"/>
        <v>2</v>
      </c>
      <c r="S21" s="1">
        <f t="shared" si="12"/>
        <v>8</v>
      </c>
      <c r="T21" s="1">
        <f t="shared" si="13"/>
        <v>1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2</v>
      </c>
      <c r="Y21" s="1">
        <f t="shared" si="18"/>
        <v>11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25</v>
      </c>
      <c r="E22" s="1">
        <v>2</v>
      </c>
      <c r="F22" s="1">
        <v>5</v>
      </c>
      <c r="G22" s="1" t="s">
        <v>83</v>
      </c>
      <c r="H22" s="1" t="s">
        <v>83</v>
      </c>
      <c r="I22" s="1">
        <f t="shared" si="2"/>
        <v>5</v>
      </c>
      <c r="J22" s="1">
        <f t="shared" si="3"/>
        <v>13</v>
      </c>
      <c r="K22" s="1">
        <f t="shared" si="4"/>
        <v>1</v>
      </c>
      <c r="L22" s="1">
        <f t="shared" si="5"/>
        <v>3</v>
      </c>
      <c r="M22" s="1">
        <f t="shared" si="6"/>
        <v>1</v>
      </c>
      <c r="N22" s="1">
        <f t="shared" si="7"/>
        <v>2</v>
      </c>
      <c r="O22" s="1">
        <f t="shared" si="8"/>
        <v>3</v>
      </c>
      <c r="P22" s="1">
        <f t="shared" si="9"/>
        <v>4</v>
      </c>
      <c r="Q22" s="1">
        <f t="shared" si="10"/>
        <v>2</v>
      </c>
      <c r="R22" s="1">
        <f t="shared" si="11"/>
        <v>2</v>
      </c>
      <c r="S22" s="1">
        <f t="shared" si="12"/>
        <v>9</v>
      </c>
      <c r="T22" s="1">
        <f t="shared" si="13"/>
        <v>1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2</v>
      </c>
      <c r="Y22" s="1">
        <f t="shared" si="18"/>
        <v>12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3</v>
      </c>
      <c r="AE22" s="1">
        <f t="shared" si="25"/>
        <v>5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28</v>
      </c>
      <c r="E23" s="1">
        <v>6</v>
      </c>
      <c r="F23" s="1">
        <v>2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13</v>
      </c>
      <c r="K23" s="1">
        <f t="shared" si="4"/>
        <v>1</v>
      </c>
      <c r="L23" s="1">
        <f t="shared" si="5"/>
        <v>3</v>
      </c>
      <c r="M23" s="1">
        <f t="shared" si="6"/>
        <v>1</v>
      </c>
      <c r="N23" s="1">
        <f t="shared" si="7"/>
        <v>2</v>
      </c>
      <c r="O23" s="1">
        <f t="shared" si="8"/>
        <v>3</v>
      </c>
      <c r="P23" s="1">
        <f t="shared" si="9"/>
        <v>4</v>
      </c>
      <c r="Q23" s="1">
        <f t="shared" si="10"/>
        <v>2</v>
      </c>
      <c r="R23" s="1">
        <f t="shared" si="11"/>
        <v>3</v>
      </c>
      <c r="S23" s="1">
        <f t="shared" si="12"/>
        <v>9</v>
      </c>
      <c r="T23" s="1">
        <f t="shared" si="13"/>
        <v>1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2</v>
      </c>
      <c r="Y23" s="1">
        <f t="shared" si="18"/>
        <v>12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66</v>
      </c>
      <c r="D24" s="1" t="s">
        <v>22</v>
      </c>
      <c r="E24" s="1">
        <v>3</v>
      </c>
      <c r="F24" s="1">
        <v>2</v>
      </c>
      <c r="G24" s="1" t="s">
        <v>84</v>
      </c>
      <c r="H24" s="1" t="s">
        <v>84</v>
      </c>
      <c r="I24" s="1">
        <f t="shared" si="2"/>
        <v>7</v>
      </c>
      <c r="J24" s="1">
        <f t="shared" si="3"/>
        <v>13</v>
      </c>
      <c r="K24" s="1">
        <f t="shared" si="4"/>
        <v>2</v>
      </c>
      <c r="L24" s="1">
        <f t="shared" si="5"/>
        <v>3</v>
      </c>
      <c r="M24" s="1">
        <f t="shared" si="6"/>
        <v>2</v>
      </c>
      <c r="N24" s="1">
        <f t="shared" si="7"/>
        <v>2</v>
      </c>
      <c r="O24" s="1">
        <f t="shared" si="8"/>
        <v>4</v>
      </c>
      <c r="P24" s="1">
        <f t="shared" si="9"/>
        <v>4</v>
      </c>
      <c r="Q24" s="1">
        <f t="shared" si="10"/>
        <v>2</v>
      </c>
      <c r="R24" s="1">
        <f t="shared" si="11"/>
        <v>3</v>
      </c>
      <c r="S24" s="1">
        <f t="shared" si="12"/>
        <v>9</v>
      </c>
      <c r="T24" s="1">
        <f t="shared" si="13"/>
        <v>1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3</v>
      </c>
      <c r="Y24" s="1">
        <f t="shared" si="18"/>
        <v>12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3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13</v>
      </c>
      <c r="K25" s="1">
        <f t="shared" si="4"/>
        <v>2</v>
      </c>
      <c r="L25" s="1">
        <f t="shared" si="5"/>
        <v>3</v>
      </c>
      <c r="M25" s="1">
        <f t="shared" si="6"/>
        <v>2</v>
      </c>
      <c r="N25" s="1">
        <f t="shared" si="7"/>
        <v>2</v>
      </c>
      <c r="O25" s="1">
        <f t="shared" si="8"/>
        <v>4</v>
      </c>
      <c r="P25" s="1">
        <f t="shared" si="9"/>
        <v>4</v>
      </c>
      <c r="Q25" s="1">
        <f t="shared" si="10"/>
        <v>2</v>
      </c>
      <c r="R25" s="1">
        <f t="shared" si="11"/>
        <v>4</v>
      </c>
      <c r="S25" s="1">
        <f t="shared" si="12"/>
        <v>9</v>
      </c>
      <c r="T25" s="1">
        <f t="shared" si="13"/>
        <v>1</v>
      </c>
      <c r="U25" s="1">
        <f t="shared" si="14"/>
        <v>3</v>
      </c>
      <c r="V25" s="1">
        <f t="shared" si="15"/>
        <v>3</v>
      </c>
      <c r="W25" s="1">
        <f t="shared" si="16"/>
        <v>0</v>
      </c>
      <c r="X25" s="1">
        <f t="shared" si="17"/>
        <v>4</v>
      </c>
      <c r="Y25" s="1">
        <f t="shared" si="18"/>
        <v>12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5</v>
      </c>
      <c r="AE25" s="1">
        <f t="shared" si="25"/>
        <v>4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5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14</v>
      </c>
      <c r="K26" s="1">
        <f t="shared" si="4"/>
        <v>2</v>
      </c>
      <c r="L26" s="1">
        <f t="shared" si="5"/>
        <v>3</v>
      </c>
      <c r="M26" s="1">
        <f t="shared" si="6"/>
        <v>2</v>
      </c>
      <c r="N26" s="1">
        <f t="shared" si="7"/>
        <v>2</v>
      </c>
      <c r="O26" s="1">
        <f t="shared" si="8"/>
        <v>4</v>
      </c>
      <c r="P26" s="1">
        <f t="shared" si="9"/>
        <v>4</v>
      </c>
      <c r="Q26" s="1">
        <f t="shared" si="10"/>
        <v>2</v>
      </c>
      <c r="R26" s="1">
        <f t="shared" si="11"/>
        <v>4</v>
      </c>
      <c r="S26" s="1">
        <f t="shared" si="12"/>
        <v>10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12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19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14</v>
      </c>
      <c r="K27" s="1">
        <f t="shared" si="4"/>
        <v>2</v>
      </c>
      <c r="L27" s="1">
        <f t="shared" si="5"/>
        <v>3</v>
      </c>
      <c r="M27" s="1">
        <f t="shared" si="6"/>
        <v>2</v>
      </c>
      <c r="N27" s="1">
        <f t="shared" si="7"/>
        <v>2</v>
      </c>
      <c r="O27" s="1">
        <f t="shared" si="8"/>
        <v>4</v>
      </c>
      <c r="P27" s="1">
        <f t="shared" si="9"/>
        <v>4</v>
      </c>
      <c r="Q27" s="1">
        <f t="shared" si="10"/>
        <v>2</v>
      </c>
      <c r="R27" s="1">
        <f t="shared" si="11"/>
        <v>5</v>
      </c>
      <c r="S27" s="1">
        <f t="shared" si="12"/>
        <v>10</v>
      </c>
      <c r="T27" s="1">
        <f t="shared" si="13"/>
        <v>1</v>
      </c>
      <c r="U27" s="1">
        <f t="shared" si="14"/>
        <v>3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12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45991</v>
      </c>
      <c r="B28" s="1">
        <v>27</v>
      </c>
      <c r="C28" s="1" t="s">
        <v>65</v>
      </c>
      <c r="D28" s="1" t="s">
        <v>26</v>
      </c>
      <c r="E28" s="1">
        <v>0</v>
      </c>
      <c r="F28" s="1">
        <v>1</v>
      </c>
      <c r="G28" s="1" t="s">
        <v>84</v>
      </c>
      <c r="H28" s="1" t="s">
        <v>83</v>
      </c>
      <c r="I28" s="1">
        <f t="shared" si="2"/>
        <v>9</v>
      </c>
      <c r="J28" s="1">
        <f t="shared" si="3"/>
        <v>14</v>
      </c>
      <c r="K28" s="1">
        <f t="shared" si="4"/>
        <v>2</v>
      </c>
      <c r="L28" s="1">
        <f t="shared" si="5"/>
        <v>4</v>
      </c>
      <c r="M28" s="1">
        <f t="shared" si="6"/>
        <v>2</v>
      </c>
      <c r="N28" s="1">
        <f t="shared" si="7"/>
        <v>2</v>
      </c>
      <c r="O28" s="1">
        <f t="shared" si="8"/>
        <v>4</v>
      </c>
      <c r="P28" s="1">
        <f t="shared" si="9"/>
        <v>4</v>
      </c>
      <c r="Q28" s="1">
        <f t="shared" si="10"/>
        <v>2</v>
      </c>
      <c r="R28" s="1">
        <f t="shared" si="11"/>
        <v>5</v>
      </c>
      <c r="S28" s="1">
        <f t="shared" si="12"/>
        <v>10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0</v>
      </c>
      <c r="X28" s="1">
        <f t="shared" si="17"/>
        <v>4</v>
      </c>
      <c r="Y28" s="1">
        <f t="shared" si="18"/>
        <v>12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15</v>
      </c>
      <c r="E29" s="1">
        <v>1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15</v>
      </c>
      <c r="K29" s="1">
        <f t="shared" si="4"/>
        <v>2</v>
      </c>
      <c r="L29" s="1">
        <f t="shared" si="5"/>
        <v>4</v>
      </c>
      <c r="M29" s="1">
        <f t="shared" si="6"/>
        <v>2</v>
      </c>
      <c r="N29" s="1">
        <f t="shared" si="7"/>
        <v>2</v>
      </c>
      <c r="O29" s="1">
        <f t="shared" si="8"/>
        <v>4</v>
      </c>
      <c r="P29" s="1">
        <f t="shared" si="9"/>
        <v>4</v>
      </c>
      <c r="Q29" s="1">
        <f t="shared" si="10"/>
        <v>2</v>
      </c>
      <c r="R29" s="1">
        <f t="shared" si="11"/>
        <v>5</v>
      </c>
      <c r="S29" s="1">
        <f t="shared" si="12"/>
        <v>11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0</v>
      </c>
      <c r="X29" s="1">
        <f t="shared" si="17"/>
        <v>4</v>
      </c>
      <c r="Y29" s="1">
        <f t="shared" si="18"/>
        <v>13</v>
      </c>
      <c r="Z29" s="1">
        <f t="shared" si="19"/>
        <v>1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17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15</v>
      </c>
      <c r="K30" s="1">
        <f t="shared" si="4"/>
        <v>2</v>
      </c>
      <c r="L30" s="1">
        <f t="shared" si="5"/>
        <v>4</v>
      </c>
      <c r="M30" s="1">
        <f t="shared" si="6"/>
        <v>2</v>
      </c>
      <c r="N30" s="1">
        <f t="shared" si="7"/>
        <v>2</v>
      </c>
      <c r="O30" s="1">
        <f t="shared" si="8"/>
        <v>5</v>
      </c>
      <c r="P30" s="1">
        <f t="shared" si="9"/>
        <v>4</v>
      </c>
      <c r="Q30" s="1">
        <f t="shared" si="10"/>
        <v>2</v>
      </c>
      <c r="R30" s="1">
        <f t="shared" si="11"/>
        <v>5</v>
      </c>
      <c r="S30" s="1">
        <f t="shared" si="12"/>
        <v>11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0</v>
      </c>
      <c r="X30" s="1">
        <f t="shared" si="17"/>
        <v>5</v>
      </c>
      <c r="Y30" s="1">
        <f t="shared" si="18"/>
        <v>13</v>
      </c>
      <c r="Z30" s="1">
        <f t="shared" si="19"/>
        <v>1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3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95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15</v>
      </c>
      <c r="K31" s="1">
        <f t="shared" si="4"/>
        <v>2</v>
      </c>
      <c r="L31" s="1">
        <f t="shared" si="5"/>
        <v>4</v>
      </c>
      <c r="M31" s="1">
        <f t="shared" si="6"/>
        <v>2</v>
      </c>
      <c r="N31" s="1">
        <f t="shared" si="7"/>
        <v>2</v>
      </c>
      <c r="O31" s="1">
        <f t="shared" si="8"/>
        <v>6</v>
      </c>
      <c r="P31" s="1">
        <f t="shared" si="9"/>
        <v>4</v>
      </c>
      <c r="Q31" s="1">
        <f t="shared" si="10"/>
        <v>2</v>
      </c>
      <c r="R31" s="1">
        <f t="shared" si="11"/>
        <v>5</v>
      </c>
      <c r="S31" s="1">
        <f t="shared" si="12"/>
        <v>11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13</v>
      </c>
      <c r="Z31" s="1">
        <f t="shared" si="19"/>
        <v>1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3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28</v>
      </c>
      <c r="E32" s="1">
        <v>7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2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4</v>
      </c>
      <c r="Q32" s="1">
        <f t="shared" si="10"/>
        <v>2</v>
      </c>
      <c r="R32" s="1">
        <f t="shared" si="11"/>
        <v>5</v>
      </c>
      <c r="S32" s="1">
        <f t="shared" si="12"/>
        <v>11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13</v>
      </c>
      <c r="Z32" s="1">
        <f t="shared" si="19"/>
        <v>1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21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16</v>
      </c>
      <c r="K33" s="1">
        <f t="shared" si="4"/>
        <v>2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7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11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0</v>
      </c>
      <c r="X33" s="1">
        <f t="shared" si="17"/>
        <v>6</v>
      </c>
      <c r="Y33" s="1">
        <f t="shared" si="18"/>
        <v>13</v>
      </c>
      <c r="Z33" s="1">
        <f t="shared" si="19"/>
        <v>1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18</v>
      </c>
      <c r="E34" s="1">
        <v>2</v>
      </c>
      <c r="F34" s="1">
        <v>1</v>
      </c>
      <c r="G34" s="1" t="s">
        <v>84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3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7</v>
      </c>
      <c r="P34" s="1">
        <f t="shared" si="9"/>
        <v>5</v>
      </c>
      <c r="Q34" s="1">
        <f t="shared" si="10"/>
        <v>2</v>
      </c>
      <c r="R34" s="1">
        <f t="shared" si="11"/>
        <v>6</v>
      </c>
      <c r="S34" s="1">
        <f t="shared" si="12"/>
        <v>11</v>
      </c>
      <c r="T34" s="1">
        <f t="shared" si="13"/>
        <v>2</v>
      </c>
      <c r="U34" s="1">
        <f t="shared" si="14"/>
        <v>4</v>
      </c>
      <c r="V34" s="1">
        <f t="shared" si="15"/>
        <v>3</v>
      </c>
      <c r="W34" s="1">
        <f t="shared" si="16"/>
        <v>0</v>
      </c>
      <c r="X34" s="1">
        <f t="shared" si="17"/>
        <v>7</v>
      </c>
      <c r="Y34" s="1">
        <f t="shared" si="18"/>
        <v>13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8</v>
      </c>
      <c r="E35" s="1">
        <v>3</v>
      </c>
      <c r="F35" s="1">
        <v>6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12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14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29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15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66</v>
      </c>
      <c r="D43" s="1" t="s">
        <v>17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23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14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31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26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66</v>
      </c>
      <c r="D70" s="1" t="s">
        <v>19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22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17</v>
      </c>
      <c r="K84" s="1">
        <f t="shared" si="75"/>
        <v>3</v>
      </c>
      <c r="L84" s="1">
        <f t="shared" si="75"/>
        <v>4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7</v>
      </c>
      <c r="P84" s="1">
        <f t="shared" si="76"/>
        <v>5</v>
      </c>
      <c r="Q84" s="1">
        <f t="shared" si="76"/>
        <v>2</v>
      </c>
      <c r="R84" s="1">
        <f t="shared" si="76"/>
        <v>6</v>
      </c>
      <c r="S84" s="1">
        <f t="shared" si="76"/>
        <v>12</v>
      </c>
      <c r="T84" s="1">
        <f t="shared" si="76"/>
        <v>2</v>
      </c>
      <c r="U84" s="1">
        <f t="shared" si="76"/>
        <v>4</v>
      </c>
      <c r="V84" s="1">
        <f t="shared" si="76"/>
        <v>4</v>
      </c>
      <c r="W84" s="1">
        <f t="shared" si="76"/>
        <v>0</v>
      </c>
      <c r="X84" s="1">
        <f t="shared" si="76"/>
        <v>7</v>
      </c>
      <c r="Y84" s="1">
        <f t="shared" si="76"/>
        <v>14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87</v>
      </c>
      <c r="F85" s="1">
        <f>SUM(F2:F83)</f>
        <v>103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7-5-2</v>
      </c>
      <c r="R85" s="1" t="str">
        <f>IF(R84="","0-0-0",CONCATENATE(R84,"-",S84,"-",T84))</f>
        <v>6-12-2</v>
      </c>
      <c r="U85" s="1" t="str">
        <f>IF(U84="","0-0-0",CONCATENATE(U84,"-",V84,"-",W84))</f>
        <v>4-4-0</v>
      </c>
      <c r="X85" s="1" t="str">
        <f>IF(X84="","0-0-0",CONCATENATE(X84,"-",Y84,"-",Z84))</f>
        <v>7-14-1</v>
      </c>
      <c r="AA85" s="1" t="str">
        <f>IF(AA84="","0-0",CONCATENATE(AA84,AB84))</f>
        <v>L1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34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17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0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28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3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3</v>
      </c>
      <c r="T15" s="1">
        <f t="shared" si="13"/>
        <v>0</v>
      </c>
      <c r="U15" s="1">
        <f t="shared" si="14"/>
        <v>4</v>
      </c>
      <c r="V15" s="1">
        <f t="shared" si="15"/>
        <v>0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4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3</v>
      </c>
      <c r="T16" s="1">
        <f t="shared" si="13"/>
        <v>0</v>
      </c>
      <c r="U16" s="1">
        <f t="shared" si="14"/>
        <v>4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5</v>
      </c>
      <c r="K17" s="1">
        <f t="shared" si="4"/>
        <v>3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0</v>
      </c>
      <c r="U17" s="1">
        <f t="shared" si="14"/>
        <v>4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45975</v>
      </c>
      <c r="B18" s="1">
        <v>17</v>
      </c>
      <c r="C18" s="1" t="s">
        <v>66</v>
      </c>
      <c r="D18" s="1" t="s">
        <v>3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5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6</v>
      </c>
      <c r="P18" s="1">
        <f t="shared" si="9"/>
        <v>2</v>
      </c>
      <c r="Q18" s="1">
        <f t="shared" si="10"/>
        <v>0</v>
      </c>
      <c r="R18" s="1">
        <f t="shared" si="11"/>
        <v>6</v>
      </c>
      <c r="S18" s="1">
        <f t="shared" si="12"/>
        <v>3</v>
      </c>
      <c r="T18" s="1">
        <f t="shared" si="13"/>
        <v>0</v>
      </c>
      <c r="U18" s="1">
        <f t="shared" si="14"/>
        <v>4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4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20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12</v>
      </c>
      <c r="J19" s="1">
        <f t="shared" si="3"/>
        <v>5</v>
      </c>
      <c r="K19" s="1">
        <f t="shared" si="4"/>
        <v>4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0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29</v>
      </c>
      <c r="E20" s="1">
        <v>3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2</v>
      </c>
      <c r="Q20" s="1">
        <f t="shared" si="10"/>
        <v>1</v>
      </c>
      <c r="R20" s="1">
        <f t="shared" si="11"/>
        <v>7</v>
      </c>
      <c r="S20" s="1">
        <f t="shared" si="12"/>
        <v>3</v>
      </c>
      <c r="T20" s="1">
        <f t="shared" si="13"/>
        <v>0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2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65</v>
      </c>
      <c r="D21" s="1" t="s">
        <v>17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13</v>
      </c>
      <c r="J21" s="1">
        <f t="shared" si="3"/>
        <v>5</v>
      </c>
      <c r="K21" s="1">
        <f t="shared" si="4"/>
        <v>4</v>
      </c>
      <c r="L21" s="1">
        <f t="shared" si="5"/>
        <v>2</v>
      </c>
      <c r="M21" s="1">
        <f t="shared" si="6"/>
        <v>1</v>
      </c>
      <c r="N21" s="1">
        <f t="shared" si="7"/>
        <v>1</v>
      </c>
      <c r="O21" s="1">
        <f t="shared" si="8"/>
        <v>6</v>
      </c>
      <c r="P21" s="1">
        <f t="shared" si="9"/>
        <v>2</v>
      </c>
      <c r="Q21" s="1">
        <f t="shared" si="10"/>
        <v>1</v>
      </c>
      <c r="R21" s="1">
        <f t="shared" si="11"/>
        <v>7</v>
      </c>
      <c r="S21" s="1">
        <f t="shared" si="12"/>
        <v>3</v>
      </c>
      <c r="T21" s="1">
        <f t="shared" si="13"/>
        <v>1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2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0</v>
      </c>
      <c r="E22" s="1">
        <v>4</v>
      </c>
      <c r="F22" s="1">
        <v>3</v>
      </c>
      <c r="G22" s="1" t="s">
        <v>83</v>
      </c>
      <c r="H22" s="1" t="s">
        <v>83</v>
      </c>
      <c r="I22" s="1">
        <f t="shared" si="2"/>
        <v>14</v>
      </c>
      <c r="J22" s="1">
        <f t="shared" si="3"/>
        <v>5</v>
      </c>
      <c r="K22" s="1">
        <f t="shared" si="4"/>
        <v>4</v>
      </c>
      <c r="L22" s="1">
        <f t="shared" si="5"/>
        <v>2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2</v>
      </c>
      <c r="Q22" s="1">
        <f t="shared" si="10"/>
        <v>1</v>
      </c>
      <c r="R22" s="1">
        <f t="shared" si="11"/>
        <v>8</v>
      </c>
      <c r="S22" s="1">
        <f t="shared" si="12"/>
        <v>3</v>
      </c>
      <c r="T22" s="1">
        <f t="shared" si="13"/>
        <v>1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7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1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28</v>
      </c>
      <c r="E23" s="1">
        <v>1</v>
      </c>
      <c r="F23" s="1">
        <v>4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6</v>
      </c>
      <c r="K23" s="1">
        <f t="shared" si="4"/>
        <v>4</v>
      </c>
      <c r="L23" s="1">
        <f t="shared" si="5"/>
        <v>2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12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1</v>
      </c>
      <c r="O24" s="1">
        <f t="shared" si="8"/>
        <v>6</v>
      </c>
      <c r="P24" s="1">
        <f t="shared" si="9"/>
        <v>3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0</v>
      </c>
      <c r="E25" s="1">
        <v>5</v>
      </c>
      <c r="F25" s="1">
        <v>1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4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3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24</v>
      </c>
      <c r="E26" s="1">
        <v>1</v>
      </c>
      <c r="F26" s="1">
        <v>0</v>
      </c>
      <c r="G26" s="1" t="s">
        <v>84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5</v>
      </c>
      <c r="L26" s="1">
        <f t="shared" si="5"/>
        <v>2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3</v>
      </c>
      <c r="Q26" s="1">
        <f t="shared" si="10"/>
        <v>1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7</v>
      </c>
      <c r="Y26" s="1">
        <f t="shared" si="18"/>
        <v>4</v>
      </c>
      <c r="Z26" s="1">
        <f t="shared" si="19"/>
        <v>0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3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4</v>
      </c>
      <c r="E27" s="1">
        <v>1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5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7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15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17</v>
      </c>
      <c r="J28" s="1">
        <f t="shared" si="3"/>
        <v>8</v>
      </c>
      <c r="K28" s="1">
        <f t="shared" si="4"/>
        <v>5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1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7</v>
      </c>
      <c r="Y28" s="1">
        <f t="shared" si="18"/>
        <v>5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8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5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7</v>
      </c>
      <c r="Y29" s="1">
        <f t="shared" si="18"/>
        <v>5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9</v>
      </c>
      <c r="K30" s="1">
        <f t="shared" si="4"/>
        <v>5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0</v>
      </c>
      <c r="X30" s="1">
        <f t="shared" si="17"/>
        <v>8</v>
      </c>
      <c r="Y30" s="1">
        <f t="shared" si="18"/>
        <v>5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9</v>
      </c>
      <c r="K31" s="1">
        <f t="shared" si="4"/>
        <v>6</v>
      </c>
      <c r="L31" s="1">
        <f t="shared" si="5"/>
        <v>2</v>
      </c>
      <c r="M31" s="1">
        <f t="shared" si="6"/>
        <v>2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9</v>
      </c>
      <c r="S31" s="1">
        <f t="shared" si="12"/>
        <v>4</v>
      </c>
      <c r="T31" s="1">
        <f t="shared" si="13"/>
        <v>1</v>
      </c>
      <c r="U31" s="1">
        <f t="shared" si="14"/>
        <v>6</v>
      </c>
      <c r="V31" s="1">
        <f t="shared" si="15"/>
        <v>2</v>
      </c>
      <c r="W31" s="1">
        <f t="shared" si="16"/>
        <v>0</v>
      </c>
      <c r="X31" s="1">
        <f t="shared" si="17"/>
        <v>9</v>
      </c>
      <c r="Y31" s="1">
        <f t="shared" si="18"/>
        <v>5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10</v>
      </c>
      <c r="E32" s="1">
        <v>4</v>
      </c>
      <c r="F32" s="1">
        <v>3</v>
      </c>
      <c r="G32" s="1" t="s">
        <v>84</v>
      </c>
      <c r="H32" s="1" t="s">
        <v>84</v>
      </c>
      <c r="I32" s="1">
        <f t="shared" si="2"/>
        <v>20</v>
      </c>
      <c r="J32" s="1">
        <f t="shared" si="3"/>
        <v>9</v>
      </c>
      <c r="K32" s="1">
        <f t="shared" si="4"/>
        <v>7</v>
      </c>
      <c r="L32" s="1">
        <f t="shared" si="5"/>
        <v>2</v>
      </c>
      <c r="M32" s="1">
        <f t="shared" si="6"/>
        <v>3</v>
      </c>
      <c r="N32" s="1">
        <f t="shared" si="7"/>
        <v>1</v>
      </c>
      <c r="O32" s="1">
        <f t="shared" si="8"/>
        <v>10</v>
      </c>
      <c r="P32" s="1">
        <f t="shared" si="9"/>
        <v>5</v>
      </c>
      <c r="Q32" s="1">
        <f t="shared" si="10"/>
        <v>1</v>
      </c>
      <c r="R32" s="1">
        <f t="shared" si="11"/>
        <v>10</v>
      </c>
      <c r="S32" s="1">
        <f t="shared" si="12"/>
        <v>4</v>
      </c>
      <c r="T32" s="1">
        <f t="shared" si="13"/>
        <v>1</v>
      </c>
      <c r="U32" s="1">
        <f t="shared" si="14"/>
        <v>7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5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10</v>
      </c>
      <c r="E33" s="1">
        <v>3</v>
      </c>
      <c r="F33" s="1">
        <v>2</v>
      </c>
      <c r="G33" s="1" t="s">
        <v>84</v>
      </c>
      <c r="H33" s="1" t="s">
        <v>84</v>
      </c>
      <c r="I33" s="1">
        <f t="shared" si="2"/>
        <v>21</v>
      </c>
      <c r="J33" s="1">
        <f t="shared" si="3"/>
        <v>9</v>
      </c>
      <c r="K33" s="1">
        <f t="shared" si="4"/>
        <v>8</v>
      </c>
      <c r="L33" s="1">
        <f t="shared" si="5"/>
        <v>2</v>
      </c>
      <c r="M33" s="1">
        <f t="shared" si="6"/>
        <v>4</v>
      </c>
      <c r="N33" s="1">
        <f t="shared" si="7"/>
        <v>1</v>
      </c>
      <c r="O33" s="1">
        <f t="shared" si="8"/>
        <v>11</v>
      </c>
      <c r="P33" s="1">
        <f t="shared" si="9"/>
        <v>5</v>
      </c>
      <c r="Q33" s="1">
        <f t="shared" si="10"/>
        <v>1</v>
      </c>
      <c r="R33" s="1">
        <f t="shared" si="11"/>
        <v>10</v>
      </c>
      <c r="S33" s="1">
        <f t="shared" si="12"/>
        <v>4</v>
      </c>
      <c r="T33" s="1">
        <f t="shared" si="13"/>
        <v>1</v>
      </c>
      <c r="U33" s="1">
        <f t="shared" si="14"/>
        <v>8</v>
      </c>
      <c r="V33" s="1">
        <f t="shared" si="15"/>
        <v>2</v>
      </c>
      <c r="W33" s="1">
        <f t="shared" si="16"/>
        <v>0</v>
      </c>
      <c r="X33" s="1">
        <f t="shared" si="17"/>
        <v>11</v>
      </c>
      <c r="Y33" s="1">
        <f t="shared" si="18"/>
        <v>5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15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22</v>
      </c>
      <c r="J34" s="1">
        <f t="shared" si="3"/>
        <v>9</v>
      </c>
      <c r="K34" s="1">
        <f t="shared" si="4"/>
        <v>8</v>
      </c>
      <c r="L34" s="1">
        <f t="shared" si="5"/>
        <v>2</v>
      </c>
      <c r="M34" s="1">
        <f t="shared" si="6"/>
        <v>4</v>
      </c>
      <c r="N34" s="1">
        <f t="shared" si="7"/>
        <v>1</v>
      </c>
      <c r="O34" s="1">
        <f t="shared" si="8"/>
        <v>11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4</v>
      </c>
      <c r="T34" s="1">
        <f t="shared" si="13"/>
        <v>1</v>
      </c>
      <c r="U34" s="1">
        <f t="shared" si="14"/>
        <v>8</v>
      </c>
      <c r="V34" s="1">
        <f t="shared" si="15"/>
        <v>2</v>
      </c>
      <c r="W34" s="1">
        <f t="shared" si="16"/>
        <v>0</v>
      </c>
      <c r="X34" s="1">
        <f t="shared" si="17"/>
        <v>11</v>
      </c>
      <c r="Y34" s="1">
        <f t="shared" si="18"/>
        <v>5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5</v>
      </c>
      <c r="AC34" s="1" t="str">
        <f t="shared" ref="AC34:AC65" si="28">IF(E34="","",IF(E34&gt;F34,"W",IF(AND(E34&lt;F34,G34=$AK$2,H34=$AK$2),"L","OTL")))</f>
        <v>W</v>
      </c>
      <c r="AD34" s="1">
        <f t="shared" si="24"/>
        <v>8</v>
      </c>
      <c r="AE34" s="1">
        <f t="shared" si="25"/>
        <v>2</v>
      </c>
      <c r="AF34" s="1">
        <f t="shared" si="26"/>
        <v>0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19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5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19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12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9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16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22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31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7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19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14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66</v>
      </c>
      <c r="D51" s="1" t="s">
        <v>28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11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95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18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11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3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27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9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23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9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4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16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16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23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11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29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22</v>
      </c>
      <c r="J84" s="1">
        <f t="shared" si="75"/>
        <v>9</v>
      </c>
      <c r="K84" s="1">
        <f t="shared" si="75"/>
        <v>8</v>
      </c>
      <c r="L84" s="1">
        <f t="shared" si="75"/>
        <v>2</v>
      </c>
      <c r="M84" s="1">
        <f t="shared" si="75"/>
        <v>4</v>
      </c>
      <c r="N84" s="1">
        <f t="shared" si="75"/>
        <v>1</v>
      </c>
      <c r="O84" s="1">
        <f t="shared" ref="O84:Z84" si="76">IF(O2="","",MAX(O2:O83))</f>
        <v>11</v>
      </c>
      <c r="P84" s="1">
        <f t="shared" si="76"/>
        <v>5</v>
      </c>
      <c r="Q84" s="1">
        <f t="shared" si="76"/>
        <v>1</v>
      </c>
      <c r="R84" s="1">
        <f t="shared" si="76"/>
        <v>11</v>
      </c>
      <c r="S84" s="1">
        <f t="shared" si="76"/>
        <v>4</v>
      </c>
      <c r="T84" s="1">
        <f t="shared" si="76"/>
        <v>1</v>
      </c>
      <c r="U84" s="1">
        <f t="shared" si="76"/>
        <v>8</v>
      </c>
      <c r="V84" s="1">
        <f t="shared" si="76"/>
        <v>2</v>
      </c>
      <c r="W84" s="1">
        <f t="shared" si="76"/>
        <v>0</v>
      </c>
      <c r="X84" s="1">
        <f t="shared" si="76"/>
        <v>11</v>
      </c>
      <c r="Y84" s="1">
        <f t="shared" si="76"/>
        <v>5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112</v>
      </c>
      <c r="F85" s="1">
        <f>SUM(F2:F83)</f>
        <v>91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11-5-1</v>
      </c>
      <c r="R85" s="1" t="str">
        <f>IF(R84="","0-0-0",CONCATENATE(R84,"-",S84,"-",T84))</f>
        <v>11-4-1</v>
      </c>
      <c r="U85" s="1" t="str">
        <f>IF(U84="","0-0-0",CONCATENATE(U84,"-",V84,"-",W84))</f>
        <v>8-2-0</v>
      </c>
      <c r="X85" s="1" t="str">
        <f>IF(X84="","0-0-0",CONCATENATE(X84,"-",Y84,"-",Z84))</f>
        <v>11-5-0</v>
      </c>
      <c r="AA85" s="1" t="str">
        <f>IF(AA84="","0-0",CONCATENATE(AA84,AB84))</f>
        <v>W5</v>
      </c>
      <c r="AD85" s="1" t="str">
        <f>IF(AD84="","0-0-0",CONCATENATE(AD84,"-",AE84,"-",AF84))</f>
        <v>8-2-0</v>
      </c>
    </row>
    <row r="86" spans="1:33" x14ac:dyDescent="0.25">
      <c r="C86" s="1">
        <f>SUM(C84:C85)</f>
        <v>82</v>
      </c>
      <c r="D86" s="1">
        <f>COUNTA(E2:E83)</f>
        <v>33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25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3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1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2</v>
      </c>
      <c r="Q15" s="1">
        <f t="shared" si="10"/>
        <v>1</v>
      </c>
      <c r="R15" s="1">
        <f t="shared" si="11"/>
        <v>3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27</v>
      </c>
      <c r="E16" s="1">
        <v>4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1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2</v>
      </c>
      <c r="Q16" s="1">
        <f t="shared" si="10"/>
        <v>1</v>
      </c>
      <c r="R16" s="1">
        <f t="shared" si="11"/>
        <v>4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21</v>
      </c>
      <c r="E17" s="1">
        <v>5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1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3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14</v>
      </c>
      <c r="E18" s="1">
        <v>3</v>
      </c>
      <c r="F18" s="1">
        <v>4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1</v>
      </c>
      <c r="L18" s="1">
        <f t="shared" si="5"/>
        <v>4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2</v>
      </c>
      <c r="Q18" s="1">
        <f t="shared" si="10"/>
        <v>2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4</v>
      </c>
      <c r="E19" s="1">
        <v>3</v>
      </c>
      <c r="F19" s="1">
        <v>2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1</v>
      </c>
      <c r="L19" s="1">
        <f t="shared" si="5"/>
        <v>4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27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1</v>
      </c>
      <c r="L20" s="1">
        <f t="shared" si="5"/>
        <v>4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2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7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1</v>
      </c>
      <c r="L21" s="1">
        <f t="shared" si="5"/>
        <v>4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28</v>
      </c>
      <c r="E22" s="1">
        <v>3</v>
      </c>
      <c r="F22" s="1">
        <v>9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7</v>
      </c>
      <c r="K22" s="1">
        <f t="shared" si="4"/>
        <v>1</v>
      </c>
      <c r="L22" s="1">
        <f t="shared" si="5"/>
        <v>4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24</v>
      </c>
      <c r="E23" s="1">
        <v>0</v>
      </c>
      <c r="F23" s="1">
        <v>1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8</v>
      </c>
      <c r="K23" s="1">
        <f t="shared" si="4"/>
        <v>1</v>
      </c>
      <c r="L23" s="1">
        <f t="shared" si="5"/>
        <v>4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4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2</v>
      </c>
      <c r="V23" s="1">
        <f t="shared" si="15"/>
        <v>2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2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17</v>
      </c>
      <c r="E24" s="1">
        <v>3</v>
      </c>
      <c r="F24" s="1">
        <v>4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8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1</v>
      </c>
      <c r="O24" s="1">
        <f t="shared" si="8"/>
        <v>5</v>
      </c>
      <c r="P24" s="1">
        <f t="shared" si="9"/>
        <v>4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2</v>
      </c>
      <c r="U24" s="1">
        <f t="shared" si="14"/>
        <v>2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4</v>
      </c>
      <c r="AC24" s="1" t="str">
        <f t="shared" si="1"/>
        <v>OTL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15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1</v>
      </c>
      <c r="O25" s="1">
        <f t="shared" si="8"/>
        <v>5</v>
      </c>
      <c r="P25" s="1">
        <f t="shared" si="9"/>
        <v>5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2</v>
      </c>
      <c r="U25" s="1">
        <f t="shared" si="14"/>
        <v>2</v>
      </c>
      <c r="V25" s="1">
        <f t="shared" si="15"/>
        <v>3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5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31</v>
      </c>
      <c r="E26" s="1">
        <v>5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1</v>
      </c>
      <c r="O26" s="1">
        <f t="shared" si="8"/>
        <v>6</v>
      </c>
      <c r="P26" s="1">
        <f t="shared" si="9"/>
        <v>5</v>
      </c>
      <c r="Q26" s="1">
        <f t="shared" si="10"/>
        <v>3</v>
      </c>
      <c r="R26" s="1">
        <f t="shared" si="11"/>
        <v>5</v>
      </c>
      <c r="S26" s="1">
        <f t="shared" si="12"/>
        <v>4</v>
      </c>
      <c r="T26" s="1">
        <f t="shared" si="13"/>
        <v>2</v>
      </c>
      <c r="U26" s="1">
        <f t="shared" si="14"/>
        <v>2</v>
      </c>
      <c r="V26" s="1">
        <f t="shared" si="15"/>
        <v>3</v>
      </c>
      <c r="W26" s="1">
        <f t="shared" si="16"/>
        <v>1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84</v>
      </c>
      <c r="H27" s="1" t="s">
        <v>84</v>
      </c>
      <c r="I27" s="1">
        <f t="shared" si="2"/>
        <v>11</v>
      </c>
      <c r="J27" s="1">
        <f t="shared" si="3"/>
        <v>9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2</v>
      </c>
      <c r="O27" s="1">
        <f t="shared" si="8"/>
        <v>6</v>
      </c>
      <c r="P27" s="1">
        <f t="shared" si="9"/>
        <v>5</v>
      </c>
      <c r="Q27" s="1">
        <f t="shared" si="10"/>
        <v>3</v>
      </c>
      <c r="R27" s="1">
        <f t="shared" si="11"/>
        <v>5</v>
      </c>
      <c r="S27" s="1">
        <f t="shared" si="12"/>
        <v>4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6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18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9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2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6</v>
      </c>
      <c r="S28" s="1">
        <f t="shared" si="12"/>
        <v>4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4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18</v>
      </c>
      <c r="E29" s="1">
        <v>0</v>
      </c>
      <c r="F29" s="1">
        <v>6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1</v>
      </c>
      <c r="L29" s="1">
        <f t="shared" si="5"/>
        <v>6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5</v>
      </c>
      <c r="Q29" s="1">
        <f t="shared" si="10"/>
        <v>3</v>
      </c>
      <c r="R29" s="1">
        <f t="shared" si="11"/>
        <v>6</v>
      </c>
      <c r="S29" s="1">
        <f t="shared" si="12"/>
        <v>5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4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31</v>
      </c>
      <c r="E30" s="1">
        <v>1</v>
      </c>
      <c r="F30" s="1">
        <v>7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1</v>
      </c>
      <c r="L30" s="1">
        <f t="shared" si="5"/>
        <v>6</v>
      </c>
      <c r="M30" s="1">
        <f t="shared" si="6"/>
        <v>0</v>
      </c>
      <c r="N30" s="1">
        <f t="shared" si="7"/>
        <v>2</v>
      </c>
      <c r="O30" s="1">
        <f t="shared" si="8"/>
        <v>6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4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6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66</v>
      </c>
      <c r="D31" s="1" t="s">
        <v>12</v>
      </c>
      <c r="E31" s="1">
        <v>3</v>
      </c>
      <c r="F31" s="1">
        <v>0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1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5</v>
      </c>
      <c r="Q31" s="1">
        <f t="shared" si="10"/>
        <v>3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8</v>
      </c>
      <c r="Z31" s="1">
        <f t="shared" si="19"/>
        <v>4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3</v>
      </c>
      <c r="AE31" s="1">
        <f t="shared" si="25"/>
        <v>5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46003</v>
      </c>
      <c r="B32" s="1">
        <v>31</v>
      </c>
      <c r="C32" s="1" t="s">
        <v>65</v>
      </c>
      <c r="D32" s="1" t="s">
        <v>6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1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7</v>
      </c>
      <c r="P32" s="1">
        <f t="shared" si="9"/>
        <v>5</v>
      </c>
      <c r="Q32" s="1">
        <f t="shared" si="10"/>
        <v>3</v>
      </c>
      <c r="R32" s="1">
        <f t="shared" si="11"/>
        <v>6</v>
      </c>
      <c r="S32" s="1">
        <f t="shared" si="12"/>
        <v>7</v>
      </c>
      <c r="T32" s="1">
        <f t="shared" si="13"/>
        <v>3</v>
      </c>
      <c r="U32" s="1">
        <f t="shared" si="14"/>
        <v>2</v>
      </c>
      <c r="V32" s="1">
        <f t="shared" si="15"/>
        <v>4</v>
      </c>
      <c r="W32" s="1">
        <f t="shared" si="16"/>
        <v>1</v>
      </c>
      <c r="X32" s="1">
        <f t="shared" si="17"/>
        <v>8</v>
      </c>
      <c r="Y32" s="1">
        <f t="shared" si="18"/>
        <v>9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5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21</v>
      </c>
      <c r="E33" s="1">
        <v>0</v>
      </c>
      <c r="F33" s="1">
        <v>4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1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7</v>
      </c>
      <c r="P33" s="1">
        <f t="shared" si="9"/>
        <v>6</v>
      </c>
      <c r="Q33" s="1">
        <f t="shared" si="10"/>
        <v>3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1</v>
      </c>
      <c r="X33" s="1">
        <f t="shared" si="17"/>
        <v>8</v>
      </c>
      <c r="Y33" s="1">
        <f t="shared" si="18"/>
        <v>9</v>
      </c>
      <c r="Z33" s="1">
        <f t="shared" si="19"/>
        <v>4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4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1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7</v>
      </c>
      <c r="P34" s="1">
        <f t="shared" si="9"/>
        <v>6</v>
      </c>
      <c r="Q34" s="1">
        <f t="shared" si="10"/>
        <v>3</v>
      </c>
      <c r="R34" s="1">
        <f t="shared" si="11"/>
        <v>6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4</v>
      </c>
      <c r="W34" s="1">
        <f t="shared" si="16"/>
        <v>1</v>
      </c>
      <c r="X34" s="1">
        <f t="shared" si="17"/>
        <v>8</v>
      </c>
      <c r="Y34" s="1">
        <f t="shared" si="18"/>
        <v>9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6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16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11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45658</v>
      </c>
      <c r="B41" s="1">
        <v>40</v>
      </c>
      <c r="C41" s="1" t="s">
        <v>66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45660</v>
      </c>
      <c r="B42" s="1">
        <v>41</v>
      </c>
      <c r="C42" s="1" t="s">
        <v>65</v>
      </c>
      <c r="D42" s="1" t="s">
        <v>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45661</v>
      </c>
      <c r="B43" s="1">
        <v>42</v>
      </c>
      <c r="C43" s="1" t="s">
        <v>66</v>
      </c>
      <c r="D43" s="1" t="s">
        <v>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45664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45666</v>
      </c>
      <c r="B45" s="1">
        <v>44</v>
      </c>
      <c r="C45" s="1" t="s">
        <v>66</v>
      </c>
      <c r="D45" s="1" t="s">
        <v>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45667</v>
      </c>
      <c r="B46" s="1">
        <v>45</v>
      </c>
      <c r="C46" s="1" t="s">
        <v>65</v>
      </c>
      <c r="D46" s="1" t="s">
        <v>15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45669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45672</v>
      </c>
      <c r="B48" s="1">
        <v>47</v>
      </c>
      <c r="C48" s="1" t="s">
        <v>66</v>
      </c>
      <c r="D48" s="1" t="s">
        <v>27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45674</v>
      </c>
      <c r="B49" s="1">
        <v>48</v>
      </c>
      <c r="C49" s="1" t="s">
        <v>66</v>
      </c>
      <c r="D49" s="1" t="s">
        <v>29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45676</v>
      </c>
      <c r="B50" s="1">
        <v>49</v>
      </c>
      <c r="C50" s="1" t="s">
        <v>66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45679</v>
      </c>
      <c r="B51" s="1">
        <v>50</v>
      </c>
      <c r="C51" s="1" t="s">
        <v>65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45680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45682</v>
      </c>
      <c r="B53" s="1">
        <v>52</v>
      </c>
      <c r="C53" s="1" t="s">
        <v>66</v>
      </c>
      <c r="D53" s="1" t="s">
        <v>19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45684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45686</v>
      </c>
      <c r="B55" s="1">
        <v>54</v>
      </c>
      <c r="C55" s="1" t="s">
        <v>65</v>
      </c>
      <c r="D55" s="1" t="s">
        <v>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45687</v>
      </c>
      <c r="B56" s="1">
        <v>55</v>
      </c>
      <c r="C56" s="1" t="s">
        <v>66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45690</v>
      </c>
      <c r="B57" s="1">
        <v>56</v>
      </c>
      <c r="C57" s="1" t="s">
        <v>66</v>
      </c>
      <c r="D57" s="1" t="s">
        <v>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45692</v>
      </c>
      <c r="B58" s="1">
        <v>57</v>
      </c>
      <c r="C58" s="1" t="s">
        <v>65</v>
      </c>
      <c r="D58" s="1" t="s">
        <v>23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45714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45716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45717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45719</v>
      </c>
      <c r="B62" s="1">
        <v>61</v>
      </c>
      <c r="C62" s="1" t="s">
        <v>65</v>
      </c>
      <c r="D62" s="1" t="s">
        <v>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45722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45724</v>
      </c>
      <c r="B64" s="1">
        <v>63</v>
      </c>
      <c r="C64" s="1" t="s">
        <v>65</v>
      </c>
      <c r="D64" s="1" t="s">
        <v>22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45725</v>
      </c>
      <c r="B65" s="1">
        <v>64</v>
      </c>
      <c r="C65" s="1" t="s">
        <v>66</v>
      </c>
      <c r="D65" s="1" t="s">
        <v>95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45728</v>
      </c>
      <c r="B66" s="1">
        <v>65</v>
      </c>
      <c r="C66" s="1" t="s">
        <v>65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45730</v>
      </c>
      <c r="B67" s="1">
        <v>66</v>
      </c>
      <c r="C67" s="1" t="s">
        <v>65</v>
      </c>
      <c r="D67" s="1" t="s">
        <v>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45733</v>
      </c>
      <c r="B68" s="1">
        <v>67</v>
      </c>
      <c r="C68" s="1" t="s">
        <v>66</v>
      </c>
      <c r="D68" s="1" t="s">
        <v>17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45735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45736</v>
      </c>
      <c r="B70" s="1">
        <v>69</v>
      </c>
      <c r="C70" s="1" t="s">
        <v>66</v>
      </c>
      <c r="D70" s="1" t="s">
        <v>24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45738</v>
      </c>
      <c r="B71" s="1">
        <v>70</v>
      </c>
      <c r="C71" s="1" t="s">
        <v>66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45740</v>
      </c>
      <c r="B72" s="1">
        <v>71</v>
      </c>
      <c r="C72" s="1" t="s">
        <v>65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45742</v>
      </c>
      <c r="B73" s="1">
        <v>72</v>
      </c>
      <c r="C73" s="1" t="s">
        <v>65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45743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45745</v>
      </c>
      <c r="B75" s="1">
        <v>74</v>
      </c>
      <c r="C75" s="1" t="s">
        <v>65</v>
      </c>
      <c r="D75" s="1" t="s">
        <v>14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45747</v>
      </c>
      <c r="B76" s="1">
        <v>75</v>
      </c>
      <c r="C76" s="1" t="s">
        <v>66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45749</v>
      </c>
      <c r="B77" s="1">
        <v>76</v>
      </c>
      <c r="C77" s="1" t="s">
        <v>65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45751</v>
      </c>
      <c r="B78" s="1">
        <v>77</v>
      </c>
      <c r="C78" s="1" t="s">
        <v>65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45753</v>
      </c>
      <c r="B79" s="1">
        <v>78</v>
      </c>
      <c r="C79" s="1" t="s">
        <v>65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14</v>
      </c>
      <c r="K84" s="1">
        <f t="shared" si="75"/>
        <v>1</v>
      </c>
      <c r="L84" s="1">
        <f t="shared" si="75"/>
        <v>6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7</v>
      </c>
      <c r="P84" s="1">
        <f t="shared" si="76"/>
        <v>6</v>
      </c>
      <c r="Q84" s="1">
        <f t="shared" si="76"/>
        <v>3</v>
      </c>
      <c r="R84" s="1">
        <f t="shared" si="76"/>
        <v>6</v>
      </c>
      <c r="S84" s="1">
        <f t="shared" si="76"/>
        <v>8</v>
      </c>
      <c r="T84" s="1">
        <f t="shared" si="76"/>
        <v>3</v>
      </c>
      <c r="U84" s="1">
        <f t="shared" si="76"/>
        <v>2</v>
      </c>
      <c r="V84" s="1">
        <f t="shared" si="76"/>
        <v>4</v>
      </c>
      <c r="W84" s="1">
        <f t="shared" si="76"/>
        <v>1</v>
      </c>
      <c r="X84" s="1">
        <f t="shared" si="76"/>
        <v>8</v>
      </c>
      <c r="Y84" s="1">
        <f t="shared" si="76"/>
        <v>9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93</v>
      </c>
      <c r="F85" s="1">
        <f>SUM(F2:F83)</f>
        <v>101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7-6-3</v>
      </c>
      <c r="R85" s="1" t="str">
        <f>IF(R84="","0-0-0",CONCATENATE(R84,"-",S84,"-",T84))</f>
        <v>6-8-3</v>
      </c>
      <c r="U85" s="1" t="str">
        <f>IF(U84="","0-0-0",CONCATENATE(U84,"-",V84,"-",W84))</f>
        <v>2-4-1</v>
      </c>
      <c r="X85" s="1" t="str">
        <f>IF(X84="","0-0-0",CONCATENATE(X84,"-",Y84,"-",Z84))</f>
        <v>8-9-4</v>
      </c>
      <c r="AA85" s="1" t="str">
        <f>IF(AA84="","0-0",CONCATENATE(AA84,AB84))</f>
        <v>L3</v>
      </c>
      <c r="AD85" s="1" t="str">
        <f>IF(AD84="","0-0-0",CONCATENATE(AD84,"-",AE84,"-",AF84))</f>
        <v>3-6-1</v>
      </c>
    </row>
    <row r="86" spans="1:33" x14ac:dyDescent="0.25">
      <c r="C86" s="1">
        <f>SUM(C84:C85)</f>
        <v>82</v>
      </c>
      <c r="D86" s="1">
        <f>COUNTA(E2:E83)</f>
        <v>33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20</v>
      </c>
      <c r="E16" s="1">
        <v>9</v>
      </c>
      <c r="F16" s="1">
        <v>1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1</v>
      </c>
      <c r="K16" s="1">
        <f t="shared" si="4"/>
        <v>0</v>
      </c>
      <c r="L16" s="1">
        <f t="shared" si="5"/>
        <v>5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3</v>
      </c>
      <c r="U16" s="1">
        <f t="shared" si="14"/>
        <v>1</v>
      </c>
      <c r="V16" s="1">
        <f t="shared" si="15"/>
        <v>0</v>
      </c>
      <c r="W16" s="1">
        <f t="shared" si="16"/>
        <v>2</v>
      </c>
      <c r="X16" s="1">
        <f t="shared" si="17"/>
        <v>4</v>
      </c>
      <c r="Y16" s="1">
        <f t="shared" si="18"/>
        <v>0</v>
      </c>
      <c r="Z16" s="1">
        <f t="shared" si="19"/>
        <v>3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1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3</v>
      </c>
      <c r="E17" s="1">
        <v>5</v>
      </c>
      <c r="F17" s="1">
        <v>4</v>
      </c>
      <c r="G17" s="1" t="s">
        <v>84</v>
      </c>
      <c r="H17" s="1" t="s">
        <v>83</v>
      </c>
      <c r="I17" s="1">
        <f t="shared" si="2"/>
        <v>10</v>
      </c>
      <c r="J17" s="1">
        <f t="shared" si="3"/>
        <v>1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0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3</v>
      </c>
      <c r="U17" s="1">
        <f t="shared" si="14"/>
        <v>1</v>
      </c>
      <c r="V17" s="1">
        <f t="shared" si="15"/>
        <v>0</v>
      </c>
      <c r="W17" s="1">
        <f t="shared" si="16"/>
        <v>2</v>
      </c>
      <c r="X17" s="1">
        <f t="shared" si="17"/>
        <v>5</v>
      </c>
      <c r="Y17" s="1">
        <f t="shared" si="18"/>
        <v>0</v>
      </c>
      <c r="Z17" s="1">
        <f t="shared" si="19"/>
        <v>3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5</v>
      </c>
      <c r="AE17" s="1">
        <f t="shared" si="25"/>
        <v>1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31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1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0</v>
      </c>
      <c r="Q18" s="1">
        <f t="shared" si="10"/>
        <v>2</v>
      </c>
      <c r="R18" s="1">
        <f t="shared" si="11"/>
        <v>6</v>
      </c>
      <c r="S18" s="1">
        <f t="shared" si="12"/>
        <v>1</v>
      </c>
      <c r="T18" s="1">
        <f t="shared" si="13"/>
        <v>3</v>
      </c>
      <c r="U18" s="1">
        <f t="shared" si="14"/>
        <v>1</v>
      </c>
      <c r="V18" s="1">
        <f t="shared" si="15"/>
        <v>0</v>
      </c>
      <c r="W18" s="1">
        <f t="shared" si="16"/>
        <v>2</v>
      </c>
      <c r="X18" s="1">
        <f t="shared" si="17"/>
        <v>6</v>
      </c>
      <c r="Y18" s="1">
        <f t="shared" si="18"/>
        <v>0</v>
      </c>
      <c r="Z18" s="1">
        <f t="shared" si="19"/>
        <v>3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28</v>
      </c>
      <c r="E19" s="1">
        <v>6</v>
      </c>
      <c r="F19" s="1">
        <v>3</v>
      </c>
      <c r="G19" s="1" t="s">
        <v>83</v>
      </c>
      <c r="H19" s="1" t="s">
        <v>83</v>
      </c>
      <c r="I19" s="1">
        <f t="shared" si="2"/>
        <v>12</v>
      </c>
      <c r="J19" s="1">
        <f t="shared" si="3"/>
        <v>1</v>
      </c>
      <c r="K19" s="1">
        <f t="shared" si="4"/>
        <v>1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0</v>
      </c>
      <c r="Q19" s="1">
        <f t="shared" si="10"/>
        <v>2</v>
      </c>
      <c r="R19" s="1">
        <f t="shared" si="11"/>
        <v>6</v>
      </c>
      <c r="S19" s="1">
        <f t="shared" si="12"/>
        <v>1</v>
      </c>
      <c r="T19" s="1">
        <f t="shared" si="13"/>
        <v>3</v>
      </c>
      <c r="U19" s="1">
        <f t="shared" si="14"/>
        <v>1</v>
      </c>
      <c r="V19" s="1">
        <f t="shared" si="15"/>
        <v>0</v>
      </c>
      <c r="W19" s="1">
        <f t="shared" si="16"/>
        <v>2</v>
      </c>
      <c r="X19" s="1">
        <f t="shared" si="17"/>
        <v>6</v>
      </c>
      <c r="Y19" s="1">
        <f t="shared" si="18"/>
        <v>0</v>
      </c>
      <c r="Z19" s="1">
        <f t="shared" si="19"/>
        <v>3</v>
      </c>
      <c r="AA19" s="1" t="str">
        <f t="shared" si="0"/>
        <v>W</v>
      </c>
      <c r="AB19" s="1">
        <f t="shared" si="20"/>
        <v>5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13</v>
      </c>
      <c r="E20" s="1">
        <v>4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1</v>
      </c>
      <c r="K20" s="1">
        <f t="shared" si="4"/>
        <v>1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7</v>
      </c>
      <c r="P20" s="1">
        <f t="shared" si="9"/>
        <v>0</v>
      </c>
      <c r="Q20" s="1">
        <f t="shared" si="10"/>
        <v>2</v>
      </c>
      <c r="R20" s="1">
        <f t="shared" si="11"/>
        <v>6</v>
      </c>
      <c r="S20" s="1">
        <f t="shared" si="12"/>
        <v>1</v>
      </c>
      <c r="T20" s="1">
        <f t="shared" si="13"/>
        <v>3</v>
      </c>
      <c r="U20" s="1">
        <f t="shared" si="14"/>
        <v>1</v>
      </c>
      <c r="V20" s="1">
        <f t="shared" si="15"/>
        <v>0</v>
      </c>
      <c r="W20" s="1">
        <f t="shared" si="16"/>
        <v>2</v>
      </c>
      <c r="X20" s="1">
        <f t="shared" si="17"/>
        <v>6</v>
      </c>
      <c r="Y20" s="1">
        <f t="shared" si="18"/>
        <v>0</v>
      </c>
      <c r="Z20" s="1">
        <f t="shared" si="19"/>
        <v>3</v>
      </c>
      <c r="AA20" s="1" t="str">
        <f t="shared" si="0"/>
        <v>W</v>
      </c>
      <c r="AB20" s="1">
        <f t="shared" si="20"/>
        <v>6</v>
      </c>
      <c r="AC20" s="1" t="str">
        <f t="shared" si="1"/>
        <v>W</v>
      </c>
      <c r="AD20" s="1">
        <f t="shared" si="24"/>
        <v>8</v>
      </c>
      <c r="AE20" s="1">
        <f t="shared" si="25"/>
        <v>0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12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14</v>
      </c>
      <c r="J21" s="1">
        <f t="shared" si="3"/>
        <v>1</v>
      </c>
      <c r="K21" s="1">
        <f t="shared" si="4"/>
        <v>1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8</v>
      </c>
      <c r="P21" s="1">
        <f t="shared" si="9"/>
        <v>0</v>
      </c>
      <c r="Q21" s="1">
        <f t="shared" si="10"/>
        <v>2</v>
      </c>
      <c r="R21" s="1">
        <f t="shared" si="11"/>
        <v>6</v>
      </c>
      <c r="S21" s="1">
        <f t="shared" si="12"/>
        <v>1</v>
      </c>
      <c r="T21" s="1">
        <f t="shared" si="13"/>
        <v>3</v>
      </c>
      <c r="U21" s="1">
        <f t="shared" si="14"/>
        <v>1</v>
      </c>
      <c r="V21" s="1">
        <f t="shared" si="15"/>
        <v>0</v>
      </c>
      <c r="W21" s="1">
        <f t="shared" si="16"/>
        <v>2</v>
      </c>
      <c r="X21" s="1">
        <f t="shared" si="17"/>
        <v>6</v>
      </c>
      <c r="Y21" s="1">
        <f t="shared" si="18"/>
        <v>0</v>
      </c>
      <c r="Z21" s="1">
        <f t="shared" si="19"/>
        <v>3</v>
      </c>
      <c r="AA21" s="1" t="str">
        <f t="shared" si="0"/>
        <v>W</v>
      </c>
      <c r="AB21" s="1">
        <f t="shared" si="20"/>
        <v>7</v>
      </c>
      <c r="AC21" s="1" t="str">
        <f t="shared" si="1"/>
        <v>W</v>
      </c>
      <c r="AD21" s="1">
        <f t="shared" si="24"/>
        <v>9</v>
      </c>
      <c r="AE21" s="1">
        <f t="shared" si="25"/>
        <v>0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15</v>
      </c>
      <c r="E22" s="1">
        <v>3</v>
      </c>
      <c r="F22" s="1">
        <v>0</v>
      </c>
      <c r="G22" s="1" t="s">
        <v>83</v>
      </c>
      <c r="H22" s="1" t="s">
        <v>83</v>
      </c>
      <c r="I22" s="1">
        <f t="shared" si="2"/>
        <v>15</v>
      </c>
      <c r="J22" s="1">
        <f t="shared" si="3"/>
        <v>1</v>
      </c>
      <c r="K22" s="1">
        <f t="shared" si="4"/>
        <v>1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8</v>
      </c>
      <c r="P22" s="1">
        <f t="shared" si="9"/>
        <v>0</v>
      </c>
      <c r="Q22" s="1">
        <f t="shared" si="10"/>
        <v>2</v>
      </c>
      <c r="R22" s="1">
        <f t="shared" si="11"/>
        <v>7</v>
      </c>
      <c r="S22" s="1">
        <f t="shared" si="12"/>
        <v>1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2</v>
      </c>
      <c r="X22" s="1">
        <f t="shared" si="17"/>
        <v>7</v>
      </c>
      <c r="Y22" s="1">
        <f t="shared" si="18"/>
        <v>0</v>
      </c>
      <c r="Z22" s="1">
        <f t="shared" si="19"/>
        <v>3</v>
      </c>
      <c r="AA22" s="1" t="str">
        <f t="shared" si="0"/>
        <v>W</v>
      </c>
      <c r="AB22" s="1">
        <f t="shared" si="20"/>
        <v>8</v>
      </c>
      <c r="AC22" s="1" t="str">
        <f t="shared" si="1"/>
        <v>W</v>
      </c>
      <c r="AD22" s="1">
        <f t="shared" si="24"/>
        <v>9</v>
      </c>
      <c r="AE22" s="1">
        <f t="shared" si="25"/>
        <v>0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25</v>
      </c>
      <c r="E23" s="1">
        <v>1</v>
      </c>
      <c r="F23" s="1">
        <v>0</v>
      </c>
      <c r="G23" s="1" t="s">
        <v>83</v>
      </c>
      <c r="H23" s="1" t="s">
        <v>83</v>
      </c>
      <c r="I23" s="1">
        <f t="shared" si="2"/>
        <v>16</v>
      </c>
      <c r="J23" s="1">
        <f t="shared" si="3"/>
        <v>1</v>
      </c>
      <c r="K23" s="1">
        <f t="shared" si="4"/>
        <v>1</v>
      </c>
      <c r="L23" s="1">
        <f t="shared" si="5"/>
        <v>5</v>
      </c>
      <c r="M23" s="1">
        <f t="shared" si="6"/>
        <v>0</v>
      </c>
      <c r="N23" s="1">
        <f t="shared" si="7"/>
        <v>2</v>
      </c>
      <c r="O23" s="1">
        <f t="shared" si="8"/>
        <v>8</v>
      </c>
      <c r="P23" s="1">
        <f t="shared" si="9"/>
        <v>0</v>
      </c>
      <c r="Q23" s="1">
        <f t="shared" si="10"/>
        <v>2</v>
      </c>
      <c r="R23" s="1">
        <f t="shared" si="11"/>
        <v>8</v>
      </c>
      <c r="S23" s="1">
        <f t="shared" si="12"/>
        <v>1</v>
      </c>
      <c r="T23" s="1">
        <f t="shared" si="13"/>
        <v>3</v>
      </c>
      <c r="U23" s="1">
        <f t="shared" si="14"/>
        <v>3</v>
      </c>
      <c r="V23" s="1">
        <f t="shared" si="15"/>
        <v>0</v>
      </c>
      <c r="W23" s="1">
        <f t="shared" si="16"/>
        <v>2</v>
      </c>
      <c r="X23" s="1">
        <f t="shared" si="17"/>
        <v>8</v>
      </c>
      <c r="Y23" s="1">
        <f t="shared" si="18"/>
        <v>0</v>
      </c>
      <c r="Z23" s="1">
        <f t="shared" si="19"/>
        <v>3</v>
      </c>
      <c r="AA23" s="1" t="str">
        <f t="shared" si="0"/>
        <v>W</v>
      </c>
      <c r="AB23" s="1">
        <f t="shared" si="20"/>
        <v>9</v>
      </c>
      <c r="AC23" s="1" t="str">
        <f t="shared" si="1"/>
        <v>W</v>
      </c>
      <c r="AD23" s="1">
        <f t="shared" si="24"/>
        <v>9</v>
      </c>
      <c r="AE23" s="1">
        <f t="shared" si="25"/>
        <v>0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8</v>
      </c>
      <c r="E24" s="1">
        <v>6</v>
      </c>
      <c r="F24" s="1">
        <v>0</v>
      </c>
      <c r="G24" s="1" t="s">
        <v>83</v>
      </c>
      <c r="H24" s="1" t="s">
        <v>83</v>
      </c>
      <c r="I24" s="1">
        <f t="shared" si="2"/>
        <v>17</v>
      </c>
      <c r="J24" s="1">
        <f t="shared" si="3"/>
        <v>1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9</v>
      </c>
      <c r="P24" s="1">
        <f t="shared" si="9"/>
        <v>0</v>
      </c>
      <c r="Q24" s="1">
        <f t="shared" si="10"/>
        <v>2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3</v>
      </c>
      <c r="V24" s="1">
        <f t="shared" si="15"/>
        <v>0</v>
      </c>
      <c r="W24" s="1">
        <f t="shared" si="16"/>
        <v>2</v>
      </c>
      <c r="X24" s="1">
        <f t="shared" si="17"/>
        <v>9</v>
      </c>
      <c r="Y24" s="1">
        <f t="shared" si="18"/>
        <v>0</v>
      </c>
      <c r="Z24" s="1">
        <f t="shared" si="19"/>
        <v>3</v>
      </c>
      <c r="AA24" s="1" t="str">
        <f t="shared" si="0"/>
        <v>W</v>
      </c>
      <c r="AB24" s="1">
        <f t="shared" si="20"/>
        <v>10</v>
      </c>
      <c r="AC24" s="1" t="str">
        <f t="shared" si="1"/>
        <v>W</v>
      </c>
      <c r="AD24" s="1">
        <f t="shared" si="24"/>
        <v>10</v>
      </c>
      <c r="AE24" s="1">
        <f t="shared" si="25"/>
        <v>0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17</v>
      </c>
      <c r="E25" s="1">
        <v>2</v>
      </c>
      <c r="F25" s="1">
        <v>3</v>
      </c>
      <c r="G25" s="1" t="s">
        <v>84</v>
      </c>
      <c r="H25" s="1" t="s">
        <v>84</v>
      </c>
      <c r="I25" s="1">
        <f t="shared" si="2"/>
        <v>17</v>
      </c>
      <c r="J25" s="1">
        <f t="shared" si="3"/>
        <v>1</v>
      </c>
      <c r="K25" s="1">
        <f t="shared" si="4"/>
        <v>1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9</v>
      </c>
      <c r="P25" s="1">
        <f t="shared" si="9"/>
        <v>0</v>
      </c>
      <c r="Q25" s="1">
        <f t="shared" si="10"/>
        <v>2</v>
      </c>
      <c r="R25" s="1">
        <f t="shared" si="11"/>
        <v>8</v>
      </c>
      <c r="S25" s="1">
        <f t="shared" si="12"/>
        <v>1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3</v>
      </c>
      <c r="X25" s="1">
        <f t="shared" si="17"/>
        <v>9</v>
      </c>
      <c r="Y25" s="1">
        <f t="shared" si="18"/>
        <v>0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9</v>
      </c>
      <c r="AE25" s="1">
        <f t="shared" si="25"/>
        <v>0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16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18</v>
      </c>
      <c r="J26" s="1">
        <f t="shared" si="3"/>
        <v>1</v>
      </c>
      <c r="K26" s="1">
        <f t="shared" si="4"/>
        <v>1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10</v>
      </c>
      <c r="P26" s="1">
        <f t="shared" si="9"/>
        <v>0</v>
      </c>
      <c r="Q26" s="1">
        <f t="shared" si="10"/>
        <v>2</v>
      </c>
      <c r="R26" s="1">
        <f t="shared" si="11"/>
        <v>8</v>
      </c>
      <c r="S26" s="1">
        <f t="shared" si="12"/>
        <v>1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3</v>
      </c>
      <c r="X26" s="1">
        <f t="shared" si="17"/>
        <v>9</v>
      </c>
      <c r="Y26" s="1">
        <f t="shared" si="18"/>
        <v>0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3</v>
      </c>
      <c r="E27" s="1">
        <v>3</v>
      </c>
      <c r="F27" s="1">
        <v>1</v>
      </c>
      <c r="G27" s="1" t="s">
        <v>83</v>
      </c>
      <c r="H27" s="1" t="s">
        <v>83</v>
      </c>
      <c r="I27" s="1">
        <f t="shared" si="2"/>
        <v>19</v>
      </c>
      <c r="J27" s="1">
        <f t="shared" si="3"/>
        <v>1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11</v>
      </c>
      <c r="P27" s="1">
        <f t="shared" si="9"/>
        <v>0</v>
      </c>
      <c r="Q27" s="1">
        <f t="shared" si="10"/>
        <v>2</v>
      </c>
      <c r="R27" s="1">
        <f t="shared" si="11"/>
        <v>8</v>
      </c>
      <c r="S27" s="1">
        <f t="shared" si="12"/>
        <v>1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3</v>
      </c>
      <c r="X27" s="1">
        <f t="shared" si="17"/>
        <v>10</v>
      </c>
      <c r="Y27" s="1">
        <f t="shared" si="18"/>
        <v>0</v>
      </c>
      <c r="Z27" s="1">
        <f t="shared" si="19"/>
        <v>4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9</v>
      </c>
      <c r="AE27" s="1">
        <f t="shared" si="25"/>
        <v>0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13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19</v>
      </c>
      <c r="J28" s="1">
        <f t="shared" si="3"/>
        <v>2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11</v>
      </c>
      <c r="P28" s="1">
        <f t="shared" si="9"/>
        <v>0</v>
      </c>
      <c r="Q28" s="1">
        <f t="shared" si="10"/>
        <v>2</v>
      </c>
      <c r="R28" s="1">
        <f t="shared" si="11"/>
        <v>8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3</v>
      </c>
      <c r="X28" s="1">
        <f t="shared" si="17"/>
        <v>10</v>
      </c>
      <c r="Y28" s="1">
        <f t="shared" si="18"/>
        <v>0</v>
      </c>
      <c r="Z28" s="1">
        <f t="shared" si="19"/>
        <v>4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20</v>
      </c>
      <c r="J29" s="1">
        <f t="shared" si="3"/>
        <v>2</v>
      </c>
      <c r="K29" s="1">
        <f t="shared" si="4"/>
        <v>2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11</v>
      </c>
      <c r="P29" s="1">
        <f t="shared" si="9"/>
        <v>0</v>
      </c>
      <c r="Q29" s="1">
        <f t="shared" si="10"/>
        <v>2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3</v>
      </c>
      <c r="X29" s="1">
        <f t="shared" si="17"/>
        <v>10</v>
      </c>
      <c r="Y29" s="1">
        <f t="shared" si="18"/>
        <v>0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10</v>
      </c>
      <c r="E30" s="1">
        <v>3</v>
      </c>
      <c r="F30" s="1">
        <v>2</v>
      </c>
      <c r="G30" s="1" t="s">
        <v>83</v>
      </c>
      <c r="H30" s="1" t="s">
        <v>83</v>
      </c>
      <c r="I30" s="1">
        <f t="shared" si="2"/>
        <v>21</v>
      </c>
      <c r="J30" s="1">
        <f t="shared" si="3"/>
        <v>2</v>
      </c>
      <c r="K30" s="1">
        <f t="shared" si="4"/>
        <v>2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11</v>
      </c>
      <c r="P30" s="1">
        <f t="shared" si="9"/>
        <v>0</v>
      </c>
      <c r="Q30" s="1">
        <f t="shared" si="10"/>
        <v>2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3</v>
      </c>
      <c r="X30" s="1">
        <f t="shared" si="17"/>
        <v>10</v>
      </c>
      <c r="Y30" s="1">
        <f t="shared" si="18"/>
        <v>0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15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21</v>
      </c>
      <c r="J31" s="1">
        <f t="shared" si="3"/>
        <v>2</v>
      </c>
      <c r="K31" s="1">
        <f t="shared" si="4"/>
        <v>2</v>
      </c>
      <c r="L31" s="1">
        <f t="shared" si="5"/>
        <v>7</v>
      </c>
      <c r="M31" s="1">
        <f t="shared" si="6"/>
        <v>0</v>
      </c>
      <c r="N31" s="1">
        <f t="shared" si="7"/>
        <v>4</v>
      </c>
      <c r="O31" s="1">
        <f t="shared" si="8"/>
        <v>11</v>
      </c>
      <c r="P31" s="1">
        <f t="shared" si="9"/>
        <v>0</v>
      </c>
      <c r="Q31" s="1">
        <f t="shared" si="10"/>
        <v>2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4</v>
      </c>
      <c r="X31" s="1">
        <f t="shared" si="17"/>
        <v>10</v>
      </c>
      <c r="Y31" s="1">
        <f t="shared" si="18"/>
        <v>0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7</v>
      </c>
      <c r="AE31" s="1">
        <f t="shared" si="25"/>
        <v>1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19</v>
      </c>
      <c r="E32" s="1">
        <v>6</v>
      </c>
      <c r="F32" s="1">
        <v>2</v>
      </c>
      <c r="G32" s="1" t="s">
        <v>83</v>
      </c>
      <c r="H32" s="1" t="s">
        <v>83</v>
      </c>
      <c r="I32" s="1">
        <f t="shared" si="2"/>
        <v>22</v>
      </c>
      <c r="J32" s="1">
        <f t="shared" si="3"/>
        <v>2</v>
      </c>
      <c r="K32" s="1">
        <f t="shared" si="4"/>
        <v>2</v>
      </c>
      <c r="L32" s="1">
        <f t="shared" si="5"/>
        <v>7</v>
      </c>
      <c r="M32" s="1">
        <f t="shared" si="6"/>
        <v>0</v>
      </c>
      <c r="N32" s="1">
        <f t="shared" si="7"/>
        <v>4</v>
      </c>
      <c r="O32" s="1">
        <f t="shared" si="8"/>
        <v>12</v>
      </c>
      <c r="P32" s="1">
        <f t="shared" si="9"/>
        <v>0</v>
      </c>
      <c r="Q32" s="1">
        <f t="shared" si="10"/>
        <v>2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10</v>
      </c>
      <c r="Y32" s="1">
        <f t="shared" si="18"/>
        <v>0</v>
      </c>
      <c r="Z32" s="1">
        <f t="shared" si="19"/>
        <v>5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15</v>
      </c>
      <c r="E33" s="1">
        <v>4</v>
      </c>
      <c r="F33" s="1">
        <v>2</v>
      </c>
      <c r="G33" s="1" t="s">
        <v>83</v>
      </c>
      <c r="H33" s="1" t="s">
        <v>83</v>
      </c>
      <c r="I33" s="1">
        <f t="shared" si="2"/>
        <v>23</v>
      </c>
      <c r="J33" s="1">
        <f t="shared" si="3"/>
        <v>2</v>
      </c>
      <c r="K33" s="1">
        <f t="shared" si="4"/>
        <v>2</v>
      </c>
      <c r="L33" s="1">
        <f t="shared" si="5"/>
        <v>7</v>
      </c>
      <c r="M33" s="1">
        <f t="shared" si="6"/>
        <v>0</v>
      </c>
      <c r="N33" s="1">
        <f t="shared" si="7"/>
        <v>4</v>
      </c>
      <c r="O33" s="1">
        <f t="shared" si="8"/>
        <v>13</v>
      </c>
      <c r="P33" s="1">
        <f t="shared" si="9"/>
        <v>0</v>
      </c>
      <c r="Q33" s="1">
        <f t="shared" si="10"/>
        <v>2</v>
      </c>
      <c r="R33" s="1">
        <f t="shared" si="11"/>
        <v>10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11</v>
      </c>
      <c r="Y33" s="1">
        <f t="shared" si="18"/>
        <v>0</v>
      </c>
      <c r="Z33" s="1">
        <f t="shared" si="19"/>
        <v>5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24</v>
      </c>
      <c r="J34" s="1">
        <f t="shared" si="3"/>
        <v>2</v>
      </c>
      <c r="K34" s="1">
        <f t="shared" si="4"/>
        <v>2</v>
      </c>
      <c r="L34" s="1">
        <f t="shared" si="5"/>
        <v>7</v>
      </c>
      <c r="M34" s="1">
        <f t="shared" si="6"/>
        <v>0</v>
      </c>
      <c r="N34" s="1">
        <f t="shared" si="7"/>
        <v>4</v>
      </c>
      <c r="O34" s="1">
        <f t="shared" si="8"/>
        <v>13</v>
      </c>
      <c r="P34" s="1">
        <f t="shared" si="9"/>
        <v>0</v>
      </c>
      <c r="Q34" s="1">
        <f t="shared" si="10"/>
        <v>2</v>
      </c>
      <c r="R34" s="1">
        <f t="shared" si="11"/>
        <v>11</v>
      </c>
      <c r="S34" s="1">
        <f t="shared" si="12"/>
        <v>2</v>
      </c>
      <c r="T34" s="1">
        <f t="shared" si="13"/>
        <v>5</v>
      </c>
      <c r="U34" s="1">
        <f t="shared" si="14"/>
        <v>4</v>
      </c>
      <c r="V34" s="1">
        <f t="shared" si="15"/>
        <v>0</v>
      </c>
      <c r="W34" s="1">
        <f t="shared" si="16"/>
        <v>4</v>
      </c>
      <c r="X34" s="1">
        <f t="shared" si="17"/>
        <v>12</v>
      </c>
      <c r="Y34" s="1">
        <f t="shared" si="18"/>
        <v>0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1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19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66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46041</v>
      </c>
      <c r="B48" s="1">
        <v>47</v>
      </c>
      <c r="C48" s="1" t="s">
        <v>66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46043</v>
      </c>
      <c r="B49" s="1">
        <v>48</v>
      </c>
      <c r="C49" s="1" t="s">
        <v>66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66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46047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46050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65</v>
      </c>
      <c r="D57" s="1" t="s">
        <v>95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31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66</v>
      </c>
      <c r="D63" s="1" t="s">
        <v>17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46097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66</v>
      </c>
      <c r="D68" s="1" t="s">
        <v>22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46101</v>
      </c>
      <c r="B69" s="1">
        <v>68</v>
      </c>
      <c r="C69" s="1" t="s">
        <v>65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66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65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24</v>
      </c>
      <c r="J84" s="1">
        <f t="shared" si="75"/>
        <v>2</v>
      </c>
      <c r="K84" s="1">
        <f t="shared" si="75"/>
        <v>2</v>
      </c>
      <c r="L84" s="1">
        <f t="shared" si="75"/>
        <v>7</v>
      </c>
      <c r="M84" s="1">
        <f t="shared" si="75"/>
        <v>0</v>
      </c>
      <c r="N84" s="1">
        <f t="shared" si="75"/>
        <v>4</v>
      </c>
      <c r="O84" s="1">
        <f t="shared" ref="O84:Z84" si="76">IF(O2="","",MAX(O2:O83))</f>
        <v>13</v>
      </c>
      <c r="P84" s="1">
        <f t="shared" si="76"/>
        <v>0</v>
      </c>
      <c r="Q84" s="1">
        <f t="shared" si="76"/>
        <v>2</v>
      </c>
      <c r="R84" s="1">
        <f t="shared" si="76"/>
        <v>11</v>
      </c>
      <c r="S84" s="1">
        <f t="shared" si="76"/>
        <v>2</v>
      </c>
      <c r="T84" s="1">
        <f t="shared" si="76"/>
        <v>5</v>
      </c>
      <c r="U84" s="1">
        <f t="shared" si="76"/>
        <v>4</v>
      </c>
      <c r="V84" s="1">
        <f t="shared" si="76"/>
        <v>0</v>
      </c>
      <c r="W84" s="1">
        <f t="shared" si="76"/>
        <v>4</v>
      </c>
      <c r="X84" s="1">
        <f t="shared" si="76"/>
        <v>12</v>
      </c>
      <c r="Y84" s="1">
        <f t="shared" si="76"/>
        <v>0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133</v>
      </c>
      <c r="F85" s="1">
        <f>SUM(F2:F83)</f>
        <v>77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13-0-2</v>
      </c>
      <c r="R85" s="1" t="str">
        <f>IF(R84="","0-0-0",CONCATENATE(R84,"-",S84,"-",T84))</f>
        <v>11-2-5</v>
      </c>
      <c r="U85" s="1" t="str">
        <f>IF(U84="","0-0-0",CONCATENATE(U84,"-",V84,"-",W84))</f>
        <v>4-0-4</v>
      </c>
      <c r="X85" s="1" t="str">
        <f>IF(X84="","0-0-0",CONCATENATE(X84,"-",Y84,"-",Z84))</f>
        <v>12-0-5</v>
      </c>
      <c r="AA85" s="1" t="str">
        <f>IF(AA84="","0-0",CONCATENATE(AA84,AB84))</f>
        <v>W3</v>
      </c>
      <c r="AD85" s="1" t="str">
        <f>IF(AD84="","0-0-0",CONCATENATE(AD84,"-",AE84,"-",AF84))</f>
        <v>7-1-2</v>
      </c>
    </row>
    <row r="86" spans="1:33" x14ac:dyDescent="0.25">
      <c r="C86" s="1">
        <f>SUM(C84:C85)</f>
        <v>82</v>
      </c>
      <c r="D86" s="1">
        <f>COUNTA(E2:E83)</f>
        <v>33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25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45966</v>
      </c>
      <c r="B14" s="1">
        <v>13</v>
      </c>
      <c r="C14" s="1" t="s">
        <v>65</v>
      </c>
      <c r="D14" s="1" t="s">
        <v>27</v>
      </c>
      <c r="E14" s="1">
        <v>1</v>
      </c>
      <c r="F14" s="1">
        <v>5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6</v>
      </c>
      <c r="K14" s="1">
        <f t="shared" si="4"/>
        <v>2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3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3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45971</v>
      </c>
      <c r="B16" s="1">
        <v>15</v>
      </c>
      <c r="C16" s="1" t="s">
        <v>65</v>
      </c>
      <c r="D16" s="1" t="s">
        <v>20</v>
      </c>
      <c r="E16" s="1">
        <v>4</v>
      </c>
      <c r="F16" s="1">
        <v>5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2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4</v>
      </c>
      <c r="AC16" s="1" t="str">
        <f t="shared" si="1"/>
        <v>OTL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7</v>
      </c>
      <c r="E17" s="1">
        <v>2</v>
      </c>
      <c r="F17" s="1">
        <v>1</v>
      </c>
      <c r="G17" s="1" t="s">
        <v>84</v>
      </c>
      <c r="H17" s="1" t="s">
        <v>84</v>
      </c>
      <c r="I17" s="1">
        <f t="shared" si="2"/>
        <v>8</v>
      </c>
      <c r="J17" s="1">
        <f t="shared" si="3"/>
        <v>7</v>
      </c>
      <c r="K17" s="1">
        <f t="shared" si="4"/>
        <v>3</v>
      </c>
      <c r="L17" s="1">
        <f t="shared" si="5"/>
        <v>1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20</v>
      </c>
      <c r="E18" s="1">
        <v>5</v>
      </c>
      <c r="F18" s="1">
        <v>4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3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4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12</v>
      </c>
      <c r="E19" s="1">
        <v>1</v>
      </c>
      <c r="F19" s="1">
        <v>2</v>
      </c>
      <c r="G19" s="1" t="s">
        <v>84</v>
      </c>
      <c r="H19" s="1" t="s">
        <v>84</v>
      </c>
      <c r="I19" s="1">
        <f t="shared" si="2"/>
        <v>9</v>
      </c>
      <c r="J19" s="1">
        <f t="shared" si="3"/>
        <v>7</v>
      </c>
      <c r="K19" s="1">
        <f t="shared" si="4"/>
        <v>3</v>
      </c>
      <c r="L19" s="1">
        <f t="shared" si="5"/>
        <v>2</v>
      </c>
      <c r="M19" s="1">
        <f t="shared" si="6"/>
        <v>2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16</v>
      </c>
      <c r="E20" s="1">
        <v>4</v>
      </c>
      <c r="F20" s="1">
        <v>3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4</v>
      </c>
      <c r="L20" s="1">
        <f t="shared" si="5"/>
        <v>2</v>
      </c>
      <c r="M20" s="1">
        <f t="shared" si="6"/>
        <v>3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1</v>
      </c>
      <c r="V20" s="1">
        <f t="shared" si="15"/>
        <v>3</v>
      </c>
      <c r="W20" s="1">
        <f t="shared" si="16"/>
        <v>1</v>
      </c>
      <c r="X20" s="1">
        <f t="shared" si="17"/>
        <v>5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0</v>
      </c>
      <c r="E21" s="1">
        <v>2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4</v>
      </c>
      <c r="L21" s="1">
        <f t="shared" si="5"/>
        <v>2</v>
      </c>
      <c r="M21" s="1">
        <f t="shared" si="6"/>
        <v>3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5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4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5</v>
      </c>
      <c r="L22" s="1">
        <f t="shared" si="5"/>
        <v>2</v>
      </c>
      <c r="M22" s="1">
        <f t="shared" si="6"/>
        <v>3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1</v>
      </c>
      <c r="V22" s="1">
        <f t="shared" si="15"/>
        <v>3</v>
      </c>
      <c r="W22" s="1">
        <f t="shared" si="16"/>
        <v>1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21</v>
      </c>
      <c r="E23" s="1">
        <v>3</v>
      </c>
      <c r="F23" s="1">
        <v>4</v>
      </c>
      <c r="G23" s="1" t="s">
        <v>84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5</v>
      </c>
      <c r="L23" s="1">
        <f t="shared" si="5"/>
        <v>3</v>
      </c>
      <c r="M23" s="1">
        <f t="shared" si="6"/>
        <v>3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1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4</v>
      </c>
      <c r="AE23" s="1">
        <f t="shared" si="25"/>
        <v>3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5</v>
      </c>
      <c r="L24" s="1">
        <f t="shared" si="5"/>
        <v>3</v>
      </c>
      <c r="M24" s="1">
        <f t="shared" si="6"/>
        <v>3</v>
      </c>
      <c r="N24" s="1">
        <f t="shared" si="7"/>
        <v>1</v>
      </c>
      <c r="O24" s="1">
        <f t="shared" si="8"/>
        <v>5</v>
      </c>
      <c r="P24" s="1">
        <f t="shared" si="9"/>
        <v>3</v>
      </c>
      <c r="Q24" s="1">
        <f t="shared" si="10"/>
        <v>1</v>
      </c>
      <c r="R24" s="1">
        <f t="shared" si="11"/>
        <v>6</v>
      </c>
      <c r="S24" s="1">
        <f t="shared" si="12"/>
        <v>6</v>
      </c>
      <c r="T24" s="1">
        <f t="shared" si="13"/>
        <v>2</v>
      </c>
      <c r="U24" s="1">
        <f t="shared" si="14"/>
        <v>1</v>
      </c>
      <c r="V24" s="1">
        <f t="shared" si="15"/>
        <v>4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4</v>
      </c>
      <c r="E25" s="1">
        <v>1</v>
      </c>
      <c r="F25" s="1">
        <v>2</v>
      </c>
      <c r="G25" s="1" t="s">
        <v>84</v>
      </c>
      <c r="H25" s="1" t="s">
        <v>83</v>
      </c>
      <c r="I25" s="1">
        <f t="shared" si="2"/>
        <v>11</v>
      </c>
      <c r="J25" s="1">
        <f t="shared" si="3"/>
        <v>9</v>
      </c>
      <c r="K25" s="1">
        <f t="shared" si="4"/>
        <v>5</v>
      </c>
      <c r="L25" s="1">
        <f t="shared" si="5"/>
        <v>4</v>
      </c>
      <c r="M25" s="1">
        <f t="shared" si="6"/>
        <v>3</v>
      </c>
      <c r="N25" s="1">
        <f t="shared" si="7"/>
        <v>1</v>
      </c>
      <c r="O25" s="1">
        <f t="shared" si="8"/>
        <v>5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6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1</v>
      </c>
      <c r="X25" s="1">
        <f t="shared" si="17"/>
        <v>6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3</v>
      </c>
      <c r="AC25" s="1" t="str">
        <f t="shared" si="1"/>
        <v>OTL</v>
      </c>
      <c r="AD25" s="1">
        <f t="shared" si="24"/>
        <v>4</v>
      </c>
      <c r="AE25" s="1">
        <f t="shared" si="25"/>
        <v>2</v>
      </c>
      <c r="AF25" s="1">
        <f t="shared" si="26"/>
        <v>4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</v>
      </c>
      <c r="E26" s="1">
        <v>3</v>
      </c>
      <c r="F26" s="1">
        <v>4</v>
      </c>
      <c r="G26" s="1" t="s">
        <v>84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5</v>
      </c>
      <c r="L26" s="1">
        <f t="shared" si="5"/>
        <v>5</v>
      </c>
      <c r="M26" s="1">
        <f t="shared" si="6"/>
        <v>3</v>
      </c>
      <c r="N26" s="1">
        <f t="shared" si="7"/>
        <v>1</v>
      </c>
      <c r="O26" s="1">
        <f t="shared" si="8"/>
        <v>5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1</v>
      </c>
      <c r="V26" s="1">
        <f t="shared" si="15"/>
        <v>4</v>
      </c>
      <c r="W26" s="1">
        <f t="shared" si="16"/>
        <v>2</v>
      </c>
      <c r="X26" s="1">
        <f t="shared" si="17"/>
        <v>6</v>
      </c>
      <c r="Y26" s="1">
        <f t="shared" si="18"/>
        <v>4</v>
      </c>
      <c r="Z26" s="1">
        <f t="shared" si="19"/>
        <v>4</v>
      </c>
      <c r="AA26" s="1" t="str">
        <f t="shared" si="0"/>
        <v>L</v>
      </c>
      <c r="AB26" s="1">
        <f t="shared" si="20"/>
        <v>4</v>
      </c>
      <c r="AC26" s="1" t="str">
        <f t="shared" si="1"/>
        <v>OTL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14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9</v>
      </c>
      <c r="K27" s="1">
        <f t="shared" si="4"/>
        <v>5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5</v>
      </c>
      <c r="P27" s="1">
        <f t="shared" si="9"/>
        <v>3</v>
      </c>
      <c r="Q27" s="1">
        <f t="shared" si="10"/>
        <v>3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2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4</v>
      </c>
      <c r="Z27" s="1">
        <f t="shared" si="19"/>
        <v>4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21</v>
      </c>
      <c r="E28" s="1">
        <v>6</v>
      </c>
      <c r="F28" s="1">
        <v>5</v>
      </c>
      <c r="G28" s="1" t="s">
        <v>84</v>
      </c>
      <c r="H28" s="1" t="s">
        <v>84</v>
      </c>
      <c r="I28" s="1">
        <f t="shared" si="2"/>
        <v>13</v>
      </c>
      <c r="J28" s="1">
        <f t="shared" si="3"/>
        <v>9</v>
      </c>
      <c r="K28" s="1">
        <f t="shared" si="4"/>
        <v>6</v>
      </c>
      <c r="L28" s="1">
        <f t="shared" si="5"/>
        <v>5</v>
      </c>
      <c r="M28" s="1">
        <f t="shared" si="6"/>
        <v>4</v>
      </c>
      <c r="N28" s="1">
        <f t="shared" si="7"/>
        <v>1</v>
      </c>
      <c r="O28" s="1">
        <f t="shared" si="8"/>
        <v>6</v>
      </c>
      <c r="P28" s="1">
        <f t="shared" si="9"/>
        <v>3</v>
      </c>
      <c r="Q28" s="1">
        <f t="shared" si="10"/>
        <v>3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2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4</v>
      </c>
      <c r="Z28" s="1">
        <f t="shared" si="19"/>
        <v>4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4</v>
      </c>
      <c r="AE28" s="1">
        <f t="shared" si="25"/>
        <v>2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19</v>
      </c>
      <c r="E29" s="1">
        <v>6</v>
      </c>
      <c r="F29" s="1">
        <v>7</v>
      </c>
      <c r="G29" s="1" t="s">
        <v>84</v>
      </c>
      <c r="H29" s="1" t="s">
        <v>83</v>
      </c>
      <c r="I29" s="1">
        <f t="shared" si="2"/>
        <v>13</v>
      </c>
      <c r="J29" s="1">
        <f t="shared" si="3"/>
        <v>9</v>
      </c>
      <c r="K29" s="1">
        <f t="shared" si="4"/>
        <v>6</v>
      </c>
      <c r="L29" s="1">
        <f t="shared" si="5"/>
        <v>6</v>
      </c>
      <c r="M29" s="1">
        <f t="shared" si="6"/>
        <v>4</v>
      </c>
      <c r="N29" s="1">
        <f t="shared" si="7"/>
        <v>1</v>
      </c>
      <c r="O29" s="1">
        <f t="shared" si="8"/>
        <v>6</v>
      </c>
      <c r="P29" s="1">
        <f t="shared" si="9"/>
        <v>3</v>
      </c>
      <c r="Q29" s="1">
        <f t="shared" si="10"/>
        <v>3</v>
      </c>
      <c r="R29" s="1">
        <f t="shared" si="11"/>
        <v>7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4</v>
      </c>
      <c r="Z29" s="1">
        <f t="shared" si="19"/>
        <v>5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2</v>
      </c>
      <c r="AF29" s="1">
        <f t="shared" si="26"/>
        <v>4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10</v>
      </c>
      <c r="K30" s="1">
        <f t="shared" si="4"/>
        <v>6</v>
      </c>
      <c r="L30" s="1">
        <f t="shared" si="5"/>
        <v>6</v>
      </c>
      <c r="M30" s="1">
        <f t="shared" si="6"/>
        <v>4</v>
      </c>
      <c r="N30" s="1">
        <f t="shared" si="7"/>
        <v>1</v>
      </c>
      <c r="O30" s="1">
        <f t="shared" si="8"/>
        <v>6</v>
      </c>
      <c r="P30" s="1">
        <f t="shared" si="9"/>
        <v>3</v>
      </c>
      <c r="Q30" s="1">
        <f t="shared" si="10"/>
        <v>3</v>
      </c>
      <c r="R30" s="1">
        <f t="shared" si="11"/>
        <v>7</v>
      </c>
      <c r="S30" s="1">
        <f t="shared" si="12"/>
        <v>7</v>
      </c>
      <c r="T30" s="1">
        <f t="shared" si="13"/>
        <v>3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8</v>
      </c>
      <c r="Y30" s="1">
        <f t="shared" si="18"/>
        <v>5</v>
      </c>
      <c r="Z30" s="1">
        <f t="shared" si="19"/>
        <v>5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3</v>
      </c>
      <c r="AE30" s="1">
        <f t="shared" si="25"/>
        <v>3</v>
      </c>
      <c r="AF30" s="1">
        <f t="shared" si="26"/>
        <v>4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26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6</v>
      </c>
      <c r="L31" s="1">
        <f t="shared" si="5"/>
        <v>6</v>
      </c>
      <c r="M31" s="1">
        <f t="shared" si="6"/>
        <v>4</v>
      </c>
      <c r="N31" s="1">
        <f t="shared" si="7"/>
        <v>1</v>
      </c>
      <c r="O31" s="1">
        <f t="shared" si="8"/>
        <v>6</v>
      </c>
      <c r="P31" s="1">
        <f t="shared" si="9"/>
        <v>3</v>
      </c>
      <c r="Q31" s="1">
        <f t="shared" si="10"/>
        <v>3</v>
      </c>
      <c r="R31" s="1">
        <f t="shared" si="11"/>
        <v>7</v>
      </c>
      <c r="S31" s="1">
        <f t="shared" si="12"/>
        <v>8</v>
      </c>
      <c r="T31" s="1">
        <f t="shared" si="13"/>
        <v>3</v>
      </c>
      <c r="U31" s="1">
        <f t="shared" si="14"/>
        <v>2</v>
      </c>
      <c r="V31" s="1">
        <f t="shared" si="15"/>
        <v>6</v>
      </c>
      <c r="W31" s="1">
        <f t="shared" si="16"/>
        <v>2</v>
      </c>
      <c r="X31" s="1">
        <f t="shared" si="17"/>
        <v>8</v>
      </c>
      <c r="Y31" s="1">
        <f t="shared" si="18"/>
        <v>6</v>
      </c>
      <c r="Z31" s="1">
        <f t="shared" si="19"/>
        <v>5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3</v>
      </c>
      <c r="AE31" s="1">
        <f t="shared" si="25"/>
        <v>3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11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6</v>
      </c>
      <c r="L32" s="1">
        <f t="shared" si="5"/>
        <v>6</v>
      </c>
      <c r="M32" s="1">
        <f t="shared" si="6"/>
        <v>4</v>
      </c>
      <c r="N32" s="1">
        <f t="shared" si="7"/>
        <v>1</v>
      </c>
      <c r="O32" s="1">
        <f t="shared" si="8"/>
        <v>6</v>
      </c>
      <c r="P32" s="1">
        <f t="shared" si="9"/>
        <v>4</v>
      </c>
      <c r="Q32" s="1">
        <f t="shared" si="10"/>
        <v>3</v>
      </c>
      <c r="R32" s="1">
        <f t="shared" si="11"/>
        <v>7</v>
      </c>
      <c r="S32" s="1">
        <f t="shared" si="12"/>
        <v>8</v>
      </c>
      <c r="T32" s="1">
        <f t="shared" si="13"/>
        <v>3</v>
      </c>
      <c r="U32" s="1">
        <f t="shared" si="14"/>
        <v>2</v>
      </c>
      <c r="V32" s="1">
        <f t="shared" si="15"/>
        <v>6</v>
      </c>
      <c r="W32" s="1">
        <f t="shared" si="16"/>
        <v>2</v>
      </c>
      <c r="X32" s="1">
        <f t="shared" si="17"/>
        <v>8</v>
      </c>
      <c r="Y32" s="1">
        <f t="shared" si="18"/>
        <v>7</v>
      </c>
      <c r="Z32" s="1">
        <f t="shared" si="19"/>
        <v>5</v>
      </c>
      <c r="AA32" s="1" t="str">
        <f t="shared" si="0"/>
        <v>L</v>
      </c>
      <c r="AB32" s="1">
        <f t="shared" si="20"/>
        <v>4</v>
      </c>
      <c r="AC32" s="1" t="str">
        <f t="shared" si="1"/>
        <v>L</v>
      </c>
      <c r="AD32" s="1">
        <f t="shared" si="24"/>
        <v>2</v>
      </c>
      <c r="AE32" s="1">
        <f t="shared" si="25"/>
        <v>4</v>
      </c>
      <c r="AF32" s="1">
        <f t="shared" si="26"/>
        <v>4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</v>
      </c>
      <c r="E33" s="1">
        <v>2</v>
      </c>
      <c r="F33" s="1">
        <v>3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6</v>
      </c>
      <c r="L33" s="1">
        <f t="shared" si="5"/>
        <v>6</v>
      </c>
      <c r="M33" s="1">
        <f t="shared" si="6"/>
        <v>4</v>
      </c>
      <c r="N33" s="1">
        <f t="shared" si="7"/>
        <v>1</v>
      </c>
      <c r="O33" s="1">
        <f t="shared" si="8"/>
        <v>6</v>
      </c>
      <c r="P33" s="1">
        <f t="shared" si="9"/>
        <v>5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2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5</v>
      </c>
      <c r="AA33" s="1" t="str">
        <f t="shared" si="0"/>
        <v>L</v>
      </c>
      <c r="AB33" s="1">
        <f t="shared" si="20"/>
        <v>5</v>
      </c>
      <c r="AC33" s="1" t="str">
        <f t="shared" si="1"/>
        <v>L</v>
      </c>
      <c r="AD33" s="1">
        <f t="shared" si="24"/>
        <v>2</v>
      </c>
      <c r="AE33" s="1">
        <f t="shared" si="25"/>
        <v>5</v>
      </c>
      <c r="AF33" s="1">
        <f t="shared" si="26"/>
        <v>3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31</v>
      </c>
      <c r="E34" s="1">
        <v>4</v>
      </c>
      <c r="F34" s="1">
        <v>3</v>
      </c>
      <c r="G34" s="1" t="s">
        <v>84</v>
      </c>
      <c r="H34" s="1" t="s">
        <v>83</v>
      </c>
      <c r="I34" s="1">
        <f t="shared" si="2"/>
        <v>14</v>
      </c>
      <c r="J34" s="1">
        <f t="shared" si="3"/>
        <v>13</v>
      </c>
      <c r="K34" s="1">
        <f t="shared" si="4"/>
        <v>7</v>
      </c>
      <c r="L34" s="1">
        <f t="shared" si="5"/>
        <v>6</v>
      </c>
      <c r="M34" s="1">
        <f t="shared" si="6"/>
        <v>4</v>
      </c>
      <c r="N34" s="1">
        <f t="shared" si="7"/>
        <v>1</v>
      </c>
      <c r="O34" s="1">
        <f t="shared" si="8"/>
        <v>7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31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66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11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28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95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66</v>
      </c>
      <c r="D48" s="1" t="s">
        <v>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66</v>
      </c>
      <c r="D53" s="1" t="s">
        <v>18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46052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14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29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13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13</v>
      </c>
      <c r="K84" s="1">
        <f t="shared" si="75"/>
        <v>7</v>
      </c>
      <c r="L84" s="1">
        <f t="shared" si="75"/>
        <v>6</v>
      </c>
      <c r="M84" s="1">
        <f t="shared" si="75"/>
        <v>4</v>
      </c>
      <c r="N84" s="1">
        <f t="shared" si="75"/>
        <v>1</v>
      </c>
      <c r="O84" s="1">
        <f t="shared" ref="O84:Z84" si="76">IF(O2="","",MAX(O2:O83))</f>
        <v>7</v>
      </c>
      <c r="P84" s="1">
        <f t="shared" si="76"/>
        <v>5</v>
      </c>
      <c r="Q84" s="1">
        <f t="shared" si="76"/>
        <v>3</v>
      </c>
      <c r="R84" s="1">
        <f t="shared" si="76"/>
        <v>7</v>
      </c>
      <c r="S84" s="1">
        <f t="shared" si="76"/>
        <v>8</v>
      </c>
      <c r="T84" s="1">
        <f t="shared" si="76"/>
        <v>3</v>
      </c>
      <c r="U84" s="1">
        <f t="shared" si="76"/>
        <v>2</v>
      </c>
      <c r="V84" s="1">
        <f t="shared" si="76"/>
        <v>6</v>
      </c>
      <c r="W84" s="1">
        <f t="shared" si="76"/>
        <v>2</v>
      </c>
      <c r="X84" s="1">
        <f t="shared" si="76"/>
        <v>8</v>
      </c>
      <c r="Y84" s="1">
        <f t="shared" si="76"/>
        <v>7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100</v>
      </c>
      <c r="F85" s="1">
        <f>SUM(F2:F83)</f>
        <v>115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7-5-3</v>
      </c>
      <c r="R85" s="1" t="str">
        <f>IF(R84="","0-0-0",CONCATENATE(R84,"-",S84,"-",T84))</f>
        <v>7-8-3</v>
      </c>
      <c r="U85" s="1" t="str">
        <f>IF(U84="","0-0-0",CONCATENATE(U84,"-",V84,"-",W84))</f>
        <v>2-6-2</v>
      </c>
      <c r="X85" s="1" t="str">
        <f>IF(X84="","0-0-0",CONCATENATE(X84,"-",Y84,"-",Z84))</f>
        <v>8-7-5</v>
      </c>
      <c r="AA85" s="1" t="str">
        <f>IF(AA84="","0-0",CONCATENATE(AA84,AB84))</f>
        <v>W1</v>
      </c>
      <c r="AD85" s="1" t="str">
        <f>IF(AD84="","0-0-0",CONCATENATE(AD84,"-",AE84,"-",AF84))</f>
        <v>3-4-3</v>
      </c>
    </row>
    <row r="86" spans="1:33" x14ac:dyDescent="0.25">
      <c r="C86" s="1">
        <f>SUM(C84:C85)</f>
        <v>82</v>
      </c>
      <c r="D86" s="1">
        <f>COUNTA(E2:E83)</f>
        <v>33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31</v>
      </c>
      <c r="E15" s="1">
        <v>5</v>
      </c>
      <c r="F15" s="1">
        <v>7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4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4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3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15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4</v>
      </c>
      <c r="K16" s="1">
        <f t="shared" si="4"/>
        <v>2</v>
      </c>
      <c r="L16" s="1">
        <f t="shared" si="5"/>
        <v>3</v>
      </c>
      <c r="M16" s="1">
        <f t="shared" si="6"/>
        <v>2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4</v>
      </c>
      <c r="S16" s="1">
        <f t="shared" si="12"/>
        <v>1</v>
      </c>
      <c r="T16" s="1">
        <f t="shared" si="13"/>
        <v>2</v>
      </c>
      <c r="U16" s="1">
        <f t="shared" si="14"/>
        <v>5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7</v>
      </c>
      <c r="E17" s="1">
        <v>2</v>
      </c>
      <c r="F17" s="1">
        <v>1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4</v>
      </c>
      <c r="K17" s="1">
        <f t="shared" si="4"/>
        <v>2</v>
      </c>
      <c r="L17" s="1">
        <f t="shared" si="5"/>
        <v>3</v>
      </c>
      <c r="M17" s="1">
        <f t="shared" si="6"/>
        <v>2</v>
      </c>
      <c r="N17" s="1">
        <f t="shared" si="7"/>
        <v>1</v>
      </c>
      <c r="O17" s="1">
        <f t="shared" si="8"/>
        <v>5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1</v>
      </c>
      <c r="T17" s="1">
        <f t="shared" si="13"/>
        <v>2</v>
      </c>
      <c r="U17" s="1">
        <f t="shared" si="14"/>
        <v>5</v>
      </c>
      <c r="V17" s="1">
        <f t="shared" si="15"/>
        <v>1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1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11</v>
      </c>
      <c r="E18" s="1">
        <v>3</v>
      </c>
      <c r="F18" s="1">
        <v>2</v>
      </c>
      <c r="G18" s="1" t="s">
        <v>84</v>
      </c>
      <c r="H18" s="1" t="s">
        <v>83</v>
      </c>
      <c r="I18" s="1">
        <f t="shared" si="2"/>
        <v>10</v>
      </c>
      <c r="J18" s="1">
        <f t="shared" si="3"/>
        <v>4</v>
      </c>
      <c r="K18" s="1">
        <f t="shared" si="4"/>
        <v>3</v>
      </c>
      <c r="L18" s="1">
        <f t="shared" si="5"/>
        <v>3</v>
      </c>
      <c r="M18" s="1">
        <f t="shared" si="6"/>
        <v>2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1</v>
      </c>
      <c r="T18" s="1">
        <f t="shared" si="13"/>
        <v>2</v>
      </c>
      <c r="U18" s="1">
        <f t="shared" si="14"/>
        <v>5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1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7</v>
      </c>
      <c r="AE18" s="1">
        <f t="shared" si="25"/>
        <v>1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16</v>
      </c>
      <c r="E19" s="1">
        <v>7</v>
      </c>
      <c r="F19" s="1">
        <v>0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4</v>
      </c>
      <c r="K19" s="1">
        <f t="shared" si="4"/>
        <v>3</v>
      </c>
      <c r="L19" s="1">
        <f t="shared" si="5"/>
        <v>3</v>
      </c>
      <c r="M19" s="1">
        <f t="shared" si="6"/>
        <v>2</v>
      </c>
      <c r="N19" s="1">
        <f t="shared" si="7"/>
        <v>1</v>
      </c>
      <c r="O19" s="1">
        <f t="shared" si="8"/>
        <v>5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1</v>
      </c>
      <c r="T19" s="1">
        <f t="shared" si="13"/>
        <v>2</v>
      </c>
      <c r="U19" s="1">
        <f t="shared" si="14"/>
        <v>5</v>
      </c>
      <c r="V19" s="1">
        <f t="shared" si="15"/>
        <v>1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1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4</v>
      </c>
      <c r="K20" s="1">
        <f t="shared" si="4"/>
        <v>3</v>
      </c>
      <c r="L20" s="1">
        <f t="shared" si="5"/>
        <v>3</v>
      </c>
      <c r="M20" s="1">
        <f t="shared" si="6"/>
        <v>2</v>
      </c>
      <c r="N20" s="1">
        <f t="shared" si="7"/>
        <v>1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1</v>
      </c>
      <c r="T20" s="1">
        <f t="shared" si="13"/>
        <v>2</v>
      </c>
      <c r="U20" s="1">
        <f t="shared" si="14"/>
        <v>5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5</v>
      </c>
      <c r="AC20" s="1" t="str">
        <f t="shared" si="1"/>
        <v>W</v>
      </c>
      <c r="AD20" s="1">
        <f t="shared" si="24"/>
        <v>7</v>
      </c>
      <c r="AE20" s="1">
        <f t="shared" si="25"/>
        <v>1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13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5</v>
      </c>
      <c r="K21" s="1">
        <f t="shared" si="4"/>
        <v>3</v>
      </c>
      <c r="L21" s="1">
        <f t="shared" si="5"/>
        <v>3</v>
      </c>
      <c r="M21" s="1">
        <f t="shared" si="6"/>
        <v>2</v>
      </c>
      <c r="N21" s="1">
        <f t="shared" si="7"/>
        <v>1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6</v>
      </c>
      <c r="S21" s="1">
        <f t="shared" si="12"/>
        <v>1</v>
      </c>
      <c r="T21" s="1">
        <f t="shared" si="13"/>
        <v>2</v>
      </c>
      <c r="U21" s="1">
        <f t="shared" si="14"/>
        <v>5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3</v>
      </c>
      <c r="E22" s="1">
        <v>4</v>
      </c>
      <c r="F22" s="1">
        <v>2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5</v>
      </c>
      <c r="K22" s="1">
        <f t="shared" si="4"/>
        <v>3</v>
      </c>
      <c r="L22" s="1">
        <f t="shared" si="5"/>
        <v>3</v>
      </c>
      <c r="M22" s="1">
        <f t="shared" si="6"/>
        <v>2</v>
      </c>
      <c r="N22" s="1">
        <f t="shared" si="7"/>
        <v>1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7</v>
      </c>
      <c r="S22" s="1">
        <f t="shared" si="12"/>
        <v>1</v>
      </c>
      <c r="T22" s="1">
        <f t="shared" si="13"/>
        <v>2</v>
      </c>
      <c r="U22" s="1">
        <f t="shared" si="14"/>
        <v>5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27</v>
      </c>
      <c r="E23" s="1">
        <v>2</v>
      </c>
      <c r="F23" s="1">
        <v>3</v>
      </c>
      <c r="G23" s="1" t="s">
        <v>84</v>
      </c>
      <c r="H23" s="1" t="s">
        <v>84</v>
      </c>
      <c r="I23" s="1">
        <f t="shared" si="2"/>
        <v>13</v>
      </c>
      <c r="J23" s="1">
        <f t="shared" si="3"/>
        <v>5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2</v>
      </c>
      <c r="O23" s="1">
        <f t="shared" si="8"/>
        <v>6</v>
      </c>
      <c r="P23" s="1">
        <f t="shared" si="9"/>
        <v>4</v>
      </c>
      <c r="Q23" s="1">
        <f t="shared" si="10"/>
        <v>1</v>
      </c>
      <c r="R23" s="1">
        <f t="shared" si="11"/>
        <v>7</v>
      </c>
      <c r="S23" s="1">
        <f t="shared" si="12"/>
        <v>1</v>
      </c>
      <c r="T23" s="1">
        <f t="shared" si="13"/>
        <v>3</v>
      </c>
      <c r="U23" s="1">
        <f t="shared" si="14"/>
        <v>5</v>
      </c>
      <c r="V23" s="1">
        <f t="shared" si="15"/>
        <v>1</v>
      </c>
      <c r="W23" s="1">
        <f t="shared" si="16"/>
        <v>0</v>
      </c>
      <c r="X23" s="1">
        <f t="shared" si="17"/>
        <v>8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7</v>
      </c>
      <c r="AE23" s="1">
        <f t="shared" si="25"/>
        <v>2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45986</v>
      </c>
      <c r="B24" s="1">
        <v>23</v>
      </c>
      <c r="C24" s="1" t="s">
        <v>65</v>
      </c>
      <c r="D24" s="1" t="s">
        <v>20</v>
      </c>
      <c r="E24" s="1">
        <v>8</v>
      </c>
      <c r="F24" s="1">
        <v>3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5</v>
      </c>
      <c r="K24" s="1">
        <f t="shared" si="4"/>
        <v>3</v>
      </c>
      <c r="L24" s="1">
        <f t="shared" si="5"/>
        <v>4</v>
      </c>
      <c r="M24" s="1">
        <f t="shared" si="6"/>
        <v>2</v>
      </c>
      <c r="N24" s="1">
        <f t="shared" si="7"/>
        <v>2</v>
      </c>
      <c r="O24" s="1">
        <f t="shared" si="8"/>
        <v>6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5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2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7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5</v>
      </c>
      <c r="K25" s="1">
        <f t="shared" si="4"/>
        <v>3</v>
      </c>
      <c r="L25" s="1">
        <f t="shared" si="5"/>
        <v>4</v>
      </c>
      <c r="M25" s="1">
        <f t="shared" si="6"/>
        <v>2</v>
      </c>
      <c r="N25" s="1">
        <f t="shared" si="7"/>
        <v>2</v>
      </c>
      <c r="O25" s="1">
        <f t="shared" si="8"/>
        <v>6</v>
      </c>
      <c r="P25" s="1">
        <f t="shared" si="9"/>
        <v>4</v>
      </c>
      <c r="Q25" s="1">
        <f t="shared" si="10"/>
        <v>1</v>
      </c>
      <c r="R25" s="1">
        <f t="shared" si="11"/>
        <v>9</v>
      </c>
      <c r="S25" s="1">
        <f t="shared" si="12"/>
        <v>1</v>
      </c>
      <c r="T25" s="1">
        <f t="shared" si="13"/>
        <v>3</v>
      </c>
      <c r="U25" s="1">
        <f t="shared" si="14"/>
        <v>5</v>
      </c>
      <c r="V25" s="1">
        <f t="shared" si="15"/>
        <v>1</v>
      </c>
      <c r="W25" s="1">
        <f t="shared" si="16"/>
        <v>0</v>
      </c>
      <c r="X25" s="1">
        <f t="shared" si="17"/>
        <v>10</v>
      </c>
      <c r="Y25" s="1">
        <f t="shared" si="18"/>
        <v>3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95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5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2</v>
      </c>
      <c r="O26" s="1">
        <f t="shared" si="8"/>
        <v>7</v>
      </c>
      <c r="P26" s="1">
        <f t="shared" si="9"/>
        <v>4</v>
      </c>
      <c r="Q26" s="1">
        <f t="shared" si="10"/>
        <v>1</v>
      </c>
      <c r="R26" s="1">
        <f t="shared" si="11"/>
        <v>9</v>
      </c>
      <c r="S26" s="1">
        <f t="shared" si="12"/>
        <v>1</v>
      </c>
      <c r="T26" s="1">
        <f t="shared" si="13"/>
        <v>3</v>
      </c>
      <c r="U26" s="1">
        <f t="shared" si="14"/>
        <v>6</v>
      </c>
      <c r="V26" s="1">
        <f t="shared" si="15"/>
        <v>1</v>
      </c>
      <c r="W26" s="1">
        <f t="shared" si="16"/>
        <v>0</v>
      </c>
      <c r="X26" s="1">
        <f t="shared" si="17"/>
        <v>11</v>
      </c>
      <c r="Y26" s="1">
        <f t="shared" si="18"/>
        <v>3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8</v>
      </c>
      <c r="AE26" s="1">
        <f t="shared" si="25"/>
        <v>1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11</v>
      </c>
      <c r="E27" s="1">
        <v>6</v>
      </c>
      <c r="F27" s="1">
        <v>1</v>
      </c>
      <c r="G27" s="1" t="s">
        <v>83</v>
      </c>
      <c r="H27" s="1" t="s">
        <v>83</v>
      </c>
      <c r="I27" s="1">
        <f t="shared" si="2"/>
        <v>17</v>
      </c>
      <c r="J27" s="1">
        <f t="shared" si="3"/>
        <v>5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2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9</v>
      </c>
      <c r="S27" s="1">
        <f t="shared" si="12"/>
        <v>1</v>
      </c>
      <c r="T27" s="1">
        <f t="shared" si="13"/>
        <v>3</v>
      </c>
      <c r="U27" s="1">
        <f t="shared" si="14"/>
        <v>6</v>
      </c>
      <c r="V27" s="1">
        <f t="shared" si="15"/>
        <v>1</v>
      </c>
      <c r="W27" s="1">
        <f t="shared" si="16"/>
        <v>0</v>
      </c>
      <c r="X27" s="1">
        <f t="shared" si="17"/>
        <v>11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8</v>
      </c>
      <c r="AE27" s="1">
        <f t="shared" si="25"/>
        <v>1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12</v>
      </c>
      <c r="E28" s="1">
        <v>2</v>
      </c>
      <c r="F28" s="1">
        <v>3</v>
      </c>
      <c r="G28" s="1" t="s">
        <v>84</v>
      </c>
      <c r="H28" s="1" t="s">
        <v>83</v>
      </c>
      <c r="I28" s="1">
        <f t="shared" si="2"/>
        <v>17</v>
      </c>
      <c r="J28" s="1">
        <f t="shared" si="3"/>
        <v>5</v>
      </c>
      <c r="K28" s="1">
        <f t="shared" si="4"/>
        <v>3</v>
      </c>
      <c r="L28" s="1">
        <f t="shared" si="5"/>
        <v>5</v>
      </c>
      <c r="M28" s="1">
        <f t="shared" si="6"/>
        <v>2</v>
      </c>
      <c r="N28" s="1">
        <f t="shared" si="7"/>
        <v>2</v>
      </c>
      <c r="O28" s="1">
        <f t="shared" si="8"/>
        <v>8</v>
      </c>
      <c r="P28" s="1">
        <f t="shared" si="9"/>
        <v>4</v>
      </c>
      <c r="Q28" s="1">
        <f t="shared" si="10"/>
        <v>1</v>
      </c>
      <c r="R28" s="1">
        <f t="shared" si="11"/>
        <v>9</v>
      </c>
      <c r="S28" s="1">
        <f t="shared" si="12"/>
        <v>1</v>
      </c>
      <c r="T28" s="1">
        <f t="shared" si="13"/>
        <v>4</v>
      </c>
      <c r="U28" s="1">
        <f t="shared" si="14"/>
        <v>6</v>
      </c>
      <c r="V28" s="1">
        <f t="shared" si="15"/>
        <v>1</v>
      </c>
      <c r="W28" s="1">
        <f t="shared" si="16"/>
        <v>0</v>
      </c>
      <c r="X28" s="1">
        <f t="shared" si="17"/>
        <v>11</v>
      </c>
      <c r="Y28" s="1">
        <f t="shared" si="18"/>
        <v>3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7</v>
      </c>
      <c r="AE28" s="1">
        <f t="shared" si="25"/>
        <v>1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14</v>
      </c>
      <c r="E29" s="1">
        <v>3</v>
      </c>
      <c r="F29" s="1">
        <v>0</v>
      </c>
      <c r="G29" s="1" t="s">
        <v>83</v>
      </c>
      <c r="H29" s="1" t="s">
        <v>83</v>
      </c>
      <c r="I29" s="1">
        <f t="shared" si="2"/>
        <v>18</v>
      </c>
      <c r="J29" s="1">
        <f t="shared" si="3"/>
        <v>5</v>
      </c>
      <c r="K29" s="1">
        <f t="shared" si="4"/>
        <v>3</v>
      </c>
      <c r="L29" s="1">
        <f t="shared" si="5"/>
        <v>5</v>
      </c>
      <c r="M29" s="1">
        <f t="shared" si="6"/>
        <v>2</v>
      </c>
      <c r="N29" s="1">
        <f t="shared" si="7"/>
        <v>2</v>
      </c>
      <c r="O29" s="1">
        <f t="shared" si="8"/>
        <v>8</v>
      </c>
      <c r="P29" s="1">
        <f t="shared" si="9"/>
        <v>4</v>
      </c>
      <c r="Q29" s="1">
        <f t="shared" si="10"/>
        <v>1</v>
      </c>
      <c r="R29" s="1">
        <f t="shared" si="11"/>
        <v>10</v>
      </c>
      <c r="S29" s="1">
        <f t="shared" si="12"/>
        <v>1</v>
      </c>
      <c r="T29" s="1">
        <f t="shared" si="13"/>
        <v>4</v>
      </c>
      <c r="U29" s="1">
        <f t="shared" si="14"/>
        <v>6</v>
      </c>
      <c r="V29" s="1">
        <f t="shared" si="15"/>
        <v>1</v>
      </c>
      <c r="W29" s="1">
        <f t="shared" si="16"/>
        <v>0</v>
      </c>
      <c r="X29" s="1">
        <f t="shared" si="17"/>
        <v>11</v>
      </c>
      <c r="Y29" s="1">
        <f t="shared" si="18"/>
        <v>3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1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66</v>
      </c>
      <c r="D30" s="1" t="s">
        <v>8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19</v>
      </c>
      <c r="J30" s="1">
        <f t="shared" si="3"/>
        <v>5</v>
      </c>
      <c r="K30" s="1">
        <f t="shared" si="4"/>
        <v>3</v>
      </c>
      <c r="L30" s="1">
        <f t="shared" si="5"/>
        <v>5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10</v>
      </c>
      <c r="S30" s="1">
        <f t="shared" si="12"/>
        <v>1</v>
      </c>
      <c r="T30" s="1">
        <f t="shared" si="13"/>
        <v>4</v>
      </c>
      <c r="U30" s="1">
        <f t="shared" si="14"/>
        <v>6</v>
      </c>
      <c r="V30" s="1">
        <f t="shared" si="15"/>
        <v>1</v>
      </c>
      <c r="W30" s="1">
        <f t="shared" si="16"/>
        <v>0</v>
      </c>
      <c r="X30" s="1">
        <f t="shared" si="17"/>
        <v>12</v>
      </c>
      <c r="Y30" s="1">
        <f t="shared" si="18"/>
        <v>3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7</v>
      </c>
      <c r="AE30" s="1">
        <f t="shared" si="25"/>
        <v>1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9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20</v>
      </c>
      <c r="J31" s="1">
        <f t="shared" si="3"/>
        <v>5</v>
      </c>
      <c r="K31" s="1">
        <f t="shared" si="4"/>
        <v>4</v>
      </c>
      <c r="L31" s="1">
        <f t="shared" si="5"/>
        <v>5</v>
      </c>
      <c r="M31" s="1">
        <f t="shared" si="6"/>
        <v>3</v>
      </c>
      <c r="N31" s="1">
        <f t="shared" si="7"/>
        <v>2</v>
      </c>
      <c r="O31" s="1">
        <f t="shared" si="8"/>
        <v>10</v>
      </c>
      <c r="P31" s="1">
        <f t="shared" si="9"/>
        <v>4</v>
      </c>
      <c r="Q31" s="1">
        <f t="shared" si="10"/>
        <v>1</v>
      </c>
      <c r="R31" s="1">
        <f t="shared" si="11"/>
        <v>10</v>
      </c>
      <c r="S31" s="1">
        <f t="shared" si="12"/>
        <v>1</v>
      </c>
      <c r="T31" s="1">
        <f t="shared" si="13"/>
        <v>4</v>
      </c>
      <c r="U31" s="1">
        <f t="shared" si="14"/>
        <v>6</v>
      </c>
      <c r="V31" s="1">
        <f t="shared" si="15"/>
        <v>1</v>
      </c>
      <c r="W31" s="1">
        <f t="shared" si="16"/>
        <v>0</v>
      </c>
      <c r="X31" s="1">
        <f t="shared" si="17"/>
        <v>12</v>
      </c>
      <c r="Y31" s="1">
        <f t="shared" si="18"/>
        <v>3</v>
      </c>
      <c r="Z31" s="1">
        <f t="shared" si="19"/>
        <v>2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8</v>
      </c>
      <c r="AE31" s="1">
        <f t="shared" si="25"/>
        <v>0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0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21</v>
      </c>
      <c r="J32" s="1">
        <f t="shared" si="3"/>
        <v>5</v>
      </c>
      <c r="K32" s="1">
        <f t="shared" si="4"/>
        <v>4</v>
      </c>
      <c r="L32" s="1">
        <f t="shared" si="5"/>
        <v>5</v>
      </c>
      <c r="M32" s="1">
        <f t="shared" si="6"/>
        <v>3</v>
      </c>
      <c r="N32" s="1">
        <f t="shared" si="7"/>
        <v>2</v>
      </c>
      <c r="O32" s="1">
        <f t="shared" si="8"/>
        <v>10</v>
      </c>
      <c r="P32" s="1">
        <f t="shared" si="9"/>
        <v>4</v>
      </c>
      <c r="Q32" s="1">
        <f t="shared" si="10"/>
        <v>1</v>
      </c>
      <c r="R32" s="1">
        <f t="shared" si="11"/>
        <v>11</v>
      </c>
      <c r="S32" s="1">
        <f t="shared" si="12"/>
        <v>1</v>
      </c>
      <c r="T32" s="1">
        <f t="shared" si="13"/>
        <v>4</v>
      </c>
      <c r="U32" s="1">
        <f t="shared" si="14"/>
        <v>7</v>
      </c>
      <c r="V32" s="1">
        <f t="shared" si="15"/>
        <v>1</v>
      </c>
      <c r="W32" s="1">
        <f t="shared" si="16"/>
        <v>0</v>
      </c>
      <c r="X32" s="1">
        <f t="shared" si="17"/>
        <v>13</v>
      </c>
      <c r="Y32" s="1">
        <f t="shared" si="18"/>
        <v>3</v>
      </c>
      <c r="Z32" s="1">
        <f t="shared" si="19"/>
        <v>2</v>
      </c>
      <c r="AA32" s="1" t="str">
        <f t="shared" si="0"/>
        <v>W</v>
      </c>
      <c r="AB32" s="1">
        <f t="shared" si="20"/>
        <v>4</v>
      </c>
      <c r="AC32" s="1" t="str">
        <f t="shared" si="1"/>
        <v>W</v>
      </c>
      <c r="AD32" s="1">
        <f t="shared" si="24"/>
        <v>8</v>
      </c>
      <c r="AE32" s="1">
        <f t="shared" si="25"/>
        <v>0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17</v>
      </c>
      <c r="E33" s="1">
        <v>2</v>
      </c>
      <c r="F33" s="1">
        <v>5</v>
      </c>
      <c r="G33" s="1" t="s">
        <v>83</v>
      </c>
      <c r="H33" s="1" t="s">
        <v>83</v>
      </c>
      <c r="I33" s="1">
        <f t="shared" si="2"/>
        <v>21</v>
      </c>
      <c r="J33" s="1">
        <f t="shared" si="3"/>
        <v>6</v>
      </c>
      <c r="K33" s="1">
        <f t="shared" si="4"/>
        <v>4</v>
      </c>
      <c r="L33" s="1">
        <f t="shared" si="5"/>
        <v>5</v>
      </c>
      <c r="M33" s="1">
        <f t="shared" si="6"/>
        <v>3</v>
      </c>
      <c r="N33" s="1">
        <f t="shared" si="7"/>
        <v>2</v>
      </c>
      <c r="O33" s="1">
        <f t="shared" si="8"/>
        <v>10</v>
      </c>
      <c r="P33" s="1">
        <f t="shared" si="9"/>
        <v>4</v>
      </c>
      <c r="Q33" s="1">
        <f t="shared" si="10"/>
        <v>1</v>
      </c>
      <c r="R33" s="1">
        <f t="shared" si="11"/>
        <v>11</v>
      </c>
      <c r="S33" s="1">
        <f t="shared" si="12"/>
        <v>2</v>
      </c>
      <c r="T33" s="1">
        <f t="shared" si="13"/>
        <v>4</v>
      </c>
      <c r="U33" s="1">
        <f t="shared" si="14"/>
        <v>7</v>
      </c>
      <c r="V33" s="1">
        <f t="shared" si="15"/>
        <v>2</v>
      </c>
      <c r="W33" s="1">
        <f t="shared" si="16"/>
        <v>0</v>
      </c>
      <c r="X33" s="1">
        <f t="shared" si="17"/>
        <v>13</v>
      </c>
      <c r="Y33" s="1">
        <f t="shared" si="18"/>
        <v>4</v>
      </c>
      <c r="Z33" s="1">
        <f t="shared" si="19"/>
        <v>2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8</v>
      </c>
      <c r="AE33" s="1">
        <f t="shared" si="25"/>
        <v>1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19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21</v>
      </c>
      <c r="J34" s="1">
        <f t="shared" si="3"/>
        <v>7</v>
      </c>
      <c r="K34" s="1">
        <f t="shared" si="4"/>
        <v>4</v>
      </c>
      <c r="L34" s="1">
        <f t="shared" si="5"/>
        <v>5</v>
      </c>
      <c r="M34" s="1">
        <f t="shared" si="6"/>
        <v>3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2</v>
      </c>
      <c r="T34" s="1">
        <f t="shared" si="13"/>
        <v>4</v>
      </c>
      <c r="U34" s="1">
        <f t="shared" si="14"/>
        <v>7</v>
      </c>
      <c r="V34" s="1">
        <f t="shared" si="15"/>
        <v>2</v>
      </c>
      <c r="W34" s="1">
        <f t="shared" si="16"/>
        <v>0</v>
      </c>
      <c r="X34" s="1">
        <f t="shared" si="17"/>
        <v>13</v>
      </c>
      <c r="Y34" s="1">
        <f t="shared" si="18"/>
        <v>4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18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4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14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8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46010</v>
      </c>
      <c r="B37" s="1">
        <v>36</v>
      </c>
      <c r="C37" s="1" t="s">
        <v>65</v>
      </c>
      <c r="D37" s="1" t="s">
        <v>31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4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65</v>
      </c>
      <c r="D39" s="1" t="s">
        <v>21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25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28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25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16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8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18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31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95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66</v>
      </c>
      <c r="D50" s="1" t="s">
        <v>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29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65</v>
      </c>
      <c r="D52" s="1" t="s">
        <v>23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66</v>
      </c>
      <c r="D53" s="1" t="s">
        <v>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6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95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0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6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15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3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24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20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95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24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17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13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9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10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65</v>
      </c>
      <c r="D76" s="1" t="s">
        <v>29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27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22</v>
      </c>
      <c r="J84" s="1">
        <f t="shared" si="75"/>
        <v>7</v>
      </c>
      <c r="K84" s="1">
        <f t="shared" si="75"/>
        <v>4</v>
      </c>
      <c r="L84" s="1">
        <f t="shared" si="75"/>
        <v>5</v>
      </c>
      <c r="M84" s="1">
        <f t="shared" si="75"/>
        <v>3</v>
      </c>
      <c r="N84" s="1">
        <f t="shared" si="75"/>
        <v>2</v>
      </c>
      <c r="O84" s="1">
        <f t="shared" ref="O84:Z84" si="76">IF(O2="","",MAX(O2:O83))</f>
        <v>11</v>
      </c>
      <c r="P84" s="1">
        <f t="shared" si="76"/>
        <v>5</v>
      </c>
      <c r="Q84" s="1">
        <f t="shared" si="76"/>
        <v>1</v>
      </c>
      <c r="R84" s="1">
        <f t="shared" si="76"/>
        <v>11</v>
      </c>
      <c r="S84" s="1">
        <f t="shared" si="76"/>
        <v>2</v>
      </c>
      <c r="T84" s="1">
        <f t="shared" si="76"/>
        <v>4</v>
      </c>
      <c r="U84" s="1">
        <f t="shared" si="76"/>
        <v>7</v>
      </c>
      <c r="V84" s="1">
        <f t="shared" si="76"/>
        <v>2</v>
      </c>
      <c r="W84" s="1">
        <f t="shared" si="76"/>
        <v>0</v>
      </c>
      <c r="X84" s="1">
        <f t="shared" si="76"/>
        <v>14</v>
      </c>
      <c r="Y84" s="1">
        <f t="shared" si="76"/>
        <v>4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115</v>
      </c>
      <c r="F85" s="1">
        <f>SUM(F2:F83)</f>
        <v>90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11-5-1</v>
      </c>
      <c r="R85" s="1" t="str">
        <f>IF(R84="","0-0-0",CONCATENATE(R84,"-",S84,"-",T84))</f>
        <v>11-2-4</v>
      </c>
      <c r="U85" s="1" t="str">
        <f>IF(U84="","0-0-0",CONCATENATE(U84,"-",V84,"-",W84))</f>
        <v>7-2-0</v>
      </c>
      <c r="X85" s="1" t="str">
        <f>IF(X84="","0-0-0",CONCATENATE(X84,"-",Y84,"-",Z84))</f>
        <v>14-4-2</v>
      </c>
      <c r="AA85" s="1" t="str">
        <f>IF(AA84="","0-0",CONCATENATE(AA84,AB84))</f>
        <v>W1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34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12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5</v>
      </c>
      <c r="P16" s="1">
        <f t="shared" si="9"/>
        <v>2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4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4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25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31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2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28</v>
      </c>
      <c r="E19" s="1">
        <v>4</v>
      </c>
      <c r="F19" s="1">
        <v>5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4</v>
      </c>
      <c r="Y19" s="1">
        <f t="shared" si="18"/>
        <v>4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12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7</v>
      </c>
      <c r="K20" s="1">
        <f t="shared" si="4"/>
        <v>3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0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7</v>
      </c>
      <c r="E21" s="1">
        <v>4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7</v>
      </c>
      <c r="K21" s="1">
        <f t="shared" si="4"/>
        <v>3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4</v>
      </c>
      <c r="T21" s="1">
        <f t="shared" si="13"/>
        <v>0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4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13</v>
      </c>
      <c r="E22" s="1">
        <v>0</v>
      </c>
      <c r="F22" s="1">
        <v>5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8</v>
      </c>
      <c r="K22" s="1">
        <f t="shared" si="4"/>
        <v>3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0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5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23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13</v>
      </c>
      <c r="J23" s="1">
        <f t="shared" si="3"/>
        <v>8</v>
      </c>
      <c r="K23" s="1">
        <f t="shared" si="4"/>
        <v>4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0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14</v>
      </c>
      <c r="E24" s="1">
        <v>3</v>
      </c>
      <c r="F24" s="1">
        <v>4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9</v>
      </c>
      <c r="K24" s="1">
        <f t="shared" si="4"/>
        <v>4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5</v>
      </c>
      <c r="S24" s="1">
        <f t="shared" si="12"/>
        <v>5</v>
      </c>
      <c r="T24" s="1">
        <f t="shared" si="13"/>
        <v>0</v>
      </c>
      <c r="U24" s="1">
        <f t="shared" si="14"/>
        <v>4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6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5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15</v>
      </c>
      <c r="E25" s="1">
        <v>3</v>
      </c>
      <c r="F25" s="1">
        <v>6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10</v>
      </c>
      <c r="K25" s="1">
        <f t="shared" si="4"/>
        <v>4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5</v>
      </c>
      <c r="T25" s="1">
        <f t="shared" si="13"/>
        <v>0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1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5</v>
      </c>
      <c r="E26" s="1">
        <v>3</v>
      </c>
      <c r="F26" s="1">
        <v>6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11</v>
      </c>
      <c r="K26" s="1">
        <f t="shared" si="4"/>
        <v>4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5</v>
      </c>
      <c r="S26" s="1">
        <f t="shared" si="12"/>
        <v>5</v>
      </c>
      <c r="T26" s="1">
        <f t="shared" si="13"/>
        <v>0</v>
      </c>
      <c r="U26" s="1">
        <f t="shared" si="14"/>
        <v>4</v>
      </c>
      <c r="V26" s="1">
        <f t="shared" si="15"/>
        <v>3</v>
      </c>
      <c r="W26" s="1">
        <f t="shared" si="16"/>
        <v>1</v>
      </c>
      <c r="X26" s="1">
        <f t="shared" si="17"/>
        <v>6</v>
      </c>
      <c r="Y26" s="1">
        <f t="shared" si="18"/>
        <v>7</v>
      </c>
      <c r="Z26" s="1">
        <f t="shared" si="19"/>
        <v>1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29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11</v>
      </c>
      <c r="K27" s="1">
        <f t="shared" si="4"/>
        <v>4</v>
      </c>
      <c r="L27" s="1">
        <f t="shared" si="5"/>
        <v>2</v>
      </c>
      <c r="M27" s="1">
        <f t="shared" si="6"/>
        <v>2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1</v>
      </c>
      <c r="R27" s="1">
        <f t="shared" si="11"/>
        <v>5</v>
      </c>
      <c r="S27" s="1">
        <f t="shared" si="12"/>
        <v>5</v>
      </c>
      <c r="T27" s="1">
        <f t="shared" si="13"/>
        <v>1</v>
      </c>
      <c r="U27" s="1">
        <f t="shared" si="14"/>
        <v>4</v>
      </c>
      <c r="V27" s="1">
        <f t="shared" si="15"/>
        <v>3</v>
      </c>
      <c r="W27" s="1">
        <f t="shared" si="16"/>
        <v>2</v>
      </c>
      <c r="X27" s="1">
        <f t="shared" si="17"/>
        <v>6</v>
      </c>
      <c r="Y27" s="1">
        <f t="shared" si="18"/>
        <v>7</v>
      </c>
      <c r="Z27" s="1">
        <f t="shared" si="19"/>
        <v>2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29</v>
      </c>
      <c r="E28" s="1">
        <v>5</v>
      </c>
      <c r="F28" s="1">
        <v>4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11</v>
      </c>
      <c r="K28" s="1">
        <f t="shared" si="4"/>
        <v>4</v>
      </c>
      <c r="L28" s="1">
        <f t="shared" si="5"/>
        <v>2</v>
      </c>
      <c r="M28" s="1">
        <f t="shared" si="6"/>
        <v>2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1</v>
      </c>
      <c r="R28" s="1">
        <f t="shared" si="11"/>
        <v>5</v>
      </c>
      <c r="S28" s="1">
        <f t="shared" si="12"/>
        <v>5</v>
      </c>
      <c r="T28" s="1">
        <f t="shared" si="13"/>
        <v>1</v>
      </c>
      <c r="U28" s="1">
        <f t="shared" si="14"/>
        <v>5</v>
      </c>
      <c r="V28" s="1">
        <f t="shared" si="15"/>
        <v>3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23</v>
      </c>
      <c r="E29" s="1">
        <v>5</v>
      </c>
      <c r="F29" s="1">
        <v>6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11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9</v>
      </c>
      <c r="P29" s="1">
        <f t="shared" si="9"/>
        <v>6</v>
      </c>
      <c r="Q29" s="1">
        <f t="shared" si="10"/>
        <v>1</v>
      </c>
      <c r="R29" s="1">
        <f t="shared" si="11"/>
        <v>5</v>
      </c>
      <c r="S29" s="1">
        <f t="shared" si="12"/>
        <v>5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4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7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6</v>
      </c>
      <c r="Q30" s="1">
        <f t="shared" si="10"/>
        <v>1</v>
      </c>
      <c r="R30" s="1">
        <f t="shared" si="11"/>
        <v>6</v>
      </c>
      <c r="S30" s="1">
        <f t="shared" si="12"/>
        <v>5</v>
      </c>
      <c r="T30" s="1">
        <f t="shared" si="13"/>
        <v>2</v>
      </c>
      <c r="U30" s="1">
        <f t="shared" si="14"/>
        <v>5</v>
      </c>
      <c r="V30" s="1">
        <f t="shared" si="15"/>
        <v>3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4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3</v>
      </c>
      <c r="E31" s="1">
        <v>4</v>
      </c>
      <c r="F31" s="1">
        <v>0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9</v>
      </c>
      <c r="P31" s="1">
        <f t="shared" si="9"/>
        <v>6</v>
      </c>
      <c r="Q31" s="1">
        <f t="shared" si="10"/>
        <v>1</v>
      </c>
      <c r="R31" s="1">
        <f t="shared" si="11"/>
        <v>7</v>
      </c>
      <c r="S31" s="1">
        <f t="shared" si="12"/>
        <v>5</v>
      </c>
      <c r="T31" s="1">
        <f t="shared" si="13"/>
        <v>2</v>
      </c>
      <c r="U31" s="1">
        <f t="shared" si="14"/>
        <v>5</v>
      </c>
      <c r="V31" s="1">
        <f t="shared" si="15"/>
        <v>3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46001</v>
      </c>
      <c r="B32" s="1">
        <v>31</v>
      </c>
      <c r="C32" s="1" t="s">
        <v>65</v>
      </c>
      <c r="D32" s="1" t="s">
        <v>27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11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2</v>
      </c>
      <c r="O32" s="1">
        <f t="shared" si="8"/>
        <v>9</v>
      </c>
      <c r="P32" s="1">
        <f t="shared" si="9"/>
        <v>6</v>
      </c>
      <c r="Q32" s="1">
        <f t="shared" si="10"/>
        <v>1</v>
      </c>
      <c r="R32" s="1">
        <f t="shared" si="11"/>
        <v>8</v>
      </c>
      <c r="S32" s="1">
        <f t="shared" si="12"/>
        <v>5</v>
      </c>
      <c r="T32" s="1">
        <f t="shared" si="13"/>
        <v>2</v>
      </c>
      <c r="U32" s="1">
        <f t="shared" si="14"/>
        <v>5</v>
      </c>
      <c r="V32" s="1">
        <f t="shared" si="15"/>
        <v>3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20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12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2</v>
      </c>
      <c r="O33" s="1">
        <f t="shared" si="8"/>
        <v>9</v>
      </c>
      <c r="P33" s="1">
        <f t="shared" si="9"/>
        <v>6</v>
      </c>
      <c r="Q33" s="1">
        <f t="shared" si="10"/>
        <v>1</v>
      </c>
      <c r="R33" s="1">
        <f t="shared" si="11"/>
        <v>8</v>
      </c>
      <c r="S33" s="1">
        <f t="shared" si="12"/>
        <v>6</v>
      </c>
      <c r="T33" s="1">
        <f t="shared" si="13"/>
        <v>2</v>
      </c>
      <c r="U33" s="1">
        <f t="shared" si="14"/>
        <v>5</v>
      </c>
      <c r="V33" s="1">
        <f t="shared" si="15"/>
        <v>3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4</v>
      </c>
      <c r="AE33" s="1">
        <f t="shared" si="25"/>
        <v>4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25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2</v>
      </c>
      <c r="O34" s="1">
        <f t="shared" si="8"/>
        <v>9</v>
      </c>
      <c r="P34" s="1">
        <f t="shared" si="9"/>
        <v>6</v>
      </c>
      <c r="Q34" s="1">
        <f t="shared" si="10"/>
        <v>1</v>
      </c>
      <c r="R34" s="1">
        <f t="shared" si="11"/>
        <v>9</v>
      </c>
      <c r="S34" s="1">
        <f t="shared" si="12"/>
        <v>6</v>
      </c>
      <c r="T34" s="1">
        <f t="shared" si="13"/>
        <v>2</v>
      </c>
      <c r="U34" s="1">
        <f t="shared" si="14"/>
        <v>5</v>
      </c>
      <c r="V34" s="1">
        <f t="shared" si="15"/>
        <v>3</v>
      </c>
      <c r="W34" s="1">
        <f t="shared" si="16"/>
        <v>2</v>
      </c>
      <c r="X34" s="1">
        <f t="shared" si="17"/>
        <v>7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95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4</v>
      </c>
      <c r="L36" s="1">
        <f t="shared" si="32"/>
        <v>3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7</v>
      </c>
      <c r="Q36" s="1">
        <f t="shared" si="37"/>
        <v>1</v>
      </c>
      <c r="R36" s="1">
        <f t="shared" si="38"/>
        <v>9</v>
      </c>
      <c r="S36" s="1">
        <f t="shared" si="39"/>
        <v>6</v>
      </c>
      <c r="T36" s="1">
        <f t="shared" si="40"/>
        <v>2</v>
      </c>
      <c r="U36" s="1">
        <f t="shared" si="41"/>
        <v>5</v>
      </c>
      <c r="V36" s="1">
        <f t="shared" si="42"/>
        <v>3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22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26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46019</v>
      </c>
      <c r="B41" s="1">
        <v>40</v>
      </c>
      <c r="C41" s="1" t="s">
        <v>66</v>
      </c>
      <c r="D41" s="1" t="s">
        <v>4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46023</v>
      </c>
      <c r="B43" s="1">
        <v>42</v>
      </c>
      <c r="C43" s="1" t="s">
        <v>65</v>
      </c>
      <c r="D43" s="1" t="s">
        <v>9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9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3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16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46035</v>
      </c>
      <c r="B49" s="1">
        <v>48</v>
      </c>
      <c r="C49" s="1" t="s">
        <v>65</v>
      </c>
      <c r="D49" s="1" t="s">
        <v>29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46038</v>
      </c>
      <c r="B50" s="1">
        <v>49</v>
      </c>
      <c r="C50" s="1" t="s">
        <v>66</v>
      </c>
      <c r="D50" s="1" t="s">
        <v>8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11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65</v>
      </c>
      <c r="D53" s="1" t="s">
        <v>17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0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18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24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65</v>
      </c>
      <c r="D58" s="1" t="s">
        <v>24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95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2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14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19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22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66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16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66</v>
      </c>
      <c r="D71" s="1" t="s">
        <v>29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11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46108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9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10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12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23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19</v>
      </c>
      <c r="J84" s="1">
        <f t="shared" si="75"/>
        <v>13</v>
      </c>
      <c r="K84" s="1">
        <f t="shared" si="75"/>
        <v>4</v>
      </c>
      <c r="L84" s="1">
        <f t="shared" si="75"/>
        <v>3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10</v>
      </c>
      <c r="P84" s="1">
        <f t="shared" si="76"/>
        <v>7</v>
      </c>
      <c r="Q84" s="1">
        <f t="shared" si="76"/>
        <v>1</v>
      </c>
      <c r="R84" s="1">
        <f t="shared" si="76"/>
        <v>9</v>
      </c>
      <c r="S84" s="1">
        <f t="shared" si="76"/>
        <v>6</v>
      </c>
      <c r="T84" s="1">
        <f t="shared" si="76"/>
        <v>2</v>
      </c>
      <c r="U84" s="1">
        <f t="shared" si="76"/>
        <v>5</v>
      </c>
      <c r="V84" s="1">
        <f t="shared" si="76"/>
        <v>3</v>
      </c>
      <c r="W84" s="1">
        <f t="shared" si="76"/>
        <v>2</v>
      </c>
      <c r="X84" s="1">
        <f t="shared" si="76"/>
        <v>8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108</v>
      </c>
      <c r="F85" s="1">
        <f>SUM(F2:F83)</f>
        <v>115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10-7-1</v>
      </c>
      <c r="R85" s="1" t="str">
        <f>IF(R84="","0-0-0",CONCATENATE(R84,"-",S84,"-",T84))</f>
        <v>9-6-2</v>
      </c>
      <c r="U85" s="1" t="str">
        <f>IF(U84="","0-0-0",CONCATENATE(U84,"-",V84,"-",W84))</f>
        <v>5-3-2</v>
      </c>
      <c r="X85" s="1" t="str">
        <f>IF(X84="","0-0-0",CONCATENATE(X84,"-",Y84,"-",Z84))</f>
        <v>8-7-3</v>
      </c>
      <c r="AA85" s="1" t="str">
        <f>IF(AA84="","0-0",CONCATENATE(AA84,AB84))</f>
        <v>L1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35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24</v>
      </c>
      <c r="E17" s="1">
        <v>1</v>
      </c>
      <c r="F17" s="1">
        <v>9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6</v>
      </c>
      <c r="K17" s="1">
        <f t="shared" si="4"/>
        <v>2</v>
      </c>
      <c r="L17" s="1">
        <f t="shared" si="5"/>
        <v>4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2</v>
      </c>
      <c r="R17" s="1">
        <f t="shared" si="11"/>
        <v>2</v>
      </c>
      <c r="S17" s="1">
        <f t="shared" si="12"/>
        <v>5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23</v>
      </c>
      <c r="E18" s="1">
        <v>5</v>
      </c>
      <c r="F18" s="1">
        <v>4</v>
      </c>
      <c r="G18" s="1" t="s">
        <v>84</v>
      </c>
      <c r="H18" s="1" t="s">
        <v>83</v>
      </c>
      <c r="I18" s="1">
        <f t="shared" si="2"/>
        <v>7</v>
      </c>
      <c r="J18" s="1">
        <f t="shared" si="3"/>
        <v>6</v>
      </c>
      <c r="K18" s="1">
        <f t="shared" si="4"/>
        <v>3</v>
      </c>
      <c r="L18" s="1">
        <f t="shared" si="5"/>
        <v>4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2</v>
      </c>
      <c r="R18" s="1">
        <f t="shared" si="11"/>
        <v>2</v>
      </c>
      <c r="S18" s="1">
        <f t="shared" si="12"/>
        <v>5</v>
      </c>
      <c r="T18" s="1">
        <f t="shared" si="13"/>
        <v>2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3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10</v>
      </c>
      <c r="E19" s="1">
        <v>2</v>
      </c>
      <c r="F19" s="1">
        <v>1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6</v>
      </c>
      <c r="K19" s="1">
        <f t="shared" si="4"/>
        <v>4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5</v>
      </c>
      <c r="P19" s="1">
        <f t="shared" si="9"/>
        <v>1</v>
      </c>
      <c r="Q19" s="1">
        <f t="shared" si="10"/>
        <v>2</v>
      </c>
      <c r="R19" s="1">
        <f t="shared" si="11"/>
        <v>3</v>
      </c>
      <c r="S19" s="1">
        <f t="shared" si="12"/>
        <v>5</v>
      </c>
      <c r="T19" s="1">
        <f t="shared" si="13"/>
        <v>2</v>
      </c>
      <c r="U19" s="1">
        <f t="shared" si="14"/>
        <v>1</v>
      </c>
      <c r="V19" s="1">
        <f t="shared" si="15"/>
        <v>1</v>
      </c>
      <c r="W19" s="1">
        <f t="shared" si="16"/>
        <v>2</v>
      </c>
      <c r="X19" s="1">
        <f t="shared" si="17"/>
        <v>3</v>
      </c>
      <c r="Y19" s="1">
        <f t="shared" si="18"/>
        <v>3</v>
      </c>
      <c r="Z19" s="1">
        <f t="shared" si="19"/>
        <v>3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23</v>
      </c>
      <c r="E20" s="1">
        <v>4</v>
      </c>
      <c r="F20" s="1">
        <v>5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4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1</v>
      </c>
      <c r="Q20" s="1">
        <f t="shared" si="10"/>
        <v>2</v>
      </c>
      <c r="R20" s="1">
        <f t="shared" si="11"/>
        <v>3</v>
      </c>
      <c r="S20" s="1">
        <f t="shared" si="12"/>
        <v>6</v>
      </c>
      <c r="T20" s="1">
        <f t="shared" si="13"/>
        <v>2</v>
      </c>
      <c r="U20" s="1">
        <f t="shared" si="14"/>
        <v>1</v>
      </c>
      <c r="V20" s="1">
        <f t="shared" si="15"/>
        <v>1</v>
      </c>
      <c r="W20" s="1">
        <f t="shared" si="16"/>
        <v>2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26</v>
      </c>
      <c r="E21" s="1">
        <v>4</v>
      </c>
      <c r="F21" s="1">
        <v>3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5</v>
      </c>
      <c r="L21" s="1">
        <f t="shared" si="5"/>
        <v>4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1</v>
      </c>
      <c r="Q21" s="1">
        <f t="shared" si="10"/>
        <v>2</v>
      </c>
      <c r="R21" s="1">
        <f t="shared" si="11"/>
        <v>4</v>
      </c>
      <c r="S21" s="1">
        <f t="shared" si="12"/>
        <v>6</v>
      </c>
      <c r="T21" s="1">
        <f t="shared" si="13"/>
        <v>2</v>
      </c>
      <c r="U21" s="1">
        <f t="shared" si="14"/>
        <v>1</v>
      </c>
      <c r="V21" s="1">
        <f t="shared" si="15"/>
        <v>1</v>
      </c>
      <c r="W21" s="1">
        <f t="shared" si="16"/>
        <v>2</v>
      </c>
      <c r="X21" s="1">
        <f t="shared" si="17"/>
        <v>3</v>
      </c>
      <c r="Y21" s="1">
        <f t="shared" si="18"/>
        <v>3</v>
      </c>
      <c r="Z21" s="1">
        <f t="shared" si="19"/>
        <v>3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28</v>
      </c>
      <c r="E22" s="1">
        <v>1</v>
      </c>
      <c r="F22" s="1">
        <v>5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8</v>
      </c>
      <c r="K22" s="1">
        <f t="shared" si="4"/>
        <v>5</v>
      </c>
      <c r="L22" s="1">
        <f t="shared" si="5"/>
        <v>4</v>
      </c>
      <c r="M22" s="1">
        <f t="shared" si="6"/>
        <v>0</v>
      </c>
      <c r="N22" s="1">
        <f t="shared" si="7"/>
        <v>2</v>
      </c>
      <c r="O22" s="1">
        <f t="shared" si="8"/>
        <v>5</v>
      </c>
      <c r="P22" s="1">
        <f t="shared" si="9"/>
        <v>1</v>
      </c>
      <c r="Q22" s="1">
        <f t="shared" si="10"/>
        <v>2</v>
      </c>
      <c r="R22" s="1">
        <f t="shared" si="11"/>
        <v>4</v>
      </c>
      <c r="S22" s="1">
        <f t="shared" si="12"/>
        <v>7</v>
      </c>
      <c r="T22" s="1">
        <f t="shared" si="13"/>
        <v>2</v>
      </c>
      <c r="U22" s="1">
        <f t="shared" si="14"/>
        <v>1</v>
      </c>
      <c r="V22" s="1">
        <f t="shared" si="15"/>
        <v>1</v>
      </c>
      <c r="W22" s="1">
        <f t="shared" si="16"/>
        <v>2</v>
      </c>
      <c r="X22" s="1">
        <f t="shared" si="17"/>
        <v>3</v>
      </c>
      <c r="Y22" s="1">
        <f t="shared" si="18"/>
        <v>3</v>
      </c>
      <c r="Z22" s="1">
        <f t="shared" si="19"/>
        <v>3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1</v>
      </c>
      <c r="E23" s="1">
        <v>4</v>
      </c>
      <c r="F23" s="1">
        <v>7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5</v>
      </c>
      <c r="L23" s="1">
        <f t="shared" si="5"/>
        <v>4</v>
      </c>
      <c r="M23" s="1">
        <f t="shared" si="6"/>
        <v>0</v>
      </c>
      <c r="N23" s="1">
        <f t="shared" si="7"/>
        <v>2</v>
      </c>
      <c r="O23" s="1">
        <f t="shared" si="8"/>
        <v>5</v>
      </c>
      <c r="P23" s="1">
        <f t="shared" si="9"/>
        <v>1</v>
      </c>
      <c r="Q23" s="1">
        <f t="shared" si="10"/>
        <v>2</v>
      </c>
      <c r="R23" s="1">
        <f t="shared" si="11"/>
        <v>4</v>
      </c>
      <c r="S23" s="1">
        <f t="shared" si="12"/>
        <v>8</v>
      </c>
      <c r="T23" s="1">
        <f t="shared" si="13"/>
        <v>2</v>
      </c>
      <c r="U23" s="1">
        <f t="shared" si="14"/>
        <v>1</v>
      </c>
      <c r="V23" s="1">
        <f t="shared" si="15"/>
        <v>1</v>
      </c>
      <c r="W23" s="1">
        <f t="shared" si="16"/>
        <v>2</v>
      </c>
      <c r="X23" s="1">
        <f t="shared" si="17"/>
        <v>3</v>
      </c>
      <c r="Y23" s="1">
        <f t="shared" si="18"/>
        <v>3</v>
      </c>
      <c r="Z23" s="1">
        <f t="shared" si="19"/>
        <v>3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45981</v>
      </c>
      <c r="B24" s="1">
        <v>23</v>
      </c>
      <c r="C24" s="1" t="s">
        <v>65</v>
      </c>
      <c r="D24" s="1" t="s">
        <v>5</v>
      </c>
      <c r="E24" s="1">
        <v>1</v>
      </c>
      <c r="F24" s="1">
        <v>2</v>
      </c>
      <c r="G24" s="1" t="s">
        <v>84</v>
      </c>
      <c r="H24" s="1" t="s">
        <v>83</v>
      </c>
      <c r="I24" s="1">
        <f t="shared" si="2"/>
        <v>9</v>
      </c>
      <c r="J24" s="1">
        <f t="shared" si="3"/>
        <v>9</v>
      </c>
      <c r="K24" s="1">
        <f t="shared" si="4"/>
        <v>5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1</v>
      </c>
      <c r="Q24" s="1">
        <f t="shared" si="10"/>
        <v>2</v>
      </c>
      <c r="R24" s="1">
        <f t="shared" si="11"/>
        <v>4</v>
      </c>
      <c r="S24" s="1">
        <f t="shared" si="12"/>
        <v>8</v>
      </c>
      <c r="T24" s="1">
        <f t="shared" si="13"/>
        <v>3</v>
      </c>
      <c r="U24" s="1">
        <f t="shared" si="14"/>
        <v>1</v>
      </c>
      <c r="V24" s="1">
        <f t="shared" si="15"/>
        <v>1</v>
      </c>
      <c r="W24" s="1">
        <f t="shared" si="16"/>
        <v>2</v>
      </c>
      <c r="X24" s="1">
        <f t="shared" si="17"/>
        <v>3</v>
      </c>
      <c r="Y24" s="1">
        <f t="shared" si="18"/>
        <v>3</v>
      </c>
      <c r="Z24" s="1">
        <f t="shared" si="19"/>
        <v>3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45983</v>
      </c>
      <c r="B25" s="1">
        <v>24</v>
      </c>
      <c r="C25" s="1" t="s">
        <v>65</v>
      </c>
      <c r="D25" s="1" t="s">
        <v>19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5</v>
      </c>
      <c r="L25" s="1">
        <f t="shared" si="5"/>
        <v>5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1</v>
      </c>
      <c r="Q25" s="1">
        <f t="shared" si="10"/>
        <v>2</v>
      </c>
      <c r="R25" s="1">
        <f t="shared" si="11"/>
        <v>5</v>
      </c>
      <c r="S25" s="1">
        <f t="shared" si="12"/>
        <v>8</v>
      </c>
      <c r="T25" s="1">
        <f t="shared" si="13"/>
        <v>3</v>
      </c>
      <c r="U25" s="1">
        <f t="shared" si="14"/>
        <v>1</v>
      </c>
      <c r="V25" s="1">
        <f t="shared" si="15"/>
        <v>1</v>
      </c>
      <c r="W25" s="1">
        <f t="shared" si="16"/>
        <v>2</v>
      </c>
      <c r="X25" s="1">
        <f t="shared" si="17"/>
        <v>3</v>
      </c>
      <c r="Y25" s="1">
        <f t="shared" si="18"/>
        <v>3</v>
      </c>
      <c r="Z25" s="1">
        <f t="shared" si="19"/>
        <v>3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45986</v>
      </c>
      <c r="B26" s="1">
        <v>25</v>
      </c>
      <c r="C26" s="1" t="s">
        <v>66</v>
      </c>
      <c r="D26" s="1" t="s">
        <v>22</v>
      </c>
      <c r="E26" s="1">
        <v>3</v>
      </c>
      <c r="F26" s="1">
        <v>8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10</v>
      </c>
      <c r="K26" s="1">
        <f t="shared" si="4"/>
        <v>5</v>
      </c>
      <c r="L26" s="1">
        <f t="shared" si="5"/>
        <v>5</v>
      </c>
      <c r="M26" s="1">
        <f t="shared" si="6"/>
        <v>0</v>
      </c>
      <c r="N26" s="1">
        <f t="shared" si="7"/>
        <v>2</v>
      </c>
      <c r="O26" s="1">
        <f t="shared" si="8"/>
        <v>5</v>
      </c>
      <c r="P26" s="1">
        <f t="shared" si="9"/>
        <v>2</v>
      </c>
      <c r="Q26" s="1">
        <f t="shared" si="10"/>
        <v>2</v>
      </c>
      <c r="R26" s="1">
        <f t="shared" si="11"/>
        <v>5</v>
      </c>
      <c r="S26" s="1">
        <f t="shared" si="12"/>
        <v>8</v>
      </c>
      <c r="T26" s="1">
        <f t="shared" si="13"/>
        <v>3</v>
      </c>
      <c r="U26" s="1">
        <f t="shared" si="14"/>
        <v>1</v>
      </c>
      <c r="V26" s="1">
        <f t="shared" si="15"/>
        <v>1</v>
      </c>
      <c r="W26" s="1">
        <f t="shared" si="16"/>
        <v>2</v>
      </c>
      <c r="X26" s="1">
        <f t="shared" si="17"/>
        <v>3</v>
      </c>
      <c r="Y26" s="1">
        <f t="shared" si="18"/>
        <v>4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7</v>
      </c>
      <c r="E27" s="1">
        <v>4</v>
      </c>
      <c r="F27" s="1">
        <v>0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10</v>
      </c>
      <c r="K27" s="1">
        <f t="shared" si="4"/>
        <v>5</v>
      </c>
      <c r="L27" s="1">
        <f t="shared" si="5"/>
        <v>5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2</v>
      </c>
      <c r="Q27" s="1">
        <f t="shared" si="10"/>
        <v>2</v>
      </c>
      <c r="R27" s="1">
        <f t="shared" si="11"/>
        <v>6</v>
      </c>
      <c r="S27" s="1">
        <f t="shared" si="12"/>
        <v>8</v>
      </c>
      <c r="T27" s="1">
        <f t="shared" si="13"/>
        <v>3</v>
      </c>
      <c r="U27" s="1">
        <f t="shared" si="14"/>
        <v>2</v>
      </c>
      <c r="V27" s="1">
        <f t="shared" si="15"/>
        <v>1</v>
      </c>
      <c r="W27" s="1">
        <f t="shared" si="16"/>
        <v>2</v>
      </c>
      <c r="X27" s="1">
        <f t="shared" si="17"/>
        <v>4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17</v>
      </c>
      <c r="E28" s="1">
        <v>0</v>
      </c>
      <c r="F28" s="1">
        <v>1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11</v>
      </c>
      <c r="K28" s="1">
        <f t="shared" si="4"/>
        <v>5</v>
      </c>
      <c r="L28" s="1">
        <f t="shared" si="5"/>
        <v>5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3</v>
      </c>
      <c r="Q28" s="1">
        <f t="shared" si="10"/>
        <v>2</v>
      </c>
      <c r="R28" s="1">
        <f t="shared" si="11"/>
        <v>6</v>
      </c>
      <c r="S28" s="1">
        <f t="shared" si="12"/>
        <v>8</v>
      </c>
      <c r="T28" s="1">
        <f t="shared" si="13"/>
        <v>3</v>
      </c>
      <c r="U28" s="1">
        <f t="shared" si="14"/>
        <v>2</v>
      </c>
      <c r="V28" s="1">
        <f t="shared" si="15"/>
        <v>1</v>
      </c>
      <c r="W28" s="1">
        <f t="shared" si="16"/>
        <v>2</v>
      </c>
      <c r="X28" s="1">
        <f t="shared" si="17"/>
        <v>4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7</v>
      </c>
      <c r="E29" s="1">
        <v>9</v>
      </c>
      <c r="F29" s="1">
        <v>4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11</v>
      </c>
      <c r="K29" s="1">
        <f t="shared" si="4"/>
        <v>5</v>
      </c>
      <c r="L29" s="1">
        <f t="shared" si="5"/>
        <v>5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3</v>
      </c>
      <c r="Q29" s="1">
        <f t="shared" si="10"/>
        <v>2</v>
      </c>
      <c r="R29" s="1">
        <f t="shared" si="11"/>
        <v>6</v>
      </c>
      <c r="S29" s="1">
        <f t="shared" si="12"/>
        <v>8</v>
      </c>
      <c r="T29" s="1">
        <f t="shared" si="13"/>
        <v>3</v>
      </c>
      <c r="U29" s="1">
        <f t="shared" si="14"/>
        <v>3</v>
      </c>
      <c r="V29" s="1">
        <f t="shared" si="15"/>
        <v>1</v>
      </c>
      <c r="W29" s="1">
        <f t="shared" si="16"/>
        <v>2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5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0</v>
      </c>
      <c r="E30" s="1">
        <v>6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11</v>
      </c>
      <c r="K30" s="1">
        <f t="shared" si="4"/>
        <v>5</v>
      </c>
      <c r="L30" s="1">
        <f t="shared" si="5"/>
        <v>5</v>
      </c>
      <c r="M30" s="1">
        <f t="shared" si="6"/>
        <v>0</v>
      </c>
      <c r="N30" s="1">
        <f t="shared" si="7"/>
        <v>2</v>
      </c>
      <c r="O30" s="1">
        <f t="shared" si="8"/>
        <v>7</v>
      </c>
      <c r="P30" s="1">
        <f t="shared" si="9"/>
        <v>3</v>
      </c>
      <c r="Q30" s="1">
        <f t="shared" si="10"/>
        <v>2</v>
      </c>
      <c r="R30" s="1">
        <f t="shared" si="11"/>
        <v>6</v>
      </c>
      <c r="S30" s="1">
        <f t="shared" si="12"/>
        <v>8</v>
      </c>
      <c r="T30" s="1">
        <f t="shared" si="13"/>
        <v>3</v>
      </c>
      <c r="U30" s="1">
        <f t="shared" si="14"/>
        <v>3</v>
      </c>
      <c r="V30" s="1">
        <f t="shared" si="15"/>
        <v>1</v>
      </c>
      <c r="W30" s="1">
        <f t="shared" si="16"/>
        <v>2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66</v>
      </c>
      <c r="D31" s="1" t="s">
        <v>28</v>
      </c>
      <c r="E31" s="1">
        <v>3</v>
      </c>
      <c r="F31" s="1">
        <v>4</v>
      </c>
      <c r="G31" s="1" t="s">
        <v>84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3</v>
      </c>
      <c r="Q31" s="1">
        <f t="shared" si="10"/>
        <v>3</v>
      </c>
      <c r="R31" s="1">
        <f t="shared" si="11"/>
        <v>6</v>
      </c>
      <c r="S31" s="1">
        <f t="shared" si="12"/>
        <v>8</v>
      </c>
      <c r="T31" s="1">
        <f t="shared" si="13"/>
        <v>3</v>
      </c>
      <c r="U31" s="1">
        <f t="shared" si="14"/>
        <v>3</v>
      </c>
      <c r="V31" s="1">
        <f t="shared" si="15"/>
        <v>1</v>
      </c>
      <c r="W31" s="1">
        <f t="shared" si="16"/>
        <v>2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21</v>
      </c>
      <c r="E32" s="1">
        <v>4</v>
      </c>
      <c r="F32" s="1">
        <v>1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11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8</v>
      </c>
      <c r="P32" s="1">
        <f t="shared" si="9"/>
        <v>3</v>
      </c>
      <c r="Q32" s="1">
        <f t="shared" si="10"/>
        <v>3</v>
      </c>
      <c r="R32" s="1">
        <f t="shared" si="11"/>
        <v>6</v>
      </c>
      <c r="S32" s="1">
        <f t="shared" si="12"/>
        <v>8</v>
      </c>
      <c r="T32" s="1">
        <f t="shared" si="13"/>
        <v>3</v>
      </c>
      <c r="U32" s="1">
        <f t="shared" si="14"/>
        <v>3</v>
      </c>
      <c r="V32" s="1">
        <f t="shared" si="15"/>
        <v>1</v>
      </c>
      <c r="W32" s="1">
        <f t="shared" si="16"/>
        <v>2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4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11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8</v>
      </c>
      <c r="P33" s="1">
        <f t="shared" si="9"/>
        <v>3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3</v>
      </c>
      <c r="V33" s="1">
        <f t="shared" si="15"/>
        <v>1</v>
      </c>
      <c r="W33" s="1">
        <f t="shared" si="16"/>
        <v>2</v>
      </c>
      <c r="X33" s="1">
        <f t="shared" si="17"/>
        <v>6</v>
      </c>
      <c r="Y33" s="1">
        <f t="shared" si="18"/>
        <v>5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12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8</v>
      </c>
      <c r="P34" s="1">
        <f t="shared" si="9"/>
        <v>3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3</v>
      </c>
      <c r="U34" s="1">
        <f t="shared" si="14"/>
        <v>3</v>
      </c>
      <c r="V34" s="1">
        <f t="shared" si="15"/>
        <v>1</v>
      </c>
      <c r="W34" s="1">
        <f t="shared" si="16"/>
        <v>2</v>
      </c>
      <c r="X34" s="1">
        <f t="shared" si="17"/>
        <v>6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9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27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27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29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10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66</v>
      </c>
      <c r="D52" s="1" t="s">
        <v>14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46048</v>
      </c>
      <c r="B55" s="1">
        <v>54</v>
      </c>
      <c r="C55" s="1" t="s">
        <v>66</v>
      </c>
      <c r="D55" s="1" t="s">
        <v>31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46078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46079</v>
      </c>
      <c r="B61" s="1">
        <v>60</v>
      </c>
      <c r="C61" s="1" t="s">
        <v>65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46081</v>
      </c>
      <c r="B62" s="1">
        <v>61</v>
      </c>
      <c r="C62" s="1" t="s">
        <v>65</v>
      </c>
      <c r="D62" s="1" t="s">
        <v>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11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46094</v>
      </c>
      <c r="B68" s="1">
        <v>67</v>
      </c>
      <c r="C68" s="1" t="s">
        <v>65</v>
      </c>
      <c r="D68" s="1" t="s">
        <v>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95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31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95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12</v>
      </c>
      <c r="K84" s="1">
        <f t="shared" si="75"/>
        <v>5</v>
      </c>
      <c r="L84" s="1">
        <f t="shared" si="75"/>
        <v>6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8</v>
      </c>
      <c r="P84" s="1">
        <f t="shared" si="76"/>
        <v>3</v>
      </c>
      <c r="Q84" s="1">
        <f t="shared" si="76"/>
        <v>3</v>
      </c>
      <c r="R84" s="1">
        <f t="shared" si="76"/>
        <v>8</v>
      </c>
      <c r="S84" s="1">
        <f t="shared" si="76"/>
        <v>9</v>
      </c>
      <c r="T84" s="1">
        <f t="shared" si="76"/>
        <v>3</v>
      </c>
      <c r="U84" s="1">
        <f t="shared" si="76"/>
        <v>3</v>
      </c>
      <c r="V84" s="1">
        <f t="shared" si="76"/>
        <v>1</v>
      </c>
      <c r="W84" s="1">
        <f t="shared" si="76"/>
        <v>2</v>
      </c>
      <c r="X84" s="1">
        <f t="shared" si="76"/>
        <v>6</v>
      </c>
      <c r="Y84" s="1">
        <f t="shared" si="76"/>
        <v>5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116</v>
      </c>
      <c r="F85" s="1">
        <f>SUM(F2:F83)</f>
        <v>118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8-3-3</v>
      </c>
      <c r="R85" s="1" t="str">
        <f>IF(R84="","0-0-0",CONCATENATE(R84,"-",S84,"-",T84))</f>
        <v>8-9-3</v>
      </c>
      <c r="U85" s="1" t="str">
        <f>IF(U84="","0-0-0",CONCATENATE(U84,"-",V84,"-",W84))</f>
        <v>3-1-2</v>
      </c>
      <c r="X85" s="1" t="str">
        <f>IF(X84="","0-0-0",CONCATENATE(X84,"-",Y84,"-",Z84))</f>
        <v>6-5-3</v>
      </c>
      <c r="AA85" s="1" t="str">
        <f>IF(AA84="","0-0",CONCATENATE(AA84,AB84))</f>
        <v>W1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34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18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1</v>
      </c>
      <c r="N15" s="1">
        <f t="shared" si="7"/>
        <v>1</v>
      </c>
      <c r="O15" s="1">
        <f t="shared" si="8"/>
        <v>5</v>
      </c>
      <c r="P15" s="1">
        <f t="shared" si="9"/>
        <v>1</v>
      </c>
      <c r="Q15" s="1">
        <f t="shared" si="10"/>
        <v>1</v>
      </c>
      <c r="R15" s="1">
        <f t="shared" si="11"/>
        <v>2</v>
      </c>
      <c r="S15" s="1">
        <f t="shared" si="12"/>
        <v>5</v>
      </c>
      <c r="T15" s="1">
        <f t="shared" si="13"/>
        <v>0</v>
      </c>
      <c r="U15" s="1">
        <f t="shared" si="14"/>
        <v>2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8</v>
      </c>
      <c r="E16" s="1">
        <v>1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1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0</v>
      </c>
      <c r="U16" s="1">
        <f t="shared" si="14"/>
        <v>2</v>
      </c>
      <c r="V16" s="1">
        <f t="shared" si="15"/>
        <v>2</v>
      </c>
      <c r="W16" s="1">
        <f t="shared" si="16"/>
        <v>0</v>
      </c>
      <c r="X16" s="1">
        <f t="shared" si="17"/>
        <v>3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5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2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1</v>
      </c>
      <c r="N17" s="1">
        <f t="shared" si="7"/>
        <v>1</v>
      </c>
      <c r="O17" s="1">
        <f t="shared" si="8"/>
        <v>5</v>
      </c>
      <c r="P17" s="1">
        <f t="shared" si="9"/>
        <v>1</v>
      </c>
      <c r="Q17" s="1">
        <f t="shared" si="10"/>
        <v>1</v>
      </c>
      <c r="R17" s="1">
        <f t="shared" si="11"/>
        <v>3</v>
      </c>
      <c r="S17" s="1">
        <f t="shared" si="12"/>
        <v>6</v>
      </c>
      <c r="T17" s="1">
        <f t="shared" si="13"/>
        <v>0</v>
      </c>
      <c r="U17" s="1">
        <f t="shared" si="14"/>
        <v>2</v>
      </c>
      <c r="V17" s="1">
        <f t="shared" si="15"/>
        <v>2</v>
      </c>
      <c r="W17" s="1">
        <f t="shared" si="16"/>
        <v>0</v>
      </c>
      <c r="X17" s="1">
        <f t="shared" si="17"/>
        <v>3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1</v>
      </c>
      <c r="L18" s="1">
        <f t="shared" si="5"/>
        <v>1</v>
      </c>
      <c r="M18" s="1">
        <f t="shared" si="6"/>
        <v>1</v>
      </c>
      <c r="N18" s="1">
        <f t="shared" si="7"/>
        <v>1</v>
      </c>
      <c r="O18" s="1">
        <f t="shared" si="8"/>
        <v>6</v>
      </c>
      <c r="P18" s="1">
        <f t="shared" si="9"/>
        <v>1</v>
      </c>
      <c r="Q18" s="1">
        <f t="shared" si="10"/>
        <v>1</v>
      </c>
      <c r="R18" s="1">
        <f t="shared" si="11"/>
        <v>3</v>
      </c>
      <c r="S18" s="1">
        <f t="shared" si="12"/>
        <v>6</v>
      </c>
      <c r="T18" s="1">
        <f t="shared" si="13"/>
        <v>0</v>
      </c>
      <c r="U18" s="1">
        <f t="shared" si="14"/>
        <v>2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5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5</v>
      </c>
      <c r="E19" s="1">
        <v>1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8</v>
      </c>
      <c r="K19" s="1">
        <f t="shared" si="4"/>
        <v>1</v>
      </c>
      <c r="L19" s="1">
        <f t="shared" si="5"/>
        <v>1</v>
      </c>
      <c r="M19" s="1">
        <f t="shared" si="6"/>
        <v>1</v>
      </c>
      <c r="N19" s="1">
        <f t="shared" si="7"/>
        <v>1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3</v>
      </c>
      <c r="S19" s="1">
        <f t="shared" si="12"/>
        <v>6</v>
      </c>
      <c r="T19" s="1">
        <f t="shared" si="13"/>
        <v>0</v>
      </c>
      <c r="U19" s="1">
        <f t="shared" si="14"/>
        <v>2</v>
      </c>
      <c r="V19" s="1">
        <f t="shared" si="15"/>
        <v>3</v>
      </c>
      <c r="W19" s="1">
        <f t="shared" si="16"/>
        <v>0</v>
      </c>
      <c r="X19" s="1">
        <f t="shared" si="17"/>
        <v>4</v>
      </c>
      <c r="Y19" s="1">
        <f t="shared" si="18"/>
        <v>6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3</v>
      </c>
      <c r="E20" s="1">
        <v>8</v>
      </c>
      <c r="F20" s="1">
        <v>5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8</v>
      </c>
      <c r="K20" s="1">
        <f t="shared" si="4"/>
        <v>1</v>
      </c>
      <c r="L20" s="1">
        <f t="shared" si="5"/>
        <v>1</v>
      </c>
      <c r="M20" s="1">
        <f t="shared" si="6"/>
        <v>1</v>
      </c>
      <c r="N20" s="1">
        <f t="shared" si="7"/>
        <v>1</v>
      </c>
      <c r="O20" s="1">
        <f t="shared" si="8"/>
        <v>7</v>
      </c>
      <c r="P20" s="1">
        <f t="shared" si="9"/>
        <v>2</v>
      </c>
      <c r="Q20" s="1">
        <f t="shared" si="10"/>
        <v>1</v>
      </c>
      <c r="R20" s="1">
        <f t="shared" si="11"/>
        <v>3</v>
      </c>
      <c r="S20" s="1">
        <f t="shared" si="12"/>
        <v>6</v>
      </c>
      <c r="T20" s="1">
        <f t="shared" si="13"/>
        <v>0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4</v>
      </c>
      <c r="Y20" s="1">
        <f t="shared" si="18"/>
        <v>6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14</v>
      </c>
      <c r="E21" s="1">
        <v>1</v>
      </c>
      <c r="F21" s="1">
        <v>0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8</v>
      </c>
      <c r="K21" s="1">
        <f t="shared" si="4"/>
        <v>1</v>
      </c>
      <c r="L21" s="1">
        <f t="shared" si="5"/>
        <v>1</v>
      </c>
      <c r="M21" s="1">
        <f t="shared" si="6"/>
        <v>1</v>
      </c>
      <c r="N21" s="1">
        <f t="shared" si="7"/>
        <v>1</v>
      </c>
      <c r="O21" s="1">
        <f t="shared" si="8"/>
        <v>8</v>
      </c>
      <c r="P21" s="1">
        <f t="shared" si="9"/>
        <v>2</v>
      </c>
      <c r="Q21" s="1">
        <f t="shared" si="10"/>
        <v>1</v>
      </c>
      <c r="R21" s="1">
        <f t="shared" si="11"/>
        <v>3</v>
      </c>
      <c r="S21" s="1">
        <f t="shared" si="12"/>
        <v>6</v>
      </c>
      <c r="T21" s="1">
        <f t="shared" si="13"/>
        <v>0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6</v>
      </c>
      <c r="Z21" s="1">
        <f t="shared" si="19"/>
        <v>0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9</v>
      </c>
      <c r="K22" s="1">
        <f t="shared" si="4"/>
        <v>1</v>
      </c>
      <c r="L22" s="1">
        <f t="shared" si="5"/>
        <v>1</v>
      </c>
      <c r="M22" s="1">
        <f t="shared" si="6"/>
        <v>1</v>
      </c>
      <c r="N22" s="1">
        <f t="shared" si="7"/>
        <v>1</v>
      </c>
      <c r="O22" s="1">
        <f t="shared" si="8"/>
        <v>8</v>
      </c>
      <c r="P22" s="1">
        <f t="shared" si="9"/>
        <v>3</v>
      </c>
      <c r="Q22" s="1">
        <f t="shared" si="10"/>
        <v>1</v>
      </c>
      <c r="R22" s="1">
        <f t="shared" si="11"/>
        <v>3</v>
      </c>
      <c r="S22" s="1">
        <f t="shared" si="12"/>
        <v>6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6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15</v>
      </c>
      <c r="E23" s="1">
        <v>8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9</v>
      </c>
      <c r="K23" s="1">
        <f t="shared" si="4"/>
        <v>1</v>
      </c>
      <c r="L23" s="1">
        <f t="shared" si="5"/>
        <v>1</v>
      </c>
      <c r="M23" s="1">
        <f t="shared" si="6"/>
        <v>1</v>
      </c>
      <c r="N23" s="1">
        <f t="shared" si="7"/>
        <v>1</v>
      </c>
      <c r="O23" s="1">
        <f t="shared" si="8"/>
        <v>8</v>
      </c>
      <c r="P23" s="1">
        <f t="shared" si="9"/>
        <v>3</v>
      </c>
      <c r="Q23" s="1">
        <f t="shared" si="10"/>
        <v>1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6</v>
      </c>
      <c r="Z23" s="1">
        <f t="shared" si="19"/>
        <v>0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10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10</v>
      </c>
      <c r="K24" s="1">
        <f t="shared" si="4"/>
        <v>1</v>
      </c>
      <c r="L24" s="1">
        <f t="shared" si="5"/>
        <v>1</v>
      </c>
      <c r="M24" s="1">
        <f t="shared" si="6"/>
        <v>1</v>
      </c>
      <c r="N24" s="1">
        <f t="shared" si="7"/>
        <v>1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4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7</v>
      </c>
      <c r="Z24" s="1">
        <f t="shared" si="19"/>
        <v>0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6</v>
      </c>
      <c r="AE24" s="1">
        <f t="shared" si="25"/>
        <v>4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27</v>
      </c>
      <c r="E25" s="1">
        <v>3</v>
      </c>
      <c r="F25" s="1">
        <v>5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11</v>
      </c>
      <c r="K25" s="1">
        <f t="shared" si="4"/>
        <v>1</v>
      </c>
      <c r="L25" s="1">
        <f t="shared" si="5"/>
        <v>1</v>
      </c>
      <c r="M25" s="1">
        <f t="shared" si="6"/>
        <v>1</v>
      </c>
      <c r="N25" s="1">
        <f t="shared" si="7"/>
        <v>1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7</v>
      </c>
      <c r="Z25" s="1">
        <f t="shared" si="19"/>
        <v>0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4</v>
      </c>
      <c r="E26" s="1">
        <v>1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12</v>
      </c>
      <c r="K26" s="1">
        <f t="shared" si="4"/>
        <v>1</v>
      </c>
      <c r="L26" s="1">
        <f t="shared" si="5"/>
        <v>1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2</v>
      </c>
      <c r="V26" s="1">
        <f t="shared" si="15"/>
        <v>4</v>
      </c>
      <c r="W26" s="1">
        <f t="shared" si="16"/>
        <v>0</v>
      </c>
      <c r="X26" s="1">
        <f t="shared" si="17"/>
        <v>5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15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12</v>
      </c>
      <c r="J27" s="1">
        <f t="shared" si="3"/>
        <v>12</v>
      </c>
      <c r="K27" s="1">
        <f t="shared" si="4"/>
        <v>1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2</v>
      </c>
      <c r="R27" s="1">
        <f t="shared" si="11"/>
        <v>4</v>
      </c>
      <c r="S27" s="1">
        <f t="shared" si="12"/>
        <v>6</v>
      </c>
      <c r="T27" s="1">
        <f t="shared" si="13"/>
        <v>0</v>
      </c>
      <c r="U27" s="1">
        <f t="shared" si="14"/>
        <v>2</v>
      </c>
      <c r="V27" s="1">
        <f t="shared" si="15"/>
        <v>4</v>
      </c>
      <c r="W27" s="1">
        <f t="shared" si="16"/>
        <v>0</v>
      </c>
      <c r="X27" s="1">
        <f t="shared" si="17"/>
        <v>5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23</v>
      </c>
      <c r="E28" s="1">
        <v>7</v>
      </c>
      <c r="F28" s="1">
        <v>6</v>
      </c>
      <c r="G28" s="1" t="s">
        <v>84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2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2</v>
      </c>
      <c r="R28" s="1">
        <f t="shared" si="11"/>
        <v>4</v>
      </c>
      <c r="S28" s="1">
        <f t="shared" si="12"/>
        <v>6</v>
      </c>
      <c r="T28" s="1">
        <f t="shared" si="13"/>
        <v>0</v>
      </c>
      <c r="U28" s="1">
        <f t="shared" si="14"/>
        <v>2</v>
      </c>
      <c r="V28" s="1">
        <f t="shared" si="15"/>
        <v>4</v>
      </c>
      <c r="W28" s="1">
        <f t="shared" si="16"/>
        <v>0</v>
      </c>
      <c r="X28" s="1">
        <f t="shared" si="17"/>
        <v>6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13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2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10</v>
      </c>
      <c r="P29" s="1">
        <f t="shared" si="9"/>
        <v>6</v>
      </c>
      <c r="Q29" s="1">
        <f t="shared" si="10"/>
        <v>2</v>
      </c>
      <c r="R29" s="1">
        <f t="shared" si="11"/>
        <v>4</v>
      </c>
      <c r="S29" s="1">
        <f t="shared" si="12"/>
        <v>6</v>
      </c>
      <c r="T29" s="1">
        <f t="shared" si="13"/>
        <v>0</v>
      </c>
      <c r="U29" s="1">
        <f t="shared" si="14"/>
        <v>2</v>
      </c>
      <c r="V29" s="1">
        <f t="shared" si="15"/>
        <v>4</v>
      </c>
      <c r="W29" s="1">
        <f t="shared" si="16"/>
        <v>0</v>
      </c>
      <c r="X29" s="1">
        <f t="shared" si="17"/>
        <v>7</v>
      </c>
      <c r="Y29" s="1">
        <f t="shared" si="18"/>
        <v>8</v>
      </c>
      <c r="Z29" s="1">
        <f t="shared" si="19"/>
        <v>0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46001</v>
      </c>
      <c r="B30" s="1">
        <v>29</v>
      </c>
      <c r="C30" s="1" t="s">
        <v>65</v>
      </c>
      <c r="D30" s="1" t="s">
        <v>95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2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6</v>
      </c>
      <c r="Q30" s="1">
        <f t="shared" si="10"/>
        <v>2</v>
      </c>
      <c r="R30" s="1">
        <f t="shared" si="11"/>
        <v>5</v>
      </c>
      <c r="S30" s="1">
        <f t="shared" si="12"/>
        <v>6</v>
      </c>
      <c r="T30" s="1">
        <f t="shared" si="13"/>
        <v>0</v>
      </c>
      <c r="U30" s="1">
        <f t="shared" si="14"/>
        <v>2</v>
      </c>
      <c r="V30" s="1">
        <f t="shared" si="15"/>
        <v>4</v>
      </c>
      <c r="W30" s="1">
        <f t="shared" si="16"/>
        <v>0</v>
      </c>
      <c r="X30" s="1">
        <f t="shared" si="17"/>
        <v>7</v>
      </c>
      <c r="Y30" s="1">
        <f t="shared" si="18"/>
        <v>8</v>
      </c>
      <c r="Z30" s="1">
        <f t="shared" si="19"/>
        <v>0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24</v>
      </c>
      <c r="E31" s="1">
        <v>2</v>
      </c>
      <c r="F31" s="1">
        <v>6</v>
      </c>
      <c r="G31" s="1" t="s">
        <v>83</v>
      </c>
      <c r="H31" s="1" t="s">
        <v>83</v>
      </c>
      <c r="I31" s="1">
        <f t="shared" si="2"/>
        <v>15</v>
      </c>
      <c r="J31" s="1">
        <f t="shared" si="3"/>
        <v>13</v>
      </c>
      <c r="K31" s="1">
        <f t="shared" si="4"/>
        <v>2</v>
      </c>
      <c r="L31" s="1">
        <f t="shared" si="5"/>
        <v>2</v>
      </c>
      <c r="M31" s="1">
        <f t="shared" si="6"/>
        <v>1</v>
      </c>
      <c r="N31" s="1">
        <f t="shared" si="7"/>
        <v>1</v>
      </c>
      <c r="O31" s="1">
        <f t="shared" si="8"/>
        <v>10</v>
      </c>
      <c r="P31" s="1">
        <f t="shared" si="9"/>
        <v>6</v>
      </c>
      <c r="Q31" s="1">
        <f t="shared" si="10"/>
        <v>2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2</v>
      </c>
      <c r="V31" s="1">
        <f t="shared" si="15"/>
        <v>4</v>
      </c>
      <c r="W31" s="1">
        <f t="shared" si="16"/>
        <v>0</v>
      </c>
      <c r="X31" s="1">
        <f t="shared" si="17"/>
        <v>7</v>
      </c>
      <c r="Y31" s="1">
        <f t="shared" si="18"/>
        <v>8</v>
      </c>
      <c r="Z31" s="1">
        <f t="shared" si="19"/>
        <v>0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5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22</v>
      </c>
      <c r="E32" s="1">
        <v>4</v>
      </c>
      <c r="F32" s="1">
        <v>0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13</v>
      </c>
      <c r="K32" s="1">
        <f t="shared" si="4"/>
        <v>2</v>
      </c>
      <c r="L32" s="1">
        <f t="shared" si="5"/>
        <v>2</v>
      </c>
      <c r="M32" s="1">
        <f t="shared" si="6"/>
        <v>1</v>
      </c>
      <c r="N32" s="1">
        <f t="shared" si="7"/>
        <v>1</v>
      </c>
      <c r="O32" s="1">
        <f t="shared" si="8"/>
        <v>10</v>
      </c>
      <c r="P32" s="1">
        <f t="shared" si="9"/>
        <v>6</v>
      </c>
      <c r="Q32" s="1">
        <f t="shared" si="10"/>
        <v>2</v>
      </c>
      <c r="R32" s="1">
        <f t="shared" si="11"/>
        <v>6</v>
      </c>
      <c r="S32" s="1">
        <f t="shared" si="12"/>
        <v>7</v>
      </c>
      <c r="T32" s="1">
        <f t="shared" si="13"/>
        <v>0</v>
      </c>
      <c r="U32" s="1">
        <f t="shared" si="14"/>
        <v>2</v>
      </c>
      <c r="V32" s="1">
        <f t="shared" si="15"/>
        <v>4</v>
      </c>
      <c r="W32" s="1">
        <f t="shared" si="16"/>
        <v>0</v>
      </c>
      <c r="X32" s="1">
        <f t="shared" si="17"/>
        <v>7</v>
      </c>
      <c r="Y32" s="1">
        <f t="shared" si="18"/>
        <v>8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5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13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10</v>
      </c>
      <c r="P33" s="1">
        <f t="shared" si="9"/>
        <v>6</v>
      </c>
      <c r="Q33" s="1">
        <f t="shared" si="10"/>
        <v>2</v>
      </c>
      <c r="R33" s="1">
        <f t="shared" si="11"/>
        <v>7</v>
      </c>
      <c r="S33" s="1">
        <f t="shared" si="12"/>
        <v>7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8</v>
      </c>
      <c r="Y33" s="1">
        <f t="shared" si="18"/>
        <v>8</v>
      </c>
      <c r="Z33" s="1">
        <f t="shared" si="19"/>
        <v>0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18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13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11</v>
      </c>
      <c r="P34" s="1">
        <f t="shared" si="9"/>
        <v>6</v>
      </c>
      <c r="Q34" s="1">
        <f t="shared" si="10"/>
        <v>2</v>
      </c>
      <c r="R34" s="1">
        <f t="shared" si="11"/>
        <v>7</v>
      </c>
      <c r="S34" s="1">
        <f t="shared" si="12"/>
        <v>7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8</v>
      </c>
      <c r="Y34" s="1">
        <f t="shared" si="18"/>
        <v>8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26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24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11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26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25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95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28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18</v>
      </c>
      <c r="J84" s="1">
        <f t="shared" si="75"/>
        <v>13</v>
      </c>
      <c r="K84" s="1">
        <f t="shared" si="75"/>
        <v>2</v>
      </c>
      <c r="L84" s="1">
        <f t="shared" si="75"/>
        <v>2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11</v>
      </c>
      <c r="P84" s="1">
        <f t="shared" si="76"/>
        <v>6</v>
      </c>
      <c r="Q84" s="1">
        <f t="shared" si="76"/>
        <v>2</v>
      </c>
      <c r="R84" s="1">
        <f t="shared" si="76"/>
        <v>7</v>
      </c>
      <c r="S84" s="1">
        <f t="shared" si="76"/>
        <v>7</v>
      </c>
      <c r="T84" s="1">
        <f t="shared" si="76"/>
        <v>0</v>
      </c>
      <c r="U84" s="1">
        <f t="shared" si="76"/>
        <v>3</v>
      </c>
      <c r="V84" s="1">
        <f t="shared" si="76"/>
        <v>4</v>
      </c>
      <c r="W84" s="1">
        <f t="shared" si="76"/>
        <v>0</v>
      </c>
      <c r="X84" s="1">
        <f t="shared" si="76"/>
        <v>8</v>
      </c>
      <c r="Y84" s="1">
        <f t="shared" si="76"/>
        <v>8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106</v>
      </c>
      <c r="F85" s="1">
        <f>SUM(F2:F83)</f>
        <v>103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11-6-2</v>
      </c>
      <c r="R85" s="1" t="str">
        <f>IF(R84="","0-0-0",CONCATENATE(R84,"-",S84,"-",T84))</f>
        <v>7-7-0</v>
      </c>
      <c r="U85" s="1" t="str">
        <f>IF(U84="","0-0-0",CONCATENATE(U84,"-",V84,"-",W84))</f>
        <v>3-4-0</v>
      </c>
      <c r="X85" s="1" t="str">
        <f>IF(X84="","0-0-0",CONCATENATE(X84,"-",Y84,"-",Z84))</f>
        <v>8-8-0</v>
      </c>
      <c r="AA85" s="1" t="str">
        <f>IF(AA84="","0-0",CONCATENATE(AA84,AB84))</f>
        <v>W3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33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19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5</v>
      </c>
      <c r="K16" s="1">
        <f t="shared" si="4"/>
        <v>3</v>
      </c>
      <c r="L16" s="1">
        <f t="shared" si="5"/>
        <v>4</v>
      </c>
      <c r="M16" s="1">
        <f t="shared" si="6"/>
        <v>1</v>
      </c>
      <c r="N16" s="1">
        <f t="shared" si="7"/>
        <v>3</v>
      </c>
      <c r="O16" s="1">
        <f t="shared" si="8"/>
        <v>1</v>
      </c>
      <c r="P16" s="1">
        <f t="shared" si="9"/>
        <v>4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2</v>
      </c>
      <c r="U16" s="1">
        <f t="shared" si="14"/>
        <v>2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9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5</v>
      </c>
      <c r="K17" s="1">
        <f t="shared" si="4"/>
        <v>3</v>
      </c>
      <c r="L17" s="1">
        <f t="shared" si="5"/>
        <v>4</v>
      </c>
      <c r="M17" s="1">
        <f t="shared" si="6"/>
        <v>1</v>
      </c>
      <c r="N17" s="1">
        <f t="shared" si="7"/>
        <v>3</v>
      </c>
      <c r="O17" s="1">
        <f t="shared" si="8"/>
        <v>1</v>
      </c>
      <c r="P17" s="1">
        <f t="shared" si="9"/>
        <v>4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2</v>
      </c>
      <c r="U17" s="1">
        <f t="shared" si="14"/>
        <v>2</v>
      </c>
      <c r="V17" s="1">
        <f t="shared" si="15"/>
        <v>0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16</v>
      </c>
      <c r="E18" s="1">
        <v>5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1</v>
      </c>
      <c r="N18" s="1">
        <f t="shared" si="7"/>
        <v>3</v>
      </c>
      <c r="O18" s="1">
        <f t="shared" si="8"/>
        <v>1</v>
      </c>
      <c r="P18" s="1">
        <f t="shared" si="9"/>
        <v>4</v>
      </c>
      <c r="Q18" s="1">
        <f t="shared" si="10"/>
        <v>2</v>
      </c>
      <c r="R18" s="1">
        <f t="shared" si="11"/>
        <v>7</v>
      </c>
      <c r="S18" s="1">
        <f t="shared" si="12"/>
        <v>1</v>
      </c>
      <c r="T18" s="1">
        <f t="shared" si="13"/>
        <v>2</v>
      </c>
      <c r="U18" s="1">
        <f t="shared" si="14"/>
        <v>2</v>
      </c>
      <c r="V18" s="1">
        <f t="shared" si="15"/>
        <v>0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4</v>
      </c>
      <c r="E19" s="1">
        <v>4</v>
      </c>
      <c r="F19" s="1">
        <v>3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4</v>
      </c>
      <c r="L19" s="1">
        <f t="shared" si="5"/>
        <v>4</v>
      </c>
      <c r="M19" s="1">
        <f t="shared" si="6"/>
        <v>1</v>
      </c>
      <c r="N19" s="1">
        <f t="shared" si="7"/>
        <v>3</v>
      </c>
      <c r="O19" s="1">
        <f t="shared" si="8"/>
        <v>1</v>
      </c>
      <c r="P19" s="1">
        <f t="shared" si="9"/>
        <v>4</v>
      </c>
      <c r="Q19" s="1">
        <f t="shared" si="10"/>
        <v>2</v>
      </c>
      <c r="R19" s="1">
        <f t="shared" si="11"/>
        <v>8</v>
      </c>
      <c r="S19" s="1">
        <f t="shared" si="12"/>
        <v>1</v>
      </c>
      <c r="T19" s="1">
        <f t="shared" si="13"/>
        <v>2</v>
      </c>
      <c r="U19" s="1">
        <f t="shared" si="14"/>
        <v>2</v>
      </c>
      <c r="V19" s="1">
        <f t="shared" si="15"/>
        <v>0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2</v>
      </c>
      <c r="AA19" s="1" t="str">
        <f t="shared" si="0"/>
        <v>W</v>
      </c>
      <c r="AB19" s="1">
        <f t="shared" si="20"/>
        <v>3</v>
      </c>
      <c r="AC19" s="1" t="str">
        <f t="shared" si="1"/>
        <v>W</v>
      </c>
      <c r="AD19" s="1">
        <f t="shared" si="24"/>
        <v>6</v>
      </c>
      <c r="AE19" s="1">
        <f t="shared" si="25"/>
        <v>2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11</v>
      </c>
      <c r="E20" s="1">
        <v>1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4</v>
      </c>
      <c r="L20" s="1">
        <f t="shared" si="5"/>
        <v>4</v>
      </c>
      <c r="M20" s="1">
        <f t="shared" si="6"/>
        <v>1</v>
      </c>
      <c r="N20" s="1">
        <f t="shared" si="7"/>
        <v>3</v>
      </c>
      <c r="O20" s="1">
        <f t="shared" si="8"/>
        <v>1</v>
      </c>
      <c r="P20" s="1">
        <f t="shared" si="9"/>
        <v>4</v>
      </c>
      <c r="Q20" s="1">
        <f t="shared" si="10"/>
        <v>2</v>
      </c>
      <c r="R20" s="1">
        <f t="shared" si="11"/>
        <v>9</v>
      </c>
      <c r="S20" s="1">
        <f t="shared" si="12"/>
        <v>1</v>
      </c>
      <c r="T20" s="1">
        <f t="shared" si="13"/>
        <v>2</v>
      </c>
      <c r="U20" s="1">
        <f t="shared" si="14"/>
        <v>2</v>
      </c>
      <c r="V20" s="1">
        <f t="shared" si="15"/>
        <v>0</v>
      </c>
      <c r="W20" s="1">
        <f t="shared" si="16"/>
        <v>0</v>
      </c>
      <c r="X20" s="1">
        <f t="shared" si="17"/>
        <v>6</v>
      </c>
      <c r="Y20" s="1">
        <f t="shared" si="18"/>
        <v>2</v>
      </c>
      <c r="Z20" s="1">
        <f t="shared" si="19"/>
        <v>2</v>
      </c>
      <c r="AA20" s="1" t="str">
        <f t="shared" si="0"/>
        <v>W</v>
      </c>
      <c r="AB20" s="1">
        <f t="shared" si="20"/>
        <v>4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45978</v>
      </c>
      <c r="B21" s="1">
        <v>20</v>
      </c>
      <c r="C21" s="1" t="s">
        <v>65</v>
      </c>
      <c r="D21" s="1" t="s">
        <v>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4</v>
      </c>
      <c r="L21" s="1">
        <f t="shared" si="5"/>
        <v>4</v>
      </c>
      <c r="M21" s="1">
        <f t="shared" si="6"/>
        <v>1</v>
      </c>
      <c r="N21" s="1">
        <f t="shared" si="7"/>
        <v>3</v>
      </c>
      <c r="O21" s="1">
        <f t="shared" si="8"/>
        <v>1</v>
      </c>
      <c r="P21" s="1">
        <f t="shared" si="9"/>
        <v>4</v>
      </c>
      <c r="Q21" s="1">
        <f t="shared" si="10"/>
        <v>2</v>
      </c>
      <c r="R21" s="1">
        <f t="shared" si="11"/>
        <v>9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0</v>
      </c>
      <c r="W21" s="1">
        <f t="shared" si="16"/>
        <v>0</v>
      </c>
      <c r="X21" s="1">
        <f t="shared" si="17"/>
        <v>6</v>
      </c>
      <c r="Y21" s="1">
        <f t="shared" si="18"/>
        <v>2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8</v>
      </c>
      <c r="E22" s="1">
        <v>3</v>
      </c>
      <c r="F22" s="1">
        <v>4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6</v>
      </c>
      <c r="K22" s="1">
        <f t="shared" si="4"/>
        <v>4</v>
      </c>
      <c r="L22" s="1">
        <f t="shared" si="5"/>
        <v>5</v>
      </c>
      <c r="M22" s="1">
        <f t="shared" si="6"/>
        <v>1</v>
      </c>
      <c r="N22" s="1">
        <f t="shared" si="7"/>
        <v>4</v>
      </c>
      <c r="O22" s="1">
        <f t="shared" si="8"/>
        <v>1</v>
      </c>
      <c r="P22" s="1">
        <f t="shared" si="9"/>
        <v>4</v>
      </c>
      <c r="Q22" s="1">
        <f t="shared" si="10"/>
        <v>2</v>
      </c>
      <c r="R22" s="1">
        <f t="shared" si="11"/>
        <v>9</v>
      </c>
      <c r="S22" s="1">
        <f t="shared" si="12"/>
        <v>2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1</v>
      </c>
      <c r="X22" s="1">
        <f t="shared" si="17"/>
        <v>6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66</v>
      </c>
      <c r="D23" s="1" t="s">
        <v>29</v>
      </c>
      <c r="E23" s="1">
        <v>1</v>
      </c>
      <c r="F23" s="1">
        <v>2</v>
      </c>
      <c r="G23" s="1" t="s">
        <v>84</v>
      </c>
      <c r="H23" s="1" t="s">
        <v>83</v>
      </c>
      <c r="I23" s="1">
        <f t="shared" si="2"/>
        <v>10</v>
      </c>
      <c r="J23" s="1">
        <f t="shared" si="3"/>
        <v>6</v>
      </c>
      <c r="K23" s="1">
        <f t="shared" si="4"/>
        <v>4</v>
      </c>
      <c r="L23" s="1">
        <f t="shared" si="5"/>
        <v>6</v>
      </c>
      <c r="M23" s="1">
        <f t="shared" si="6"/>
        <v>1</v>
      </c>
      <c r="N23" s="1">
        <f t="shared" si="7"/>
        <v>4</v>
      </c>
      <c r="O23" s="1">
        <f t="shared" si="8"/>
        <v>1</v>
      </c>
      <c r="P23" s="1">
        <f t="shared" si="9"/>
        <v>4</v>
      </c>
      <c r="Q23" s="1">
        <f t="shared" si="10"/>
        <v>3</v>
      </c>
      <c r="R23" s="1">
        <f t="shared" si="11"/>
        <v>9</v>
      </c>
      <c r="S23" s="1">
        <f t="shared" si="12"/>
        <v>2</v>
      </c>
      <c r="T23" s="1">
        <f t="shared" si="13"/>
        <v>3</v>
      </c>
      <c r="U23" s="1">
        <f t="shared" si="14"/>
        <v>2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2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11</v>
      </c>
      <c r="E24" s="1">
        <v>2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1</v>
      </c>
      <c r="N24" s="1">
        <f t="shared" si="7"/>
        <v>4</v>
      </c>
      <c r="O24" s="1">
        <f t="shared" si="8"/>
        <v>2</v>
      </c>
      <c r="P24" s="1">
        <f t="shared" si="9"/>
        <v>4</v>
      </c>
      <c r="Q24" s="1">
        <f t="shared" si="10"/>
        <v>3</v>
      </c>
      <c r="R24" s="1">
        <f t="shared" si="11"/>
        <v>9</v>
      </c>
      <c r="S24" s="1">
        <f t="shared" si="12"/>
        <v>2</v>
      </c>
      <c r="T24" s="1">
        <f t="shared" si="13"/>
        <v>3</v>
      </c>
      <c r="U24" s="1">
        <f t="shared" si="14"/>
        <v>2</v>
      </c>
      <c r="V24" s="1">
        <f t="shared" si="15"/>
        <v>0</v>
      </c>
      <c r="W24" s="1">
        <f t="shared" si="16"/>
        <v>1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31</v>
      </c>
      <c r="E25" s="1">
        <v>4</v>
      </c>
      <c r="F25" s="1">
        <v>5</v>
      </c>
      <c r="G25" s="1" t="s">
        <v>84</v>
      </c>
      <c r="H25" s="1" t="s">
        <v>84</v>
      </c>
      <c r="I25" s="1">
        <f t="shared" si="2"/>
        <v>11</v>
      </c>
      <c r="J25" s="1">
        <f t="shared" si="3"/>
        <v>6</v>
      </c>
      <c r="K25" s="1">
        <f t="shared" si="4"/>
        <v>4</v>
      </c>
      <c r="L25" s="1">
        <f t="shared" si="5"/>
        <v>7</v>
      </c>
      <c r="M25" s="1">
        <f t="shared" si="6"/>
        <v>1</v>
      </c>
      <c r="N25" s="1">
        <f t="shared" si="7"/>
        <v>5</v>
      </c>
      <c r="O25" s="1">
        <f t="shared" si="8"/>
        <v>2</v>
      </c>
      <c r="P25" s="1">
        <f t="shared" si="9"/>
        <v>4</v>
      </c>
      <c r="Q25" s="1">
        <f t="shared" si="10"/>
        <v>3</v>
      </c>
      <c r="R25" s="1">
        <f t="shared" si="11"/>
        <v>9</v>
      </c>
      <c r="S25" s="1">
        <f t="shared" si="12"/>
        <v>2</v>
      </c>
      <c r="T25" s="1">
        <f t="shared" si="13"/>
        <v>4</v>
      </c>
      <c r="U25" s="1">
        <f t="shared" si="14"/>
        <v>2</v>
      </c>
      <c r="V25" s="1">
        <f t="shared" si="15"/>
        <v>0</v>
      </c>
      <c r="W25" s="1">
        <f t="shared" si="16"/>
        <v>2</v>
      </c>
      <c r="X25" s="1">
        <f t="shared" si="17"/>
        <v>6</v>
      </c>
      <c r="Y25" s="1">
        <f t="shared" si="18"/>
        <v>2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5</v>
      </c>
      <c r="AE25" s="1">
        <f t="shared" si="25"/>
        <v>2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3</v>
      </c>
      <c r="E26" s="1">
        <v>2</v>
      </c>
      <c r="F26" s="1">
        <v>1</v>
      </c>
      <c r="G26" s="1" t="s">
        <v>84</v>
      </c>
      <c r="H26" s="1" t="s">
        <v>83</v>
      </c>
      <c r="I26" s="1">
        <f t="shared" si="2"/>
        <v>12</v>
      </c>
      <c r="J26" s="1">
        <f t="shared" si="3"/>
        <v>6</v>
      </c>
      <c r="K26" s="1">
        <f t="shared" si="4"/>
        <v>5</v>
      </c>
      <c r="L26" s="1">
        <f t="shared" si="5"/>
        <v>7</v>
      </c>
      <c r="M26" s="1">
        <f t="shared" si="6"/>
        <v>1</v>
      </c>
      <c r="N26" s="1">
        <f t="shared" si="7"/>
        <v>5</v>
      </c>
      <c r="O26" s="1">
        <f t="shared" si="8"/>
        <v>3</v>
      </c>
      <c r="P26" s="1">
        <f t="shared" si="9"/>
        <v>4</v>
      </c>
      <c r="Q26" s="1">
        <f t="shared" si="10"/>
        <v>3</v>
      </c>
      <c r="R26" s="1">
        <f t="shared" si="11"/>
        <v>9</v>
      </c>
      <c r="S26" s="1">
        <f t="shared" si="12"/>
        <v>2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2</v>
      </c>
      <c r="X26" s="1">
        <f t="shared" si="17"/>
        <v>7</v>
      </c>
      <c r="Y26" s="1">
        <f t="shared" si="18"/>
        <v>2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1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1</v>
      </c>
      <c r="E27" s="1">
        <v>1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7</v>
      </c>
      <c r="K27" s="1">
        <f t="shared" si="4"/>
        <v>5</v>
      </c>
      <c r="L27" s="1">
        <f t="shared" si="5"/>
        <v>7</v>
      </c>
      <c r="M27" s="1">
        <f t="shared" si="6"/>
        <v>1</v>
      </c>
      <c r="N27" s="1">
        <f t="shared" si="7"/>
        <v>5</v>
      </c>
      <c r="O27" s="1">
        <f t="shared" si="8"/>
        <v>3</v>
      </c>
      <c r="P27" s="1">
        <f t="shared" si="9"/>
        <v>5</v>
      </c>
      <c r="Q27" s="1">
        <f t="shared" si="10"/>
        <v>3</v>
      </c>
      <c r="R27" s="1">
        <f t="shared" si="11"/>
        <v>9</v>
      </c>
      <c r="S27" s="1">
        <f t="shared" si="12"/>
        <v>2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2</v>
      </c>
      <c r="X27" s="1">
        <f t="shared" si="17"/>
        <v>7</v>
      </c>
      <c r="Y27" s="1">
        <f t="shared" si="18"/>
        <v>2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25</v>
      </c>
      <c r="E28" s="1">
        <v>1</v>
      </c>
      <c r="F28" s="1">
        <v>2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8</v>
      </c>
      <c r="K28" s="1">
        <f t="shared" si="4"/>
        <v>5</v>
      </c>
      <c r="L28" s="1">
        <f t="shared" si="5"/>
        <v>7</v>
      </c>
      <c r="M28" s="1">
        <f t="shared" si="6"/>
        <v>1</v>
      </c>
      <c r="N28" s="1">
        <f t="shared" si="7"/>
        <v>5</v>
      </c>
      <c r="O28" s="1">
        <f t="shared" si="8"/>
        <v>3</v>
      </c>
      <c r="P28" s="1">
        <f t="shared" si="9"/>
        <v>6</v>
      </c>
      <c r="Q28" s="1">
        <f t="shared" si="10"/>
        <v>3</v>
      </c>
      <c r="R28" s="1">
        <f t="shared" si="11"/>
        <v>9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2</v>
      </c>
      <c r="X28" s="1">
        <f t="shared" si="17"/>
        <v>7</v>
      </c>
      <c r="Y28" s="1">
        <f t="shared" si="18"/>
        <v>3</v>
      </c>
      <c r="Z28" s="1">
        <f t="shared" si="19"/>
        <v>4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4</v>
      </c>
      <c r="AE28" s="1">
        <f t="shared" si="25"/>
        <v>3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25</v>
      </c>
      <c r="E29" s="1">
        <v>6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8</v>
      </c>
      <c r="K29" s="1">
        <f t="shared" si="4"/>
        <v>5</v>
      </c>
      <c r="L29" s="1">
        <f t="shared" si="5"/>
        <v>7</v>
      </c>
      <c r="M29" s="1">
        <f t="shared" si="6"/>
        <v>1</v>
      </c>
      <c r="N29" s="1">
        <f t="shared" si="7"/>
        <v>5</v>
      </c>
      <c r="O29" s="1">
        <f t="shared" si="8"/>
        <v>4</v>
      </c>
      <c r="P29" s="1">
        <f t="shared" si="9"/>
        <v>6</v>
      </c>
      <c r="Q29" s="1">
        <f t="shared" si="10"/>
        <v>3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2</v>
      </c>
      <c r="X29" s="1">
        <f t="shared" si="17"/>
        <v>8</v>
      </c>
      <c r="Y29" s="1">
        <f t="shared" si="18"/>
        <v>3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3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95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5</v>
      </c>
      <c r="L30" s="1">
        <f t="shared" si="5"/>
        <v>7</v>
      </c>
      <c r="M30" s="1">
        <f t="shared" si="6"/>
        <v>1</v>
      </c>
      <c r="N30" s="1">
        <f t="shared" si="7"/>
        <v>5</v>
      </c>
      <c r="O30" s="1">
        <f t="shared" si="8"/>
        <v>4</v>
      </c>
      <c r="P30" s="1">
        <f t="shared" si="9"/>
        <v>6</v>
      </c>
      <c r="Q30" s="1">
        <f t="shared" si="10"/>
        <v>3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2</v>
      </c>
      <c r="X30" s="1">
        <f t="shared" si="17"/>
        <v>9</v>
      </c>
      <c r="Y30" s="1">
        <f t="shared" si="18"/>
        <v>3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65</v>
      </c>
      <c r="D31" s="1" t="s">
        <v>7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5</v>
      </c>
      <c r="L31" s="1">
        <f t="shared" si="5"/>
        <v>8</v>
      </c>
      <c r="M31" s="1">
        <f t="shared" si="6"/>
        <v>1</v>
      </c>
      <c r="N31" s="1">
        <f t="shared" si="7"/>
        <v>5</v>
      </c>
      <c r="O31" s="1">
        <f t="shared" si="8"/>
        <v>4</v>
      </c>
      <c r="P31" s="1">
        <f t="shared" si="9"/>
        <v>6</v>
      </c>
      <c r="Q31" s="1">
        <f t="shared" si="10"/>
        <v>3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3</v>
      </c>
      <c r="X31" s="1">
        <f t="shared" si="17"/>
        <v>9</v>
      </c>
      <c r="Y31" s="1">
        <f t="shared" si="18"/>
        <v>3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27</v>
      </c>
      <c r="E32" s="1">
        <v>1</v>
      </c>
      <c r="F32" s="1">
        <v>2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5</v>
      </c>
      <c r="L32" s="1">
        <f t="shared" si="5"/>
        <v>9</v>
      </c>
      <c r="M32" s="1">
        <f t="shared" si="6"/>
        <v>1</v>
      </c>
      <c r="N32" s="1">
        <f t="shared" si="7"/>
        <v>5</v>
      </c>
      <c r="O32" s="1">
        <f t="shared" si="8"/>
        <v>4</v>
      </c>
      <c r="P32" s="1">
        <f t="shared" si="9"/>
        <v>6</v>
      </c>
      <c r="Q32" s="1">
        <f t="shared" si="10"/>
        <v>4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9</v>
      </c>
      <c r="Y32" s="1">
        <f t="shared" si="18"/>
        <v>3</v>
      </c>
      <c r="Z32" s="1">
        <f t="shared" si="19"/>
        <v>6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22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5</v>
      </c>
      <c r="L33" s="1">
        <f t="shared" si="5"/>
        <v>9</v>
      </c>
      <c r="M33" s="1">
        <f t="shared" si="6"/>
        <v>1</v>
      </c>
      <c r="N33" s="1">
        <f t="shared" si="7"/>
        <v>5</v>
      </c>
      <c r="O33" s="1">
        <f t="shared" si="8"/>
        <v>4</v>
      </c>
      <c r="P33" s="1">
        <f t="shared" si="9"/>
        <v>6</v>
      </c>
      <c r="Q33" s="1">
        <f t="shared" si="10"/>
        <v>4</v>
      </c>
      <c r="R33" s="1">
        <f t="shared" si="11"/>
        <v>10</v>
      </c>
      <c r="S33" s="1">
        <f t="shared" si="12"/>
        <v>3</v>
      </c>
      <c r="T33" s="1">
        <f t="shared" si="13"/>
        <v>5</v>
      </c>
      <c r="U33" s="1">
        <f t="shared" si="14"/>
        <v>3</v>
      </c>
      <c r="V33" s="1">
        <f t="shared" si="15"/>
        <v>0</v>
      </c>
      <c r="W33" s="1">
        <f t="shared" si="16"/>
        <v>4</v>
      </c>
      <c r="X33" s="1">
        <f t="shared" si="17"/>
        <v>9</v>
      </c>
      <c r="Y33" s="1">
        <f t="shared" si="18"/>
        <v>4</v>
      </c>
      <c r="Z33" s="1">
        <f t="shared" si="19"/>
        <v>6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4</v>
      </c>
      <c r="AE33" s="1">
        <f t="shared" si="25"/>
        <v>3</v>
      </c>
      <c r="AF33" s="1">
        <f t="shared" si="26"/>
        <v>3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19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5</v>
      </c>
      <c r="L34" s="1">
        <f t="shared" si="5"/>
        <v>9</v>
      </c>
      <c r="M34" s="1">
        <f t="shared" si="6"/>
        <v>1</v>
      </c>
      <c r="N34" s="1">
        <f t="shared" si="7"/>
        <v>5</v>
      </c>
      <c r="O34" s="1">
        <f t="shared" si="8"/>
        <v>4</v>
      </c>
      <c r="P34" s="1">
        <f t="shared" si="9"/>
        <v>6</v>
      </c>
      <c r="Q34" s="1">
        <f t="shared" si="10"/>
        <v>4</v>
      </c>
      <c r="R34" s="1">
        <f t="shared" si="11"/>
        <v>10</v>
      </c>
      <c r="S34" s="1">
        <f t="shared" si="12"/>
        <v>4</v>
      </c>
      <c r="T34" s="1">
        <f t="shared" si="13"/>
        <v>5</v>
      </c>
      <c r="U34" s="1">
        <f t="shared" si="14"/>
        <v>3</v>
      </c>
      <c r="V34" s="1">
        <f t="shared" si="15"/>
        <v>0</v>
      </c>
      <c r="W34" s="1">
        <f t="shared" si="16"/>
        <v>4</v>
      </c>
      <c r="X34" s="1">
        <f t="shared" si="17"/>
        <v>9</v>
      </c>
      <c r="Y34" s="1">
        <f t="shared" si="18"/>
        <v>4</v>
      </c>
      <c r="Z34" s="1">
        <f t="shared" si="19"/>
        <v>6</v>
      </c>
      <c r="AA34" s="1" t="str">
        <f t="shared" ref="AA34:AA65" si="27">IF(E34="","",IF(E34&gt;F34,"W","L"))</f>
        <v>L</v>
      </c>
      <c r="AB34" s="1">
        <f t="shared" si="20"/>
        <v>4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24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66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65</v>
      </c>
      <c r="D44" s="1" t="s">
        <v>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22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66</v>
      </c>
      <c r="D47" s="1" t="s">
        <v>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66</v>
      </c>
      <c r="D48" s="1" t="s">
        <v>31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65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26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66</v>
      </c>
      <c r="D60" s="1" t="s">
        <v>20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27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24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46094</v>
      </c>
      <c r="B66" s="1">
        <v>65</v>
      </c>
      <c r="C66" s="1" t="s">
        <v>65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10</v>
      </c>
      <c r="K84" s="1">
        <f t="shared" si="75"/>
        <v>5</v>
      </c>
      <c r="L84" s="1">
        <f t="shared" si="75"/>
        <v>9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4</v>
      </c>
      <c r="P84" s="1">
        <f t="shared" si="76"/>
        <v>6</v>
      </c>
      <c r="Q84" s="1">
        <f t="shared" si="76"/>
        <v>4</v>
      </c>
      <c r="R84" s="1">
        <f t="shared" si="76"/>
        <v>10</v>
      </c>
      <c r="S84" s="1">
        <f t="shared" si="76"/>
        <v>4</v>
      </c>
      <c r="T84" s="1">
        <f t="shared" si="76"/>
        <v>5</v>
      </c>
      <c r="U84" s="1">
        <f t="shared" si="76"/>
        <v>3</v>
      </c>
      <c r="V84" s="1">
        <f t="shared" si="76"/>
        <v>0</v>
      </c>
      <c r="W84" s="1">
        <f t="shared" si="76"/>
        <v>4</v>
      </c>
      <c r="X84" s="1">
        <f t="shared" si="76"/>
        <v>9</v>
      </c>
      <c r="Y84" s="1">
        <f t="shared" si="76"/>
        <v>4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86</v>
      </c>
      <c r="F85" s="1">
        <f>SUM(F2:F83)</f>
        <v>89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4-6-4</v>
      </c>
      <c r="R85" s="1" t="str">
        <f>IF(R84="","0-0-0",CONCATENATE(R84,"-",S84,"-",T84))</f>
        <v>10-4-5</v>
      </c>
      <c r="U85" s="1" t="str">
        <f>IF(U84="","0-0-0",CONCATENATE(U84,"-",V84,"-",W84))</f>
        <v>3-0-4</v>
      </c>
      <c r="X85" s="1" t="str">
        <f>IF(X84="","0-0-0",CONCATENATE(X84,"-",Y84,"-",Z84))</f>
        <v>9-4-6</v>
      </c>
      <c r="AA85" s="1" t="str">
        <f>IF(AA84="","0-0",CONCATENATE(AA84,AB84))</f>
        <v>L4</v>
      </c>
      <c r="AD85" s="1" t="str">
        <f>IF(AD84="","0-0-0",CONCATENATE(AD84,"-",AE84,"-",AF84))</f>
        <v>3-4-3</v>
      </c>
    </row>
    <row r="86" spans="1:33" x14ac:dyDescent="0.25">
      <c r="C86" s="1">
        <f>SUM(C84:C85)</f>
        <v>82</v>
      </c>
      <c r="D86" s="1">
        <f>COUNTA(E2:E83)</f>
        <v>33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X1:Z1"/>
    <mergeCell ref="U1:W1"/>
    <mergeCell ref="R1:T1"/>
    <mergeCell ref="O1:Q1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26</v>
      </c>
      <c r="E16" s="1">
        <v>3</v>
      </c>
      <c r="F16" s="1">
        <v>4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7</v>
      </c>
      <c r="K16" s="1">
        <f t="shared" si="4"/>
        <v>2</v>
      </c>
      <c r="L16" s="1">
        <f t="shared" si="5"/>
        <v>3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2</v>
      </c>
      <c r="R16" s="1">
        <f t="shared" si="11"/>
        <v>2</v>
      </c>
      <c r="S16" s="1">
        <f t="shared" si="12"/>
        <v>4</v>
      </c>
      <c r="T16" s="1">
        <f t="shared" si="13"/>
        <v>1</v>
      </c>
      <c r="U16" s="1">
        <f t="shared" si="14"/>
        <v>2</v>
      </c>
      <c r="V16" s="1">
        <f t="shared" si="15"/>
        <v>2</v>
      </c>
      <c r="W16" s="1">
        <f t="shared" si="16"/>
        <v>1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3</v>
      </c>
      <c r="AE16" s="1">
        <f t="shared" si="25"/>
        <v>4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65</v>
      </c>
      <c r="D17" s="1" t="s">
        <v>13</v>
      </c>
      <c r="E17" s="1">
        <v>5</v>
      </c>
      <c r="F17" s="1">
        <v>2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7</v>
      </c>
      <c r="K17" s="1">
        <f t="shared" si="4"/>
        <v>2</v>
      </c>
      <c r="L17" s="1">
        <f t="shared" si="5"/>
        <v>3</v>
      </c>
      <c r="M17" s="1">
        <f t="shared" si="6"/>
        <v>1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2</v>
      </c>
      <c r="R17" s="1">
        <f t="shared" si="11"/>
        <v>3</v>
      </c>
      <c r="S17" s="1">
        <f t="shared" si="12"/>
        <v>4</v>
      </c>
      <c r="T17" s="1">
        <f t="shared" si="13"/>
        <v>1</v>
      </c>
      <c r="U17" s="1">
        <f t="shared" si="14"/>
        <v>2</v>
      </c>
      <c r="V17" s="1">
        <f t="shared" si="15"/>
        <v>2</v>
      </c>
      <c r="W17" s="1">
        <f t="shared" si="16"/>
        <v>1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4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27</v>
      </c>
      <c r="E18" s="1">
        <v>2</v>
      </c>
      <c r="F18" s="1">
        <v>0</v>
      </c>
      <c r="G18" s="1" t="s">
        <v>83</v>
      </c>
      <c r="H18" s="1" t="s">
        <v>83</v>
      </c>
      <c r="I18" s="1">
        <f t="shared" si="2"/>
        <v>7</v>
      </c>
      <c r="J18" s="1">
        <f t="shared" si="3"/>
        <v>7</v>
      </c>
      <c r="K18" s="1">
        <f t="shared" si="4"/>
        <v>2</v>
      </c>
      <c r="L18" s="1">
        <f t="shared" si="5"/>
        <v>3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2</v>
      </c>
      <c r="W18" s="1">
        <f t="shared" si="16"/>
        <v>1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4</v>
      </c>
      <c r="AE18" s="1">
        <f t="shared" si="25"/>
        <v>4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8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7</v>
      </c>
      <c r="J19" s="1">
        <f t="shared" si="3"/>
        <v>7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3</v>
      </c>
      <c r="S19" s="1">
        <f t="shared" si="12"/>
        <v>4</v>
      </c>
      <c r="T19" s="1">
        <f t="shared" si="13"/>
        <v>1</v>
      </c>
      <c r="U19" s="1">
        <f t="shared" si="14"/>
        <v>2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31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2</v>
      </c>
      <c r="W20" s="1">
        <f t="shared" si="16"/>
        <v>1</v>
      </c>
      <c r="X20" s="1">
        <f t="shared" si="17"/>
        <v>6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3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3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2</v>
      </c>
      <c r="W21" s="1">
        <f t="shared" si="16"/>
        <v>1</v>
      </c>
      <c r="X21" s="1">
        <f t="shared" si="17"/>
        <v>7</v>
      </c>
      <c r="Y21" s="1">
        <f t="shared" si="18"/>
        <v>2</v>
      </c>
      <c r="Z21" s="1">
        <f t="shared" si="19"/>
        <v>3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45980</v>
      </c>
      <c r="B22" s="1">
        <v>21</v>
      </c>
      <c r="C22" s="1" t="s">
        <v>66</v>
      </c>
      <c r="D22" s="1" t="s">
        <v>26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7</v>
      </c>
      <c r="K22" s="1">
        <f t="shared" si="4"/>
        <v>4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3</v>
      </c>
      <c r="Q22" s="1">
        <f t="shared" si="10"/>
        <v>3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2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2</v>
      </c>
      <c r="Z22" s="1">
        <f t="shared" si="19"/>
        <v>3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65</v>
      </c>
      <c r="D23" s="1" t="s">
        <v>9</v>
      </c>
      <c r="E23" s="1">
        <v>5</v>
      </c>
      <c r="F23" s="1">
        <v>0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4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7</v>
      </c>
      <c r="P23" s="1">
        <f t="shared" si="9"/>
        <v>3</v>
      </c>
      <c r="Q23" s="1">
        <f t="shared" si="10"/>
        <v>3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2</v>
      </c>
      <c r="V23" s="1">
        <f t="shared" si="15"/>
        <v>2</v>
      </c>
      <c r="W23" s="1">
        <f t="shared" si="16"/>
        <v>1</v>
      </c>
      <c r="X23" s="1">
        <f t="shared" si="17"/>
        <v>7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8</v>
      </c>
      <c r="AE23" s="1">
        <f t="shared" si="25"/>
        <v>1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65</v>
      </c>
      <c r="D24" s="1" t="s">
        <v>0</v>
      </c>
      <c r="E24" s="1">
        <v>3</v>
      </c>
      <c r="F24" s="1">
        <v>0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2</v>
      </c>
      <c r="N24" s="1">
        <f t="shared" si="7"/>
        <v>0</v>
      </c>
      <c r="O24" s="1">
        <f t="shared" si="8"/>
        <v>7</v>
      </c>
      <c r="P24" s="1">
        <f t="shared" si="9"/>
        <v>3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1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84</v>
      </c>
      <c r="H25" s="1" t="s">
        <v>83</v>
      </c>
      <c r="I25" s="1">
        <f t="shared" si="2"/>
        <v>13</v>
      </c>
      <c r="J25" s="1">
        <f t="shared" si="3"/>
        <v>7</v>
      </c>
      <c r="K25" s="1">
        <f t="shared" si="4"/>
        <v>5</v>
      </c>
      <c r="L25" s="1">
        <f t="shared" si="5"/>
        <v>4</v>
      </c>
      <c r="M25" s="1">
        <f t="shared" si="6"/>
        <v>2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3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2</v>
      </c>
      <c r="Z25" s="1">
        <f t="shared" si="19"/>
        <v>3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24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14</v>
      </c>
      <c r="J26" s="1">
        <f t="shared" si="3"/>
        <v>7</v>
      </c>
      <c r="K26" s="1">
        <f t="shared" si="4"/>
        <v>6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8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10</v>
      </c>
      <c r="Y26" s="1">
        <f t="shared" si="18"/>
        <v>2</v>
      </c>
      <c r="Z26" s="1">
        <f t="shared" si="19"/>
        <v>3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28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7</v>
      </c>
      <c r="K27" s="1">
        <f t="shared" si="4"/>
        <v>6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8</v>
      </c>
      <c r="P27" s="1">
        <f t="shared" si="9"/>
        <v>3</v>
      </c>
      <c r="Q27" s="1">
        <f t="shared" si="10"/>
        <v>4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2</v>
      </c>
      <c r="W27" s="1">
        <f t="shared" si="16"/>
        <v>1</v>
      </c>
      <c r="X27" s="1">
        <f t="shared" si="17"/>
        <v>10</v>
      </c>
      <c r="Y27" s="1">
        <f t="shared" si="18"/>
        <v>2</v>
      </c>
      <c r="Z27" s="1">
        <f t="shared" si="19"/>
        <v>3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8</v>
      </c>
      <c r="AE27" s="1">
        <f t="shared" si="25"/>
        <v>0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20</v>
      </c>
      <c r="E28" s="1">
        <v>1</v>
      </c>
      <c r="F28" s="1">
        <v>0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7</v>
      </c>
      <c r="K28" s="1">
        <f t="shared" si="4"/>
        <v>6</v>
      </c>
      <c r="L28" s="1">
        <f t="shared" si="5"/>
        <v>5</v>
      </c>
      <c r="M28" s="1">
        <f t="shared" si="6"/>
        <v>3</v>
      </c>
      <c r="N28" s="1">
        <f t="shared" si="7"/>
        <v>1</v>
      </c>
      <c r="O28" s="1">
        <f t="shared" si="8"/>
        <v>8</v>
      </c>
      <c r="P28" s="1">
        <f t="shared" si="9"/>
        <v>3</v>
      </c>
      <c r="Q28" s="1">
        <f t="shared" si="10"/>
        <v>4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2</v>
      </c>
      <c r="W28" s="1">
        <f t="shared" si="16"/>
        <v>1</v>
      </c>
      <c r="X28" s="1">
        <f t="shared" si="17"/>
        <v>11</v>
      </c>
      <c r="Y28" s="1">
        <f t="shared" si="18"/>
        <v>2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8</v>
      </c>
      <c r="AE28" s="1">
        <f t="shared" si="25"/>
        <v>0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27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8</v>
      </c>
      <c r="K29" s="1">
        <f t="shared" si="4"/>
        <v>6</v>
      </c>
      <c r="L29" s="1">
        <f t="shared" si="5"/>
        <v>5</v>
      </c>
      <c r="M29" s="1">
        <f t="shared" si="6"/>
        <v>3</v>
      </c>
      <c r="N29" s="1">
        <f t="shared" si="7"/>
        <v>1</v>
      </c>
      <c r="O29" s="1">
        <f t="shared" si="8"/>
        <v>8</v>
      </c>
      <c r="P29" s="1">
        <f t="shared" si="9"/>
        <v>3</v>
      </c>
      <c r="Q29" s="1">
        <f t="shared" si="10"/>
        <v>4</v>
      </c>
      <c r="R29" s="1">
        <f t="shared" si="11"/>
        <v>7</v>
      </c>
      <c r="S29" s="1">
        <f t="shared" si="12"/>
        <v>5</v>
      </c>
      <c r="T29" s="1">
        <f t="shared" si="13"/>
        <v>1</v>
      </c>
      <c r="U29" s="1">
        <f t="shared" si="14"/>
        <v>5</v>
      </c>
      <c r="V29" s="1">
        <f t="shared" si="15"/>
        <v>2</v>
      </c>
      <c r="W29" s="1">
        <f t="shared" si="16"/>
        <v>1</v>
      </c>
      <c r="X29" s="1">
        <f t="shared" si="17"/>
        <v>11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3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9</v>
      </c>
      <c r="K30" s="1">
        <f t="shared" si="4"/>
        <v>6</v>
      </c>
      <c r="L30" s="1">
        <f t="shared" si="5"/>
        <v>5</v>
      </c>
      <c r="M30" s="1">
        <f t="shared" si="6"/>
        <v>3</v>
      </c>
      <c r="N30" s="1">
        <f t="shared" si="7"/>
        <v>1</v>
      </c>
      <c r="O30" s="1">
        <f t="shared" si="8"/>
        <v>8</v>
      </c>
      <c r="P30" s="1">
        <f t="shared" si="9"/>
        <v>3</v>
      </c>
      <c r="Q30" s="1">
        <f t="shared" si="10"/>
        <v>4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1</v>
      </c>
      <c r="X30" s="1">
        <f t="shared" si="17"/>
        <v>11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7</v>
      </c>
      <c r="AE30" s="1">
        <f t="shared" si="25"/>
        <v>2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7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9</v>
      </c>
      <c r="K31" s="1">
        <f t="shared" si="4"/>
        <v>6</v>
      </c>
      <c r="L31" s="1">
        <f t="shared" si="5"/>
        <v>5</v>
      </c>
      <c r="M31" s="1">
        <f t="shared" si="6"/>
        <v>3</v>
      </c>
      <c r="N31" s="1">
        <f t="shared" si="7"/>
        <v>1</v>
      </c>
      <c r="O31" s="1">
        <f t="shared" si="8"/>
        <v>8</v>
      </c>
      <c r="P31" s="1">
        <f t="shared" si="9"/>
        <v>3</v>
      </c>
      <c r="Q31" s="1">
        <f t="shared" si="10"/>
        <v>4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5</v>
      </c>
      <c r="V31" s="1">
        <f t="shared" si="15"/>
        <v>2</v>
      </c>
      <c r="W31" s="1">
        <f t="shared" si="16"/>
        <v>1</v>
      </c>
      <c r="X31" s="1">
        <f t="shared" si="17"/>
        <v>12</v>
      </c>
      <c r="Y31" s="1">
        <f t="shared" si="18"/>
        <v>4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7</v>
      </c>
      <c r="AE31" s="1">
        <f t="shared" si="25"/>
        <v>2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22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9</v>
      </c>
      <c r="K32" s="1">
        <f t="shared" si="4"/>
        <v>6</v>
      </c>
      <c r="L32" s="1">
        <f t="shared" si="5"/>
        <v>5</v>
      </c>
      <c r="M32" s="1">
        <f t="shared" si="6"/>
        <v>3</v>
      </c>
      <c r="N32" s="1">
        <f t="shared" si="7"/>
        <v>1</v>
      </c>
      <c r="O32" s="1">
        <f t="shared" si="8"/>
        <v>9</v>
      </c>
      <c r="P32" s="1">
        <f t="shared" si="9"/>
        <v>3</v>
      </c>
      <c r="Q32" s="1">
        <f t="shared" si="10"/>
        <v>4</v>
      </c>
      <c r="R32" s="1">
        <f t="shared" si="11"/>
        <v>8</v>
      </c>
      <c r="S32" s="1">
        <f t="shared" si="12"/>
        <v>6</v>
      </c>
      <c r="T32" s="1">
        <f t="shared" si="13"/>
        <v>1</v>
      </c>
      <c r="U32" s="1">
        <f t="shared" si="14"/>
        <v>6</v>
      </c>
      <c r="V32" s="1">
        <f t="shared" si="15"/>
        <v>2</v>
      </c>
      <c r="W32" s="1">
        <f t="shared" si="16"/>
        <v>1</v>
      </c>
      <c r="X32" s="1">
        <f t="shared" si="17"/>
        <v>13</v>
      </c>
      <c r="Y32" s="1">
        <f t="shared" si="18"/>
        <v>4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11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9</v>
      </c>
      <c r="K33" s="1">
        <f t="shared" si="4"/>
        <v>6</v>
      </c>
      <c r="L33" s="1">
        <f t="shared" si="5"/>
        <v>5</v>
      </c>
      <c r="M33" s="1">
        <f t="shared" si="6"/>
        <v>3</v>
      </c>
      <c r="N33" s="1">
        <f t="shared" si="7"/>
        <v>1</v>
      </c>
      <c r="O33" s="1">
        <f t="shared" si="8"/>
        <v>10</v>
      </c>
      <c r="P33" s="1">
        <f t="shared" si="9"/>
        <v>3</v>
      </c>
      <c r="Q33" s="1">
        <f t="shared" si="10"/>
        <v>4</v>
      </c>
      <c r="R33" s="1">
        <f t="shared" si="11"/>
        <v>8</v>
      </c>
      <c r="S33" s="1">
        <f t="shared" si="12"/>
        <v>6</v>
      </c>
      <c r="T33" s="1">
        <f t="shared" si="13"/>
        <v>1</v>
      </c>
      <c r="U33" s="1">
        <f t="shared" si="14"/>
        <v>6</v>
      </c>
      <c r="V33" s="1">
        <f t="shared" si="15"/>
        <v>2</v>
      </c>
      <c r="W33" s="1">
        <f t="shared" si="16"/>
        <v>1</v>
      </c>
      <c r="X33" s="1">
        <f t="shared" si="17"/>
        <v>13</v>
      </c>
      <c r="Y33" s="1">
        <f t="shared" si="18"/>
        <v>4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7</v>
      </c>
      <c r="AE33" s="1">
        <f t="shared" si="25"/>
        <v>2</v>
      </c>
      <c r="AF33" s="1">
        <f t="shared" si="26"/>
        <v>1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29</v>
      </c>
      <c r="E34" s="1">
        <v>6</v>
      </c>
      <c r="F34" s="1">
        <v>2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9</v>
      </c>
      <c r="K34" s="1">
        <f t="shared" si="4"/>
        <v>6</v>
      </c>
      <c r="L34" s="1">
        <f t="shared" si="5"/>
        <v>5</v>
      </c>
      <c r="M34" s="1">
        <f t="shared" si="6"/>
        <v>3</v>
      </c>
      <c r="N34" s="1">
        <f t="shared" si="7"/>
        <v>1</v>
      </c>
      <c r="O34" s="1">
        <f t="shared" si="8"/>
        <v>11</v>
      </c>
      <c r="P34" s="1">
        <f t="shared" si="9"/>
        <v>3</v>
      </c>
      <c r="Q34" s="1">
        <f t="shared" si="10"/>
        <v>4</v>
      </c>
      <c r="R34" s="1">
        <f t="shared" si="11"/>
        <v>8</v>
      </c>
      <c r="S34" s="1">
        <f t="shared" si="12"/>
        <v>6</v>
      </c>
      <c r="T34" s="1">
        <f t="shared" si="13"/>
        <v>1</v>
      </c>
      <c r="U34" s="1">
        <f t="shared" si="14"/>
        <v>6</v>
      </c>
      <c r="V34" s="1">
        <f t="shared" si="15"/>
        <v>2</v>
      </c>
      <c r="W34" s="1">
        <f t="shared" si="16"/>
        <v>1</v>
      </c>
      <c r="X34" s="1">
        <f t="shared" si="17"/>
        <v>13</v>
      </c>
      <c r="Y34" s="1">
        <f t="shared" si="18"/>
        <v>4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</v>
      </c>
      <c r="E35" s="1">
        <v>5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6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0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65</v>
      </c>
      <c r="D43" s="1" t="s">
        <v>31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65</v>
      </c>
      <c r="D46" s="1" t="s">
        <v>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66</v>
      </c>
      <c r="D47" s="1" t="s">
        <v>13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27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46080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65</v>
      </c>
      <c r="D70" s="1" t="s">
        <v>25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19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20</v>
      </c>
      <c r="J84" s="1">
        <f t="shared" si="75"/>
        <v>9</v>
      </c>
      <c r="K84" s="1">
        <f t="shared" si="75"/>
        <v>6</v>
      </c>
      <c r="L84" s="1">
        <f t="shared" si="75"/>
        <v>5</v>
      </c>
      <c r="M84" s="1">
        <f t="shared" si="75"/>
        <v>3</v>
      </c>
      <c r="N84" s="1">
        <f t="shared" si="75"/>
        <v>1</v>
      </c>
      <c r="O84" s="1">
        <f t="shared" ref="O84:Z84" si="76">IF(O2="","",MAX(O2:O83))</f>
        <v>12</v>
      </c>
      <c r="P84" s="1">
        <f t="shared" si="76"/>
        <v>3</v>
      </c>
      <c r="Q84" s="1">
        <f t="shared" si="76"/>
        <v>4</v>
      </c>
      <c r="R84" s="1">
        <f t="shared" si="76"/>
        <v>8</v>
      </c>
      <c r="S84" s="1">
        <f t="shared" si="76"/>
        <v>6</v>
      </c>
      <c r="T84" s="1">
        <f t="shared" si="76"/>
        <v>1</v>
      </c>
      <c r="U84" s="1">
        <f t="shared" si="76"/>
        <v>6</v>
      </c>
      <c r="V84" s="1">
        <f t="shared" si="76"/>
        <v>2</v>
      </c>
      <c r="W84" s="1">
        <f t="shared" si="76"/>
        <v>1</v>
      </c>
      <c r="X84" s="1">
        <f t="shared" si="76"/>
        <v>13</v>
      </c>
      <c r="Y84" s="1">
        <f t="shared" si="76"/>
        <v>4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104</v>
      </c>
      <c r="F85" s="1">
        <f>SUM(F2:F83)</f>
        <v>87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12-3-4</v>
      </c>
      <c r="R85" s="1" t="str">
        <f>IF(R84="","0-0-0",CONCATENATE(R84,"-",S84,"-",T84))</f>
        <v>8-6-1</v>
      </c>
      <c r="U85" s="1" t="str">
        <f>IF(U84="","0-0-0",CONCATENATE(U84,"-",V84,"-",W84))</f>
        <v>6-2-1</v>
      </c>
      <c r="X85" s="1" t="str">
        <f>IF(X84="","0-0-0",CONCATENATE(X84,"-",Y84,"-",Z84))</f>
        <v>13-4-3</v>
      </c>
      <c r="AA85" s="1" t="str">
        <f>IF(AA84="","0-0",CONCATENATE(AA84,AB84))</f>
        <v>W5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34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14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9</v>
      </c>
      <c r="J15" s="1">
        <f t="shared" si="3"/>
        <v>3</v>
      </c>
      <c r="K15" s="1">
        <f t="shared" si="4"/>
        <v>5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95</v>
      </c>
      <c r="E16" s="1">
        <v>6</v>
      </c>
      <c r="F16" s="1">
        <v>2</v>
      </c>
      <c r="G16" s="1" t="s">
        <v>83</v>
      </c>
      <c r="H16" s="1" t="s">
        <v>83</v>
      </c>
      <c r="I16" s="1">
        <f t="shared" si="2"/>
        <v>10</v>
      </c>
      <c r="J16" s="1">
        <f t="shared" si="3"/>
        <v>3</v>
      </c>
      <c r="K16" s="1">
        <f t="shared" si="4"/>
        <v>5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2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3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18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4</v>
      </c>
      <c r="K17" s="1">
        <f t="shared" si="4"/>
        <v>5</v>
      </c>
      <c r="L17" s="1">
        <f t="shared" si="5"/>
        <v>2</v>
      </c>
      <c r="M17" s="1">
        <f t="shared" si="6"/>
        <v>0</v>
      </c>
      <c r="N17" s="1">
        <f t="shared" si="7"/>
        <v>1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2</v>
      </c>
      <c r="T17" s="1">
        <f t="shared" si="13"/>
        <v>1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3</v>
      </c>
      <c r="Y17" s="1">
        <f t="shared" si="18"/>
        <v>2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22</v>
      </c>
      <c r="E18" s="1">
        <v>0</v>
      </c>
      <c r="F18" s="1">
        <v>7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5</v>
      </c>
      <c r="K18" s="1">
        <f t="shared" si="4"/>
        <v>5</v>
      </c>
      <c r="L18" s="1">
        <f t="shared" si="5"/>
        <v>2</v>
      </c>
      <c r="M18" s="1">
        <f t="shared" si="6"/>
        <v>0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2</v>
      </c>
      <c r="T18" s="1">
        <f t="shared" si="13"/>
        <v>1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3</v>
      </c>
      <c r="Y18" s="1">
        <f t="shared" si="18"/>
        <v>2</v>
      </c>
      <c r="Z18" s="1">
        <f t="shared" si="19"/>
        <v>2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29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5</v>
      </c>
      <c r="L19" s="1">
        <f t="shared" si="5"/>
        <v>2</v>
      </c>
      <c r="M19" s="1">
        <f t="shared" si="6"/>
        <v>0</v>
      </c>
      <c r="N19" s="1">
        <f t="shared" si="7"/>
        <v>1</v>
      </c>
      <c r="O19" s="1">
        <f t="shared" si="8"/>
        <v>5</v>
      </c>
      <c r="P19" s="1">
        <f t="shared" si="9"/>
        <v>4</v>
      </c>
      <c r="Q19" s="1">
        <f t="shared" si="10"/>
        <v>1</v>
      </c>
      <c r="R19" s="1">
        <f t="shared" si="11"/>
        <v>5</v>
      </c>
      <c r="S19" s="1">
        <f t="shared" si="12"/>
        <v>2</v>
      </c>
      <c r="T19" s="1">
        <f t="shared" si="13"/>
        <v>1</v>
      </c>
      <c r="U19" s="1">
        <f t="shared" si="14"/>
        <v>3</v>
      </c>
      <c r="V19" s="1">
        <f t="shared" si="15"/>
        <v>2</v>
      </c>
      <c r="W19" s="1">
        <f t="shared" si="16"/>
        <v>0</v>
      </c>
      <c r="X19" s="1">
        <f t="shared" si="17"/>
        <v>3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4</v>
      </c>
      <c r="AE19" s="1">
        <f t="shared" si="25"/>
        <v>4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23</v>
      </c>
      <c r="E20" s="1">
        <v>3</v>
      </c>
      <c r="F20" s="1">
        <v>4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6</v>
      </c>
      <c r="K20" s="1">
        <f t="shared" si="4"/>
        <v>5</v>
      </c>
      <c r="L20" s="1">
        <f t="shared" si="5"/>
        <v>3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0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4</v>
      </c>
      <c r="AC20" s="1" t="str">
        <f t="shared" si="1"/>
        <v>OTL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</v>
      </c>
      <c r="E21" s="1">
        <v>4</v>
      </c>
      <c r="F21" s="1">
        <v>8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5</v>
      </c>
      <c r="Q21" s="1">
        <f t="shared" si="10"/>
        <v>1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0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5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4</v>
      </c>
      <c r="E22" s="1">
        <v>5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5</v>
      </c>
      <c r="L22" s="1">
        <f t="shared" si="5"/>
        <v>3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5</v>
      </c>
      <c r="Q22" s="1">
        <f t="shared" si="10"/>
        <v>1</v>
      </c>
      <c r="R22" s="1">
        <f t="shared" si="11"/>
        <v>5</v>
      </c>
      <c r="S22" s="1">
        <f t="shared" si="12"/>
        <v>2</v>
      </c>
      <c r="T22" s="1">
        <f t="shared" si="13"/>
        <v>2</v>
      </c>
      <c r="U22" s="1">
        <f t="shared" si="14"/>
        <v>4</v>
      </c>
      <c r="V22" s="1">
        <f t="shared" si="15"/>
        <v>2</v>
      </c>
      <c r="W22" s="1">
        <f t="shared" si="16"/>
        <v>0</v>
      </c>
      <c r="X22" s="1">
        <f t="shared" si="17"/>
        <v>4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95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5</v>
      </c>
      <c r="L23" s="1">
        <f t="shared" si="5"/>
        <v>3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4</v>
      </c>
      <c r="V23" s="1">
        <f t="shared" si="15"/>
        <v>2</v>
      </c>
      <c r="W23" s="1">
        <f t="shared" si="16"/>
        <v>0</v>
      </c>
      <c r="X23" s="1">
        <f t="shared" si="17"/>
        <v>4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</v>
      </c>
      <c r="E24" s="1">
        <v>4</v>
      </c>
      <c r="F24" s="1">
        <v>1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7</v>
      </c>
      <c r="K24" s="1">
        <f t="shared" si="4"/>
        <v>5</v>
      </c>
      <c r="L24" s="1">
        <f t="shared" si="5"/>
        <v>3</v>
      </c>
      <c r="M24" s="1">
        <f t="shared" si="6"/>
        <v>0</v>
      </c>
      <c r="N24" s="1">
        <f t="shared" si="7"/>
        <v>2</v>
      </c>
      <c r="O24" s="1">
        <f t="shared" si="8"/>
        <v>6</v>
      </c>
      <c r="P24" s="1">
        <f t="shared" si="9"/>
        <v>5</v>
      </c>
      <c r="Q24" s="1">
        <f t="shared" si="10"/>
        <v>1</v>
      </c>
      <c r="R24" s="1">
        <f t="shared" si="11"/>
        <v>7</v>
      </c>
      <c r="S24" s="1">
        <f t="shared" si="12"/>
        <v>2</v>
      </c>
      <c r="T24" s="1">
        <f t="shared" si="13"/>
        <v>2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4</v>
      </c>
      <c r="Y24" s="1">
        <f t="shared" si="18"/>
        <v>4</v>
      </c>
      <c r="Z24" s="1">
        <f t="shared" si="19"/>
        <v>3</v>
      </c>
      <c r="AA24" s="1" t="str">
        <f t="shared" si="0"/>
        <v>W</v>
      </c>
      <c r="AB24" s="1">
        <f t="shared" si="20"/>
        <v>3</v>
      </c>
      <c r="AC24" s="1" t="str">
        <f t="shared" si="1"/>
        <v>W</v>
      </c>
      <c r="AD24" s="1">
        <f t="shared" si="24"/>
        <v>4</v>
      </c>
      <c r="AE24" s="1">
        <f t="shared" si="25"/>
        <v>4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24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8</v>
      </c>
      <c r="K25" s="1">
        <f t="shared" si="4"/>
        <v>5</v>
      </c>
      <c r="L25" s="1">
        <f t="shared" si="5"/>
        <v>3</v>
      </c>
      <c r="M25" s="1">
        <f t="shared" si="6"/>
        <v>0</v>
      </c>
      <c r="N25" s="1">
        <f t="shared" si="7"/>
        <v>2</v>
      </c>
      <c r="O25" s="1">
        <f t="shared" si="8"/>
        <v>6</v>
      </c>
      <c r="P25" s="1">
        <f t="shared" si="9"/>
        <v>5</v>
      </c>
      <c r="Q25" s="1">
        <f t="shared" si="10"/>
        <v>1</v>
      </c>
      <c r="R25" s="1">
        <f t="shared" si="11"/>
        <v>7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4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11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9</v>
      </c>
      <c r="K26" s="1">
        <f t="shared" si="4"/>
        <v>5</v>
      </c>
      <c r="L26" s="1">
        <f t="shared" si="5"/>
        <v>3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6</v>
      </c>
      <c r="Q26" s="1">
        <f t="shared" si="10"/>
        <v>1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6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0</v>
      </c>
      <c r="E27" s="1">
        <v>3</v>
      </c>
      <c r="F27" s="1">
        <v>2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9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6</v>
      </c>
      <c r="Q27" s="1">
        <f t="shared" si="10"/>
        <v>1</v>
      </c>
      <c r="R27" s="1">
        <f t="shared" si="11"/>
        <v>7</v>
      </c>
      <c r="S27" s="1">
        <f t="shared" si="12"/>
        <v>3</v>
      </c>
      <c r="T27" s="1">
        <f t="shared" si="13"/>
        <v>2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5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65</v>
      </c>
      <c r="D28" s="1" t="s">
        <v>4</v>
      </c>
      <c r="E28" s="1">
        <v>2</v>
      </c>
      <c r="F28" s="1">
        <v>1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2</v>
      </c>
      <c r="N28" s="1">
        <f t="shared" si="7"/>
        <v>2</v>
      </c>
      <c r="O28" s="1">
        <f t="shared" si="8"/>
        <v>7</v>
      </c>
      <c r="P28" s="1">
        <f t="shared" si="9"/>
        <v>6</v>
      </c>
      <c r="Q28" s="1">
        <f t="shared" si="10"/>
        <v>1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5</v>
      </c>
      <c r="V28" s="1">
        <f t="shared" si="15"/>
        <v>3</v>
      </c>
      <c r="W28" s="1">
        <f t="shared" si="16"/>
        <v>0</v>
      </c>
      <c r="X28" s="1">
        <f t="shared" si="17"/>
        <v>5</v>
      </c>
      <c r="Y28" s="1">
        <f t="shared" si="18"/>
        <v>5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6</v>
      </c>
      <c r="E29" s="1">
        <v>3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7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7</v>
      </c>
      <c r="P29" s="1">
        <f t="shared" si="9"/>
        <v>7</v>
      </c>
      <c r="Q29" s="1">
        <f t="shared" si="10"/>
        <v>1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5</v>
      </c>
      <c r="E30" s="1">
        <v>1</v>
      </c>
      <c r="F30" s="1">
        <v>6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7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7</v>
      </c>
      <c r="P30" s="1">
        <f t="shared" si="9"/>
        <v>8</v>
      </c>
      <c r="Q30" s="1">
        <f t="shared" si="10"/>
        <v>1</v>
      </c>
      <c r="R30" s="1">
        <f t="shared" si="11"/>
        <v>8</v>
      </c>
      <c r="S30" s="1">
        <f t="shared" si="12"/>
        <v>3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5</v>
      </c>
      <c r="Y30" s="1">
        <f t="shared" si="18"/>
        <v>6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9</v>
      </c>
      <c r="E31" s="1">
        <v>4</v>
      </c>
      <c r="F31" s="1">
        <v>2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7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7</v>
      </c>
      <c r="P31" s="1">
        <f t="shared" si="9"/>
        <v>8</v>
      </c>
      <c r="Q31" s="1">
        <f t="shared" si="10"/>
        <v>1</v>
      </c>
      <c r="R31" s="1">
        <f t="shared" si="11"/>
        <v>9</v>
      </c>
      <c r="S31" s="1">
        <f t="shared" si="12"/>
        <v>3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6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12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16</v>
      </c>
      <c r="J32" s="1">
        <f t="shared" si="3"/>
        <v>11</v>
      </c>
      <c r="K32" s="1">
        <f t="shared" si="4"/>
        <v>7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8</v>
      </c>
      <c r="Q32" s="1">
        <f t="shared" si="10"/>
        <v>1</v>
      </c>
      <c r="R32" s="1">
        <f t="shared" si="11"/>
        <v>9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6</v>
      </c>
      <c r="Y32" s="1">
        <f t="shared" si="18"/>
        <v>6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20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11</v>
      </c>
      <c r="K33" s="1">
        <f t="shared" si="4"/>
        <v>7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8</v>
      </c>
      <c r="P33" s="1">
        <f t="shared" si="9"/>
        <v>8</v>
      </c>
      <c r="Q33" s="1">
        <f t="shared" si="10"/>
        <v>1</v>
      </c>
      <c r="R33" s="1">
        <f t="shared" si="11"/>
        <v>9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10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12</v>
      </c>
      <c r="K34" s="1">
        <f t="shared" si="4"/>
        <v>7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8</v>
      </c>
      <c r="P34" s="1">
        <f t="shared" si="9"/>
        <v>9</v>
      </c>
      <c r="Q34" s="1">
        <f t="shared" si="10"/>
        <v>1</v>
      </c>
      <c r="R34" s="1">
        <f t="shared" si="11"/>
        <v>9</v>
      </c>
      <c r="S34" s="1">
        <f t="shared" si="12"/>
        <v>3</v>
      </c>
      <c r="T34" s="1">
        <f t="shared" si="13"/>
        <v>3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6</v>
      </c>
      <c r="Y34" s="1">
        <f t="shared" si="18"/>
        <v>7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22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21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66</v>
      </c>
      <c r="D47" s="1" t="s">
        <v>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28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24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65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17</v>
      </c>
      <c r="J84" s="1">
        <f t="shared" si="75"/>
        <v>12</v>
      </c>
      <c r="K84" s="1">
        <f t="shared" si="75"/>
        <v>7</v>
      </c>
      <c r="L84" s="1">
        <f t="shared" si="75"/>
        <v>4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8</v>
      </c>
      <c r="P84" s="1">
        <f t="shared" si="76"/>
        <v>9</v>
      </c>
      <c r="Q84" s="1">
        <f t="shared" si="76"/>
        <v>1</v>
      </c>
      <c r="R84" s="1">
        <f t="shared" si="76"/>
        <v>9</v>
      </c>
      <c r="S84" s="1">
        <f t="shared" si="76"/>
        <v>3</v>
      </c>
      <c r="T84" s="1">
        <f t="shared" si="76"/>
        <v>3</v>
      </c>
      <c r="U84" s="1">
        <f t="shared" si="76"/>
        <v>5</v>
      </c>
      <c r="V84" s="1">
        <f t="shared" si="76"/>
        <v>4</v>
      </c>
      <c r="W84" s="1">
        <f t="shared" si="76"/>
        <v>0</v>
      </c>
      <c r="X84" s="1">
        <f t="shared" si="76"/>
        <v>6</v>
      </c>
      <c r="Y84" s="1">
        <f t="shared" si="76"/>
        <v>7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OTL","",LOOKUP(2,1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106</v>
      </c>
      <c r="F85" s="1">
        <f>SUM(F2:F83)</f>
        <v>117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8-9-1</v>
      </c>
      <c r="R85" s="1" t="str">
        <f>IF(R84="","0-0-0",CONCATENATE(R84,"-",S84,"-",T84))</f>
        <v>9-3-3</v>
      </c>
      <c r="U85" s="1" t="str">
        <f>IF(U84="","0-0-0",CONCATENATE(U84,"-",V84,"-",W84))</f>
        <v>5-4-0</v>
      </c>
      <c r="X85" s="1" t="str">
        <f>IF(X84="","0-0-0",CONCATENATE(X84,"-",Y84,"-",Z84))</f>
        <v>6-7-4</v>
      </c>
      <c r="AA85" s="1" t="str">
        <f>IF(AA84="","0-0",CONCATENATE(AA84,AB84))</f>
        <v>L1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33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10</v>
      </c>
      <c r="E17" s="1">
        <v>1</v>
      </c>
      <c r="F17" s="1">
        <v>3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2</v>
      </c>
      <c r="R17" s="1">
        <f t="shared" si="11"/>
        <v>1</v>
      </c>
      <c r="S17" s="1">
        <f t="shared" si="12"/>
        <v>3</v>
      </c>
      <c r="T17" s="1">
        <f t="shared" si="13"/>
        <v>2</v>
      </c>
      <c r="U17" s="1">
        <f t="shared" si="14"/>
        <v>0</v>
      </c>
      <c r="V17" s="1">
        <f t="shared" si="15"/>
        <v>2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66</v>
      </c>
      <c r="D18" s="1" t="s">
        <v>22</v>
      </c>
      <c r="E18" s="1">
        <v>4</v>
      </c>
      <c r="F18" s="1">
        <v>5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5</v>
      </c>
      <c r="Q18" s="1">
        <f t="shared" si="10"/>
        <v>2</v>
      </c>
      <c r="R18" s="1">
        <f t="shared" si="11"/>
        <v>1</v>
      </c>
      <c r="S18" s="1">
        <f t="shared" si="12"/>
        <v>3</v>
      </c>
      <c r="T18" s="1">
        <f t="shared" si="13"/>
        <v>2</v>
      </c>
      <c r="U18" s="1">
        <f t="shared" si="14"/>
        <v>0</v>
      </c>
      <c r="V18" s="1">
        <f t="shared" si="15"/>
        <v>3</v>
      </c>
      <c r="W18" s="1">
        <f t="shared" si="16"/>
        <v>2</v>
      </c>
      <c r="X18" s="1">
        <f t="shared" si="17"/>
        <v>3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4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45971</v>
      </c>
      <c r="B19" s="1">
        <v>18</v>
      </c>
      <c r="C19" s="1" t="s">
        <v>65</v>
      </c>
      <c r="D19" s="1" t="s">
        <v>12</v>
      </c>
      <c r="E19" s="1">
        <v>3</v>
      </c>
      <c r="F19" s="1">
        <v>6</v>
      </c>
      <c r="G19" s="1" t="s">
        <v>83</v>
      </c>
      <c r="H19" s="1" t="s">
        <v>83</v>
      </c>
      <c r="I19" s="1">
        <f t="shared" si="2"/>
        <v>5</v>
      </c>
      <c r="J19" s="1">
        <f t="shared" si="3"/>
        <v>9</v>
      </c>
      <c r="K19" s="1">
        <f t="shared" si="4"/>
        <v>1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2</v>
      </c>
      <c r="U19" s="1">
        <f t="shared" si="14"/>
        <v>0</v>
      </c>
      <c r="V19" s="1">
        <f t="shared" si="15"/>
        <v>3</v>
      </c>
      <c r="W19" s="1">
        <f t="shared" si="16"/>
        <v>2</v>
      </c>
      <c r="X19" s="1">
        <f t="shared" si="17"/>
        <v>3</v>
      </c>
      <c r="Y19" s="1">
        <f t="shared" si="18"/>
        <v>4</v>
      </c>
      <c r="Z19" s="1">
        <f t="shared" si="19"/>
        <v>3</v>
      </c>
      <c r="AA19" s="1" t="str">
        <f t="shared" si="0"/>
        <v>L</v>
      </c>
      <c r="AB19" s="1">
        <f t="shared" si="20"/>
        <v>5</v>
      </c>
      <c r="AC19" s="1" t="str">
        <f t="shared" si="1"/>
        <v>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45975</v>
      </c>
      <c r="B20" s="1">
        <v>19</v>
      </c>
      <c r="C20" s="1" t="s">
        <v>66</v>
      </c>
      <c r="D20" s="1" t="s">
        <v>9</v>
      </c>
      <c r="E20" s="1">
        <v>2</v>
      </c>
      <c r="F20" s="1">
        <v>1</v>
      </c>
      <c r="G20" s="1" t="s">
        <v>84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2</v>
      </c>
      <c r="R20" s="1">
        <f t="shared" si="11"/>
        <v>1</v>
      </c>
      <c r="S20" s="1">
        <f t="shared" si="12"/>
        <v>4</v>
      </c>
      <c r="T20" s="1">
        <f t="shared" si="13"/>
        <v>2</v>
      </c>
      <c r="U20" s="1">
        <f t="shared" si="14"/>
        <v>0</v>
      </c>
      <c r="V20" s="1">
        <f t="shared" si="15"/>
        <v>3</v>
      </c>
      <c r="W20" s="1">
        <f t="shared" si="16"/>
        <v>2</v>
      </c>
      <c r="X20" s="1">
        <f t="shared" si="17"/>
        <v>3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2</v>
      </c>
      <c r="AE20" s="1">
        <f t="shared" si="25"/>
        <v>6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9</v>
      </c>
      <c r="E21" s="1">
        <v>0</v>
      </c>
      <c r="F21" s="1">
        <v>4</v>
      </c>
      <c r="G21" s="1" t="s">
        <v>83</v>
      </c>
      <c r="H21" s="1" t="s">
        <v>83</v>
      </c>
      <c r="I21" s="1">
        <f t="shared" si="2"/>
        <v>6</v>
      </c>
      <c r="J21" s="1">
        <f t="shared" si="3"/>
        <v>10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5</v>
      </c>
      <c r="P21" s="1">
        <f t="shared" si="9"/>
        <v>6</v>
      </c>
      <c r="Q21" s="1">
        <f t="shared" si="10"/>
        <v>2</v>
      </c>
      <c r="R21" s="1">
        <f t="shared" si="11"/>
        <v>1</v>
      </c>
      <c r="S21" s="1">
        <f t="shared" si="12"/>
        <v>4</v>
      </c>
      <c r="T21" s="1">
        <f t="shared" si="13"/>
        <v>2</v>
      </c>
      <c r="U21" s="1">
        <f t="shared" si="14"/>
        <v>0</v>
      </c>
      <c r="V21" s="1">
        <f t="shared" si="15"/>
        <v>3</v>
      </c>
      <c r="W21" s="1">
        <f t="shared" si="16"/>
        <v>2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2</v>
      </c>
      <c r="AE21" s="1">
        <f t="shared" si="25"/>
        <v>6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24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6</v>
      </c>
      <c r="J22" s="1">
        <f t="shared" si="3"/>
        <v>11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5</v>
      </c>
      <c r="P22" s="1">
        <f t="shared" si="9"/>
        <v>7</v>
      </c>
      <c r="Q22" s="1">
        <f t="shared" si="10"/>
        <v>2</v>
      </c>
      <c r="R22" s="1">
        <f t="shared" si="11"/>
        <v>1</v>
      </c>
      <c r="S22" s="1">
        <f t="shared" si="12"/>
        <v>4</v>
      </c>
      <c r="T22" s="1">
        <f t="shared" si="13"/>
        <v>2</v>
      </c>
      <c r="U22" s="1">
        <f t="shared" si="14"/>
        <v>0</v>
      </c>
      <c r="V22" s="1">
        <f t="shared" si="15"/>
        <v>4</v>
      </c>
      <c r="W22" s="1">
        <f t="shared" si="16"/>
        <v>2</v>
      </c>
      <c r="X22" s="1">
        <f t="shared" si="17"/>
        <v>3</v>
      </c>
      <c r="Y22" s="1">
        <f t="shared" si="18"/>
        <v>5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2</v>
      </c>
      <c r="AE22" s="1">
        <f t="shared" si="25"/>
        <v>6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19</v>
      </c>
      <c r="E23" s="1">
        <v>3</v>
      </c>
      <c r="F23" s="1">
        <v>8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12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5</v>
      </c>
      <c r="P23" s="1">
        <f t="shared" si="9"/>
        <v>8</v>
      </c>
      <c r="Q23" s="1">
        <f t="shared" si="10"/>
        <v>2</v>
      </c>
      <c r="R23" s="1">
        <f t="shared" si="11"/>
        <v>1</v>
      </c>
      <c r="S23" s="1">
        <f t="shared" si="12"/>
        <v>4</v>
      </c>
      <c r="T23" s="1">
        <f t="shared" si="13"/>
        <v>2</v>
      </c>
      <c r="U23" s="1">
        <f t="shared" si="14"/>
        <v>0</v>
      </c>
      <c r="V23" s="1">
        <f t="shared" si="15"/>
        <v>4</v>
      </c>
      <c r="W23" s="1">
        <f t="shared" si="16"/>
        <v>2</v>
      </c>
      <c r="X23" s="1">
        <f t="shared" si="17"/>
        <v>3</v>
      </c>
      <c r="Y23" s="1">
        <f t="shared" si="18"/>
        <v>5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2</v>
      </c>
      <c r="AE23" s="1">
        <f t="shared" si="25"/>
        <v>6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21</v>
      </c>
      <c r="E24" s="1">
        <v>6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12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5</v>
      </c>
      <c r="P24" s="1">
        <f t="shared" si="9"/>
        <v>8</v>
      </c>
      <c r="Q24" s="1">
        <f t="shared" si="10"/>
        <v>2</v>
      </c>
      <c r="R24" s="1">
        <f t="shared" si="11"/>
        <v>2</v>
      </c>
      <c r="S24" s="1">
        <f t="shared" si="12"/>
        <v>4</v>
      </c>
      <c r="T24" s="1">
        <f t="shared" si="13"/>
        <v>2</v>
      </c>
      <c r="U24" s="1">
        <f t="shared" si="14"/>
        <v>0</v>
      </c>
      <c r="V24" s="1">
        <f t="shared" si="15"/>
        <v>4</v>
      </c>
      <c r="W24" s="1">
        <f t="shared" si="16"/>
        <v>2</v>
      </c>
      <c r="X24" s="1">
        <f t="shared" si="17"/>
        <v>3</v>
      </c>
      <c r="Y24" s="1">
        <f t="shared" si="18"/>
        <v>5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2</v>
      </c>
      <c r="AE24" s="1">
        <f t="shared" si="25"/>
        <v>6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12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5</v>
      </c>
      <c r="P25" s="1">
        <f t="shared" si="9"/>
        <v>8</v>
      </c>
      <c r="Q25" s="1">
        <f t="shared" si="10"/>
        <v>2</v>
      </c>
      <c r="R25" s="1">
        <f t="shared" si="11"/>
        <v>3</v>
      </c>
      <c r="S25" s="1">
        <f t="shared" si="12"/>
        <v>4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2</v>
      </c>
      <c r="X25" s="1">
        <f t="shared" si="17"/>
        <v>4</v>
      </c>
      <c r="Y25" s="1">
        <f t="shared" si="18"/>
        <v>5</v>
      </c>
      <c r="Z25" s="1">
        <f t="shared" si="19"/>
        <v>3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3</v>
      </c>
      <c r="AE25" s="1">
        <f t="shared" si="25"/>
        <v>6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0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13</v>
      </c>
      <c r="K26" s="1">
        <f t="shared" si="4"/>
        <v>2</v>
      </c>
      <c r="L26" s="1">
        <f t="shared" si="5"/>
        <v>4</v>
      </c>
      <c r="M26" s="1">
        <f t="shared" si="6"/>
        <v>1</v>
      </c>
      <c r="N26" s="1">
        <f t="shared" si="7"/>
        <v>0</v>
      </c>
      <c r="O26" s="1">
        <f t="shared" si="8"/>
        <v>5</v>
      </c>
      <c r="P26" s="1">
        <f t="shared" si="9"/>
        <v>9</v>
      </c>
      <c r="Q26" s="1">
        <f t="shared" si="10"/>
        <v>2</v>
      </c>
      <c r="R26" s="1">
        <f t="shared" si="11"/>
        <v>3</v>
      </c>
      <c r="S26" s="1">
        <f t="shared" si="12"/>
        <v>4</v>
      </c>
      <c r="T26" s="1">
        <f t="shared" si="13"/>
        <v>2</v>
      </c>
      <c r="U26" s="1">
        <f t="shared" si="14"/>
        <v>1</v>
      </c>
      <c r="V26" s="1">
        <f t="shared" si="15"/>
        <v>5</v>
      </c>
      <c r="W26" s="1">
        <f t="shared" si="16"/>
        <v>2</v>
      </c>
      <c r="X26" s="1">
        <f t="shared" si="17"/>
        <v>4</v>
      </c>
      <c r="Y26" s="1">
        <f t="shared" si="18"/>
        <v>6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7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27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13</v>
      </c>
      <c r="K27" s="1">
        <f t="shared" si="4"/>
        <v>2</v>
      </c>
      <c r="L27" s="1">
        <f t="shared" si="5"/>
        <v>4</v>
      </c>
      <c r="M27" s="1">
        <f t="shared" si="6"/>
        <v>1</v>
      </c>
      <c r="N27" s="1">
        <f t="shared" si="7"/>
        <v>0</v>
      </c>
      <c r="O27" s="1">
        <f t="shared" si="8"/>
        <v>6</v>
      </c>
      <c r="P27" s="1">
        <f t="shared" si="9"/>
        <v>9</v>
      </c>
      <c r="Q27" s="1">
        <f t="shared" si="10"/>
        <v>2</v>
      </c>
      <c r="R27" s="1">
        <f t="shared" si="11"/>
        <v>3</v>
      </c>
      <c r="S27" s="1">
        <f t="shared" si="12"/>
        <v>4</v>
      </c>
      <c r="T27" s="1">
        <f t="shared" si="13"/>
        <v>2</v>
      </c>
      <c r="U27" s="1">
        <f t="shared" si="14"/>
        <v>1</v>
      </c>
      <c r="V27" s="1">
        <f t="shared" si="15"/>
        <v>5</v>
      </c>
      <c r="W27" s="1">
        <f t="shared" si="16"/>
        <v>2</v>
      </c>
      <c r="X27" s="1">
        <f t="shared" si="17"/>
        <v>5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6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19</v>
      </c>
      <c r="E28" s="1">
        <v>2</v>
      </c>
      <c r="F28" s="1">
        <v>1</v>
      </c>
      <c r="G28" s="1" t="s">
        <v>84</v>
      </c>
      <c r="H28" s="1" t="s">
        <v>83</v>
      </c>
      <c r="I28" s="1">
        <f t="shared" si="2"/>
        <v>10</v>
      </c>
      <c r="J28" s="1">
        <f t="shared" si="3"/>
        <v>13</v>
      </c>
      <c r="K28" s="1">
        <f t="shared" si="4"/>
        <v>3</v>
      </c>
      <c r="L28" s="1">
        <f t="shared" si="5"/>
        <v>4</v>
      </c>
      <c r="M28" s="1">
        <f t="shared" si="6"/>
        <v>1</v>
      </c>
      <c r="N28" s="1">
        <f t="shared" si="7"/>
        <v>0</v>
      </c>
      <c r="O28" s="1">
        <f t="shared" si="8"/>
        <v>6</v>
      </c>
      <c r="P28" s="1">
        <f t="shared" si="9"/>
        <v>9</v>
      </c>
      <c r="Q28" s="1">
        <f t="shared" si="10"/>
        <v>2</v>
      </c>
      <c r="R28" s="1">
        <f t="shared" si="11"/>
        <v>4</v>
      </c>
      <c r="S28" s="1">
        <f t="shared" si="12"/>
        <v>4</v>
      </c>
      <c r="T28" s="1">
        <f t="shared" si="13"/>
        <v>2</v>
      </c>
      <c r="U28" s="1">
        <f t="shared" si="14"/>
        <v>1</v>
      </c>
      <c r="V28" s="1">
        <f t="shared" si="15"/>
        <v>5</v>
      </c>
      <c r="W28" s="1">
        <f t="shared" si="16"/>
        <v>2</v>
      </c>
      <c r="X28" s="1">
        <f t="shared" si="17"/>
        <v>5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26</v>
      </c>
      <c r="E29" s="1">
        <v>3</v>
      </c>
      <c r="F29" s="1">
        <v>6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14</v>
      </c>
      <c r="K29" s="1">
        <f t="shared" si="4"/>
        <v>3</v>
      </c>
      <c r="L29" s="1">
        <f t="shared" si="5"/>
        <v>4</v>
      </c>
      <c r="M29" s="1">
        <f t="shared" si="6"/>
        <v>1</v>
      </c>
      <c r="N29" s="1">
        <f t="shared" si="7"/>
        <v>0</v>
      </c>
      <c r="O29" s="1">
        <f t="shared" si="8"/>
        <v>6</v>
      </c>
      <c r="P29" s="1">
        <f t="shared" si="9"/>
        <v>9</v>
      </c>
      <c r="Q29" s="1">
        <f t="shared" si="10"/>
        <v>2</v>
      </c>
      <c r="R29" s="1">
        <f t="shared" si="11"/>
        <v>4</v>
      </c>
      <c r="S29" s="1">
        <f t="shared" si="12"/>
        <v>5</v>
      </c>
      <c r="T29" s="1">
        <f t="shared" si="13"/>
        <v>2</v>
      </c>
      <c r="U29" s="1">
        <f t="shared" si="14"/>
        <v>1</v>
      </c>
      <c r="V29" s="1">
        <f t="shared" si="15"/>
        <v>5</v>
      </c>
      <c r="W29" s="1">
        <f t="shared" si="16"/>
        <v>2</v>
      </c>
      <c r="X29" s="1">
        <f t="shared" si="17"/>
        <v>5</v>
      </c>
      <c r="Y29" s="1">
        <f t="shared" si="18"/>
        <v>6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24</v>
      </c>
      <c r="E30" s="1">
        <v>4</v>
      </c>
      <c r="F30" s="1">
        <v>3</v>
      </c>
      <c r="G30" s="1" t="s">
        <v>84</v>
      </c>
      <c r="H30" s="1" t="s">
        <v>84</v>
      </c>
      <c r="I30" s="1">
        <f t="shared" si="2"/>
        <v>11</v>
      </c>
      <c r="J30" s="1">
        <f t="shared" si="3"/>
        <v>14</v>
      </c>
      <c r="K30" s="1">
        <f t="shared" si="4"/>
        <v>4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7</v>
      </c>
      <c r="P30" s="1">
        <f t="shared" si="9"/>
        <v>9</v>
      </c>
      <c r="Q30" s="1">
        <f t="shared" si="10"/>
        <v>2</v>
      </c>
      <c r="R30" s="1">
        <f t="shared" si="11"/>
        <v>4</v>
      </c>
      <c r="S30" s="1">
        <f t="shared" si="12"/>
        <v>5</v>
      </c>
      <c r="T30" s="1">
        <f t="shared" si="13"/>
        <v>2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6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6</v>
      </c>
      <c r="E31" s="1">
        <v>7</v>
      </c>
      <c r="F31" s="1">
        <v>2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8</v>
      </c>
      <c r="P31" s="1">
        <f t="shared" si="9"/>
        <v>9</v>
      </c>
      <c r="Q31" s="1">
        <f t="shared" si="10"/>
        <v>2</v>
      </c>
      <c r="R31" s="1">
        <f t="shared" si="11"/>
        <v>4</v>
      </c>
      <c r="S31" s="1">
        <f t="shared" si="12"/>
        <v>5</v>
      </c>
      <c r="T31" s="1">
        <f t="shared" si="13"/>
        <v>2</v>
      </c>
      <c r="U31" s="1">
        <f t="shared" si="14"/>
        <v>3</v>
      </c>
      <c r="V31" s="1">
        <f t="shared" si="15"/>
        <v>5</v>
      </c>
      <c r="W31" s="1">
        <f t="shared" si="16"/>
        <v>2</v>
      </c>
      <c r="X31" s="1">
        <f t="shared" si="17"/>
        <v>7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24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8</v>
      </c>
      <c r="P32" s="1">
        <f t="shared" si="9"/>
        <v>9</v>
      </c>
      <c r="Q32" s="1">
        <f t="shared" si="10"/>
        <v>2</v>
      </c>
      <c r="R32" s="1">
        <f t="shared" si="11"/>
        <v>4</v>
      </c>
      <c r="S32" s="1">
        <f t="shared" si="12"/>
        <v>6</v>
      </c>
      <c r="T32" s="1">
        <f t="shared" si="13"/>
        <v>2</v>
      </c>
      <c r="U32" s="1">
        <f t="shared" si="14"/>
        <v>3</v>
      </c>
      <c r="V32" s="1">
        <f t="shared" si="15"/>
        <v>6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6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15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8</v>
      </c>
      <c r="P33" s="1">
        <f t="shared" si="9"/>
        <v>9</v>
      </c>
      <c r="Q33" s="1">
        <f t="shared" si="10"/>
        <v>2</v>
      </c>
      <c r="R33" s="1">
        <f t="shared" si="11"/>
        <v>5</v>
      </c>
      <c r="S33" s="1">
        <f t="shared" si="12"/>
        <v>6</v>
      </c>
      <c r="T33" s="1">
        <f t="shared" si="13"/>
        <v>2</v>
      </c>
      <c r="U33" s="1">
        <f t="shared" si="14"/>
        <v>4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26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8</v>
      </c>
      <c r="P34" s="1">
        <f t="shared" si="9"/>
        <v>10</v>
      </c>
      <c r="Q34" s="1">
        <f t="shared" si="10"/>
        <v>2</v>
      </c>
      <c r="R34" s="1">
        <f t="shared" si="11"/>
        <v>5</v>
      </c>
      <c r="S34" s="1">
        <f t="shared" si="12"/>
        <v>6</v>
      </c>
      <c r="T34" s="1">
        <f t="shared" si="13"/>
        <v>2</v>
      </c>
      <c r="U34" s="1">
        <f t="shared" si="14"/>
        <v>4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95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27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22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14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16</v>
      </c>
      <c r="K84" s="1">
        <f t="shared" si="75"/>
        <v>4</v>
      </c>
      <c r="L84" s="1">
        <f t="shared" si="75"/>
        <v>4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10</v>
      </c>
      <c r="Q84" s="1">
        <f t="shared" si="76"/>
        <v>2</v>
      </c>
      <c r="R84" s="1">
        <f t="shared" si="76"/>
        <v>5</v>
      </c>
      <c r="S84" s="1">
        <f t="shared" si="76"/>
        <v>6</v>
      </c>
      <c r="T84" s="1">
        <f t="shared" si="76"/>
        <v>2</v>
      </c>
      <c r="U84" s="1">
        <f t="shared" si="76"/>
        <v>4</v>
      </c>
      <c r="V84" s="1">
        <f t="shared" si="76"/>
        <v>6</v>
      </c>
      <c r="W84" s="1">
        <f t="shared" si="76"/>
        <v>2</v>
      </c>
      <c r="X84" s="1">
        <f t="shared" si="76"/>
        <v>8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93</v>
      </c>
      <c r="F85" s="1">
        <f>SUM(F2:F83)</f>
        <v>115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8-10-2</v>
      </c>
      <c r="R85" s="1" t="str">
        <f>IF(R84="","0-0-0",CONCATENATE(R84,"-",S84,"-",T84))</f>
        <v>5-6-2</v>
      </c>
      <c r="U85" s="1" t="str">
        <f>IF(U84="","0-0-0",CONCATENATE(U84,"-",V84,"-",W84))</f>
        <v>4-6-2</v>
      </c>
      <c r="X85" s="1" t="str">
        <f>IF(X84="","0-0-0",CONCATENATE(X84,"-",Y84,"-",Z84))</f>
        <v>8-7-3</v>
      </c>
      <c r="AA85" s="1" t="str">
        <f>IF(AA84="","0-0",CONCATENATE(AA84,AB84))</f>
        <v>L1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33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16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0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</v>
      </c>
      <c r="E16" s="1">
        <v>2</v>
      </c>
      <c r="F16" s="1">
        <v>1</v>
      </c>
      <c r="G16" s="1" t="s">
        <v>84</v>
      </c>
      <c r="H16" s="1" t="s">
        <v>84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7</v>
      </c>
      <c r="P16" s="1">
        <f t="shared" si="9"/>
        <v>0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66</v>
      </c>
      <c r="D17" s="1" t="s">
        <v>13</v>
      </c>
      <c r="E17" s="1">
        <v>2</v>
      </c>
      <c r="F17" s="1">
        <v>3</v>
      </c>
      <c r="G17" s="1" t="s">
        <v>84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0</v>
      </c>
      <c r="Q17" s="1">
        <f t="shared" si="10"/>
        <v>1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1</v>
      </c>
      <c r="X17" s="1">
        <f t="shared" si="17"/>
        <v>6</v>
      </c>
      <c r="Y17" s="1">
        <f t="shared" si="18"/>
        <v>1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65</v>
      </c>
      <c r="D18" s="1" t="s">
        <v>25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4</v>
      </c>
      <c r="K18" s="1">
        <f t="shared" si="4"/>
        <v>4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0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6</v>
      </c>
      <c r="Y18" s="1">
        <f t="shared" si="18"/>
        <v>1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</v>
      </c>
      <c r="E19" s="1">
        <v>3</v>
      </c>
      <c r="F19" s="1">
        <v>2</v>
      </c>
      <c r="G19" s="1" t="s">
        <v>84</v>
      </c>
      <c r="H19" s="1" t="s">
        <v>84</v>
      </c>
      <c r="I19" s="1">
        <f t="shared" si="2"/>
        <v>13</v>
      </c>
      <c r="J19" s="1">
        <f t="shared" si="3"/>
        <v>4</v>
      </c>
      <c r="K19" s="1">
        <f t="shared" si="4"/>
        <v>5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7</v>
      </c>
      <c r="P19" s="1">
        <f t="shared" si="9"/>
        <v>0</v>
      </c>
      <c r="Q19" s="1">
        <f t="shared" si="10"/>
        <v>1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3</v>
      </c>
      <c r="V19" s="1">
        <f t="shared" si="15"/>
        <v>1</v>
      </c>
      <c r="W19" s="1">
        <f t="shared" si="16"/>
        <v>1</v>
      </c>
      <c r="X19" s="1">
        <f t="shared" si="17"/>
        <v>7</v>
      </c>
      <c r="Y19" s="1">
        <f t="shared" si="18"/>
        <v>1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5</v>
      </c>
      <c r="E20" s="1">
        <v>1</v>
      </c>
      <c r="F20" s="1">
        <v>5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5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7</v>
      </c>
      <c r="P20" s="1">
        <f t="shared" si="9"/>
        <v>0</v>
      </c>
      <c r="Q20" s="1">
        <f t="shared" si="10"/>
        <v>1</v>
      </c>
      <c r="R20" s="1">
        <f t="shared" si="11"/>
        <v>6</v>
      </c>
      <c r="S20" s="1">
        <f t="shared" si="12"/>
        <v>5</v>
      </c>
      <c r="T20" s="1">
        <f t="shared" si="13"/>
        <v>0</v>
      </c>
      <c r="U20" s="1">
        <f t="shared" si="14"/>
        <v>3</v>
      </c>
      <c r="V20" s="1">
        <f t="shared" si="15"/>
        <v>1</v>
      </c>
      <c r="W20" s="1">
        <f t="shared" si="16"/>
        <v>1</v>
      </c>
      <c r="X20" s="1">
        <f t="shared" si="17"/>
        <v>7</v>
      </c>
      <c r="Y20" s="1">
        <f t="shared" si="18"/>
        <v>2</v>
      </c>
      <c r="Z20" s="1">
        <f t="shared" si="19"/>
        <v>1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19</v>
      </c>
      <c r="E21" s="1">
        <v>0</v>
      </c>
      <c r="F21" s="1">
        <v>1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5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0</v>
      </c>
      <c r="Q21" s="1">
        <f t="shared" si="10"/>
        <v>1</v>
      </c>
      <c r="R21" s="1">
        <f t="shared" si="11"/>
        <v>6</v>
      </c>
      <c r="S21" s="1">
        <f t="shared" si="12"/>
        <v>6</v>
      </c>
      <c r="T21" s="1">
        <f t="shared" si="13"/>
        <v>0</v>
      </c>
      <c r="U21" s="1">
        <f t="shared" si="14"/>
        <v>3</v>
      </c>
      <c r="V21" s="1">
        <f t="shared" si="15"/>
        <v>1</v>
      </c>
      <c r="W21" s="1">
        <f t="shared" si="16"/>
        <v>1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2</v>
      </c>
      <c r="AC21" s="1" t="str">
        <f t="shared" si="1"/>
        <v>L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5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0</v>
      </c>
      <c r="Q22" s="1">
        <f t="shared" si="10"/>
        <v>1</v>
      </c>
      <c r="R22" s="1">
        <f t="shared" si="11"/>
        <v>6</v>
      </c>
      <c r="S22" s="1">
        <f t="shared" si="12"/>
        <v>7</v>
      </c>
      <c r="T22" s="1">
        <f t="shared" si="13"/>
        <v>0</v>
      </c>
      <c r="U22" s="1">
        <f t="shared" si="14"/>
        <v>3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1</v>
      </c>
      <c r="AA22" s="1" t="str">
        <f t="shared" si="0"/>
        <v>L</v>
      </c>
      <c r="AB22" s="1">
        <f t="shared" si="20"/>
        <v>3</v>
      </c>
      <c r="AC22" s="1" t="str">
        <f t="shared" si="1"/>
        <v>L</v>
      </c>
      <c r="AD22" s="1">
        <f t="shared" si="24"/>
        <v>5</v>
      </c>
      <c r="AE22" s="1">
        <f t="shared" si="25"/>
        <v>4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21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0</v>
      </c>
      <c r="Q23" s="1">
        <f t="shared" si="10"/>
        <v>1</v>
      </c>
      <c r="R23" s="1">
        <f t="shared" si="11"/>
        <v>6</v>
      </c>
      <c r="S23" s="1">
        <f t="shared" si="12"/>
        <v>7</v>
      </c>
      <c r="T23" s="1">
        <f t="shared" si="13"/>
        <v>0</v>
      </c>
      <c r="U23" s="1">
        <f t="shared" si="14"/>
        <v>3</v>
      </c>
      <c r="V23" s="1">
        <f t="shared" si="15"/>
        <v>2</v>
      </c>
      <c r="W23" s="1">
        <f t="shared" si="16"/>
        <v>1</v>
      </c>
      <c r="X23" s="1">
        <f t="shared" si="17"/>
        <v>8</v>
      </c>
      <c r="Y23" s="1">
        <f t="shared" si="18"/>
        <v>4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6</v>
      </c>
      <c r="E24" s="1">
        <v>3</v>
      </c>
      <c r="F24" s="1">
        <v>2</v>
      </c>
      <c r="G24" s="1" t="s">
        <v>84</v>
      </c>
      <c r="H24" s="1" t="s">
        <v>83</v>
      </c>
      <c r="I24" s="1">
        <f t="shared" si="2"/>
        <v>15</v>
      </c>
      <c r="J24" s="1">
        <f t="shared" si="3"/>
        <v>7</v>
      </c>
      <c r="K24" s="1">
        <f t="shared" si="4"/>
        <v>6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9</v>
      </c>
      <c r="P24" s="1">
        <f t="shared" si="9"/>
        <v>0</v>
      </c>
      <c r="Q24" s="1">
        <f t="shared" si="10"/>
        <v>1</v>
      </c>
      <c r="R24" s="1">
        <f t="shared" si="11"/>
        <v>6</v>
      </c>
      <c r="S24" s="1">
        <f t="shared" si="12"/>
        <v>7</v>
      </c>
      <c r="T24" s="1">
        <f t="shared" si="13"/>
        <v>0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4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3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28</v>
      </c>
      <c r="E25" s="1">
        <v>5</v>
      </c>
      <c r="F25" s="1">
        <v>0</v>
      </c>
      <c r="G25" s="1" t="s">
        <v>83</v>
      </c>
      <c r="H25" s="1" t="s">
        <v>83</v>
      </c>
      <c r="I25" s="1">
        <f t="shared" si="2"/>
        <v>16</v>
      </c>
      <c r="J25" s="1">
        <f t="shared" si="3"/>
        <v>7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0</v>
      </c>
      <c r="Q25" s="1">
        <f t="shared" si="10"/>
        <v>1</v>
      </c>
      <c r="R25" s="1">
        <f t="shared" si="11"/>
        <v>7</v>
      </c>
      <c r="S25" s="1">
        <f t="shared" si="12"/>
        <v>7</v>
      </c>
      <c r="T25" s="1">
        <f t="shared" si="13"/>
        <v>0</v>
      </c>
      <c r="U25" s="1">
        <f t="shared" si="14"/>
        <v>3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10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8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1</v>
      </c>
      <c r="Q26" s="1">
        <f t="shared" si="10"/>
        <v>1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1</v>
      </c>
      <c r="X26" s="1">
        <f t="shared" si="17"/>
        <v>9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23</v>
      </c>
      <c r="E27" s="1">
        <v>3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2</v>
      </c>
      <c r="Q27" s="1">
        <f t="shared" si="10"/>
        <v>1</v>
      </c>
      <c r="R27" s="1">
        <f t="shared" si="11"/>
        <v>7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1</v>
      </c>
      <c r="X27" s="1">
        <f t="shared" si="17"/>
        <v>9</v>
      </c>
      <c r="Y27" s="1">
        <f t="shared" si="18"/>
        <v>6</v>
      </c>
      <c r="Z27" s="1">
        <f t="shared" si="19"/>
        <v>1</v>
      </c>
      <c r="AA27" s="1" t="str">
        <f t="shared" si="0"/>
        <v>L</v>
      </c>
      <c r="AB27" s="1">
        <f t="shared" si="20"/>
        <v>2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22</v>
      </c>
      <c r="E28" s="1">
        <v>0</v>
      </c>
      <c r="F28" s="1">
        <v>3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3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1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4</v>
      </c>
      <c r="AE28" s="1">
        <f t="shared" si="25"/>
        <v>6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2</v>
      </c>
      <c r="E29" s="1">
        <v>0</v>
      </c>
      <c r="F29" s="1">
        <v>3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11</v>
      </c>
      <c r="K29" s="1">
        <f t="shared" si="4"/>
        <v>6</v>
      </c>
      <c r="L29" s="1">
        <f t="shared" si="5"/>
        <v>1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4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1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3</v>
      </c>
      <c r="AE29" s="1">
        <f t="shared" si="25"/>
        <v>7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29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12</v>
      </c>
      <c r="K30" s="1">
        <f t="shared" si="4"/>
        <v>6</v>
      </c>
      <c r="L30" s="1">
        <f t="shared" si="5"/>
        <v>1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7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1</v>
      </c>
      <c r="AA30" s="1" t="str">
        <f t="shared" si="0"/>
        <v>L</v>
      </c>
      <c r="AB30" s="1">
        <f t="shared" si="20"/>
        <v>5</v>
      </c>
      <c r="AC30" s="1" t="str">
        <f t="shared" si="1"/>
        <v>L</v>
      </c>
      <c r="AD30" s="1">
        <f t="shared" si="24"/>
        <v>3</v>
      </c>
      <c r="AE30" s="1">
        <f t="shared" si="25"/>
        <v>7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11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12</v>
      </c>
      <c r="K31" s="1">
        <f t="shared" si="4"/>
        <v>6</v>
      </c>
      <c r="L31" s="1">
        <f t="shared" si="5"/>
        <v>1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4</v>
      </c>
      <c r="Q31" s="1">
        <f t="shared" si="10"/>
        <v>1</v>
      </c>
      <c r="R31" s="1">
        <f t="shared" si="11"/>
        <v>8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1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5</v>
      </c>
      <c r="E32" s="1">
        <v>4</v>
      </c>
      <c r="F32" s="1">
        <v>8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13</v>
      </c>
      <c r="K32" s="1">
        <f t="shared" si="4"/>
        <v>6</v>
      </c>
      <c r="L32" s="1">
        <f t="shared" si="5"/>
        <v>1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1</v>
      </c>
      <c r="R32" s="1">
        <f t="shared" si="11"/>
        <v>8</v>
      </c>
      <c r="S32" s="1">
        <f t="shared" si="12"/>
        <v>8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31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13</v>
      </c>
      <c r="K33" s="1">
        <f t="shared" si="4"/>
        <v>6</v>
      </c>
      <c r="L33" s="1">
        <f t="shared" si="5"/>
        <v>1</v>
      </c>
      <c r="M33" s="1">
        <f t="shared" si="6"/>
        <v>2</v>
      </c>
      <c r="N33" s="1">
        <f t="shared" si="7"/>
        <v>0</v>
      </c>
      <c r="O33" s="1">
        <f t="shared" si="8"/>
        <v>10</v>
      </c>
      <c r="P33" s="1">
        <f t="shared" si="9"/>
        <v>5</v>
      </c>
      <c r="Q33" s="1">
        <f t="shared" si="10"/>
        <v>1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1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3</v>
      </c>
      <c r="E34" s="1">
        <v>1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14</v>
      </c>
      <c r="K34" s="1">
        <f t="shared" si="4"/>
        <v>6</v>
      </c>
      <c r="L34" s="1">
        <f t="shared" si="5"/>
        <v>1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6</v>
      </c>
      <c r="Q34" s="1">
        <f t="shared" si="10"/>
        <v>1</v>
      </c>
      <c r="R34" s="1">
        <f t="shared" si="11"/>
        <v>8</v>
      </c>
      <c r="S34" s="1">
        <f t="shared" si="12"/>
        <v>8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1</v>
      </c>
      <c r="X34" s="1">
        <f t="shared" si="17"/>
        <v>10</v>
      </c>
      <c r="Y34" s="1">
        <f t="shared" si="18"/>
        <v>8</v>
      </c>
      <c r="Z34" s="1">
        <f t="shared" si="19"/>
        <v>1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46008</v>
      </c>
      <c r="B35" s="1">
        <v>34</v>
      </c>
      <c r="C35" s="1" t="s">
        <v>65</v>
      </c>
      <c r="D35" s="1" t="s">
        <v>2</v>
      </c>
      <c r="E35" s="1">
        <v>2</v>
      </c>
      <c r="F35" s="1">
        <v>1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1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46010</v>
      </c>
      <c r="B36" s="1">
        <v>35</v>
      </c>
      <c r="C36" s="1" t="s">
        <v>65</v>
      </c>
      <c r="D36" s="1" t="s">
        <v>95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66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26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46036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11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15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19</v>
      </c>
      <c r="J84" s="1">
        <f t="shared" si="75"/>
        <v>14</v>
      </c>
      <c r="K84" s="1">
        <f t="shared" si="75"/>
        <v>7</v>
      </c>
      <c r="L84" s="1">
        <f t="shared" si="75"/>
        <v>1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10</v>
      </c>
      <c r="P84" s="1">
        <f t="shared" si="76"/>
        <v>6</v>
      </c>
      <c r="Q84" s="1">
        <f t="shared" si="76"/>
        <v>1</v>
      </c>
      <c r="R84" s="1">
        <f t="shared" si="76"/>
        <v>9</v>
      </c>
      <c r="S84" s="1">
        <f t="shared" si="76"/>
        <v>8</v>
      </c>
      <c r="T84" s="1">
        <f t="shared" si="76"/>
        <v>0</v>
      </c>
      <c r="U84" s="1">
        <f t="shared" si="76"/>
        <v>3</v>
      </c>
      <c r="V84" s="1">
        <f t="shared" si="76"/>
        <v>4</v>
      </c>
      <c r="W84" s="1">
        <f t="shared" si="76"/>
        <v>1</v>
      </c>
      <c r="X84" s="1">
        <f t="shared" si="76"/>
        <v>10</v>
      </c>
      <c r="Y84" s="1">
        <f t="shared" si="76"/>
        <v>8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99</v>
      </c>
      <c r="F85" s="1">
        <f>SUM(F2:F83)</f>
        <v>104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10-6-1</v>
      </c>
      <c r="R85" s="1" t="str">
        <f>IF(R84="","0-0-0",CONCATENATE(R84,"-",S84,"-",T84))</f>
        <v>9-8-0</v>
      </c>
      <c r="U85" s="1" t="str">
        <f>IF(U84="","0-0-0",CONCATENATE(U84,"-",V84,"-",W84))</f>
        <v>3-4-1</v>
      </c>
      <c r="X85" s="1" t="str">
        <f>IF(X84="","0-0-0",CONCATENATE(X84,"-",Y84,"-",Z84))</f>
        <v>10-8-1</v>
      </c>
      <c r="AA85" s="1" t="str">
        <f>IF(AA84="","0-0",CONCATENATE(AA84,AB84))</f>
        <v>W1</v>
      </c>
      <c r="AD85" s="1" t="str">
        <f>IF(AD84="","0-0-0",CONCATENATE(AD84,"-",AE84,"-",AF84))</f>
        <v>3-7-0</v>
      </c>
    </row>
    <row r="86" spans="1:33" x14ac:dyDescent="0.25">
      <c r="C86" s="1">
        <f>SUM(C84:C85)</f>
        <v>82</v>
      </c>
      <c r="D86" s="1">
        <f>COUNTA(E2:E83)</f>
        <v>34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45968</v>
      </c>
      <c r="B15" s="1">
        <v>14</v>
      </c>
      <c r="C15" s="1" t="s">
        <v>66</v>
      </c>
      <c r="D15" s="1" t="s">
        <v>17</v>
      </c>
      <c r="E15" s="1">
        <v>2</v>
      </c>
      <c r="F15" s="1">
        <v>5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3</v>
      </c>
      <c r="W15" s="1">
        <f t="shared" si="16"/>
        <v>1</v>
      </c>
      <c r="X15" s="1">
        <f t="shared" si="17"/>
        <v>4</v>
      </c>
      <c r="Y15" s="1">
        <f t="shared" si="18"/>
        <v>4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12</v>
      </c>
      <c r="E16" s="1">
        <v>5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3</v>
      </c>
      <c r="W16" s="1">
        <f t="shared" si="16"/>
        <v>1</v>
      </c>
      <c r="X16" s="1">
        <f t="shared" si="17"/>
        <v>5</v>
      </c>
      <c r="Y16" s="1">
        <f t="shared" si="18"/>
        <v>4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14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1</v>
      </c>
      <c r="L17" s="1">
        <f t="shared" si="5"/>
        <v>2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3</v>
      </c>
      <c r="W17" s="1">
        <f t="shared" si="16"/>
        <v>1</v>
      </c>
      <c r="X17" s="1">
        <f t="shared" si="17"/>
        <v>6</v>
      </c>
      <c r="Y17" s="1">
        <f t="shared" si="18"/>
        <v>4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2</v>
      </c>
      <c r="O18" s="1">
        <f t="shared" si="8"/>
        <v>4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1</v>
      </c>
      <c r="U18" s="1">
        <f t="shared" si="14"/>
        <v>4</v>
      </c>
      <c r="V18" s="1">
        <f t="shared" si="15"/>
        <v>3</v>
      </c>
      <c r="W18" s="1">
        <f t="shared" si="16"/>
        <v>1</v>
      </c>
      <c r="X18" s="1">
        <f t="shared" si="17"/>
        <v>6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45975</v>
      </c>
      <c r="B19" s="1">
        <v>18</v>
      </c>
      <c r="C19" s="1" t="s">
        <v>65</v>
      </c>
      <c r="D19" s="1" t="s">
        <v>95</v>
      </c>
      <c r="E19" s="1">
        <v>3</v>
      </c>
      <c r="F19" s="1">
        <v>2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3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1</v>
      </c>
      <c r="U19" s="1">
        <f t="shared" si="14"/>
        <v>4</v>
      </c>
      <c r="V19" s="1">
        <f t="shared" si="15"/>
        <v>3</v>
      </c>
      <c r="W19" s="1">
        <f t="shared" si="16"/>
        <v>1</v>
      </c>
      <c r="X19" s="1">
        <f t="shared" si="17"/>
        <v>6</v>
      </c>
      <c r="Y19" s="1">
        <f t="shared" si="18"/>
        <v>4</v>
      </c>
      <c r="Z19" s="1">
        <f t="shared" si="19"/>
        <v>2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24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4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3</v>
      </c>
      <c r="W20" s="1">
        <f t="shared" si="16"/>
        <v>1</v>
      </c>
      <c r="X20" s="1">
        <f t="shared" si="17"/>
        <v>6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22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4</v>
      </c>
      <c r="P21" s="1">
        <f t="shared" si="9"/>
        <v>3</v>
      </c>
      <c r="Q21" s="1">
        <f t="shared" si="10"/>
        <v>1</v>
      </c>
      <c r="R21" s="1">
        <f t="shared" si="11"/>
        <v>7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3</v>
      </c>
      <c r="W21" s="1">
        <f t="shared" si="16"/>
        <v>1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21</v>
      </c>
      <c r="E22" s="1">
        <v>5</v>
      </c>
      <c r="F22" s="1">
        <v>0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4</v>
      </c>
      <c r="P22" s="1">
        <f t="shared" si="9"/>
        <v>3</v>
      </c>
      <c r="Q22" s="1">
        <f t="shared" si="10"/>
        <v>1</v>
      </c>
      <c r="R22" s="1">
        <f t="shared" si="11"/>
        <v>8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3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6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8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4</v>
      </c>
      <c r="P23" s="1">
        <f t="shared" si="9"/>
        <v>4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3</v>
      </c>
      <c r="W23" s="1">
        <f t="shared" si="16"/>
        <v>1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7</v>
      </c>
      <c r="E24" s="1">
        <v>1</v>
      </c>
      <c r="F24" s="1">
        <v>0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8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2</v>
      </c>
      <c r="O24" s="1">
        <f t="shared" si="8"/>
        <v>5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3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29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2</v>
      </c>
      <c r="O25" s="1">
        <f t="shared" si="8"/>
        <v>5</v>
      </c>
      <c r="P25" s="1">
        <f t="shared" si="9"/>
        <v>5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3</v>
      </c>
      <c r="W25" s="1">
        <f t="shared" si="16"/>
        <v>1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7</v>
      </c>
      <c r="AE25" s="1">
        <f t="shared" si="25"/>
        <v>3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10</v>
      </c>
      <c r="E26" s="1">
        <v>3</v>
      </c>
      <c r="F26" s="1">
        <v>4</v>
      </c>
      <c r="G26" s="1" t="s">
        <v>84</v>
      </c>
      <c r="H26" s="1" t="s">
        <v>84</v>
      </c>
      <c r="I26" s="1">
        <f t="shared" si="2"/>
        <v>13</v>
      </c>
      <c r="J26" s="1">
        <f t="shared" si="3"/>
        <v>9</v>
      </c>
      <c r="K26" s="1">
        <f t="shared" si="4"/>
        <v>4</v>
      </c>
      <c r="L26" s="1">
        <f t="shared" si="5"/>
        <v>3</v>
      </c>
      <c r="M26" s="1">
        <f t="shared" si="6"/>
        <v>1</v>
      </c>
      <c r="N26" s="1">
        <f t="shared" si="7"/>
        <v>3</v>
      </c>
      <c r="O26" s="1">
        <f t="shared" si="8"/>
        <v>5</v>
      </c>
      <c r="P26" s="1">
        <f t="shared" si="9"/>
        <v>5</v>
      </c>
      <c r="Q26" s="1">
        <f t="shared" si="10"/>
        <v>2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3</v>
      </c>
      <c r="W26" s="1">
        <f t="shared" si="16"/>
        <v>2</v>
      </c>
      <c r="X26" s="1">
        <f t="shared" si="17"/>
        <v>7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OTL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</v>
      </c>
      <c r="E27" s="1">
        <v>1</v>
      </c>
      <c r="F27" s="1">
        <v>4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10</v>
      </c>
      <c r="K27" s="1">
        <f t="shared" si="4"/>
        <v>4</v>
      </c>
      <c r="L27" s="1">
        <f t="shared" si="5"/>
        <v>3</v>
      </c>
      <c r="M27" s="1">
        <f t="shared" si="6"/>
        <v>1</v>
      </c>
      <c r="N27" s="1">
        <f t="shared" si="7"/>
        <v>3</v>
      </c>
      <c r="O27" s="1">
        <f t="shared" si="8"/>
        <v>5</v>
      </c>
      <c r="P27" s="1">
        <f t="shared" si="9"/>
        <v>6</v>
      </c>
      <c r="Q27" s="1">
        <f t="shared" si="10"/>
        <v>2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5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10</v>
      </c>
      <c r="K28" s="1">
        <f t="shared" si="4"/>
        <v>4</v>
      </c>
      <c r="L28" s="1">
        <f t="shared" si="5"/>
        <v>3</v>
      </c>
      <c r="M28" s="1">
        <f t="shared" si="6"/>
        <v>1</v>
      </c>
      <c r="N28" s="1">
        <f t="shared" si="7"/>
        <v>3</v>
      </c>
      <c r="O28" s="1">
        <f t="shared" si="8"/>
        <v>6</v>
      </c>
      <c r="P28" s="1">
        <f t="shared" si="9"/>
        <v>6</v>
      </c>
      <c r="Q28" s="1">
        <f t="shared" si="10"/>
        <v>2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24</v>
      </c>
      <c r="E29" s="1">
        <v>6</v>
      </c>
      <c r="F29" s="1">
        <v>3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4</v>
      </c>
      <c r="L29" s="1">
        <f t="shared" si="5"/>
        <v>3</v>
      </c>
      <c r="M29" s="1">
        <f t="shared" si="6"/>
        <v>1</v>
      </c>
      <c r="N29" s="1">
        <f t="shared" si="7"/>
        <v>3</v>
      </c>
      <c r="O29" s="1">
        <f t="shared" si="8"/>
        <v>7</v>
      </c>
      <c r="P29" s="1">
        <f t="shared" si="9"/>
        <v>6</v>
      </c>
      <c r="Q29" s="1">
        <f t="shared" si="10"/>
        <v>2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6</v>
      </c>
      <c r="Z29" s="1">
        <f t="shared" si="19"/>
        <v>3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10</v>
      </c>
      <c r="K30" s="1">
        <f t="shared" si="4"/>
        <v>4</v>
      </c>
      <c r="L30" s="1">
        <f t="shared" si="5"/>
        <v>3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6</v>
      </c>
      <c r="Q30" s="1">
        <f t="shared" si="10"/>
        <v>2</v>
      </c>
      <c r="R30" s="1">
        <f t="shared" si="11"/>
        <v>9</v>
      </c>
      <c r="S30" s="1">
        <f t="shared" si="12"/>
        <v>4</v>
      </c>
      <c r="T30" s="1">
        <f t="shared" si="13"/>
        <v>1</v>
      </c>
      <c r="U30" s="1">
        <f t="shared" si="14"/>
        <v>4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19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2</v>
      </c>
      <c r="R31" s="1">
        <f t="shared" si="11"/>
        <v>9</v>
      </c>
      <c r="S31" s="1">
        <f t="shared" si="12"/>
        <v>5</v>
      </c>
      <c r="T31" s="1">
        <f t="shared" si="13"/>
        <v>1</v>
      </c>
      <c r="U31" s="1">
        <f t="shared" si="14"/>
        <v>4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</v>
      </c>
      <c r="E32" s="1">
        <v>5</v>
      </c>
      <c r="F32" s="1">
        <v>4</v>
      </c>
      <c r="G32" s="1" t="s">
        <v>84</v>
      </c>
      <c r="H32" s="1" t="s">
        <v>84</v>
      </c>
      <c r="I32" s="1">
        <f t="shared" si="2"/>
        <v>17</v>
      </c>
      <c r="J32" s="1">
        <f t="shared" si="3"/>
        <v>11</v>
      </c>
      <c r="K32" s="1">
        <f t="shared" si="4"/>
        <v>5</v>
      </c>
      <c r="L32" s="1">
        <f t="shared" si="5"/>
        <v>3</v>
      </c>
      <c r="M32" s="1">
        <f t="shared" si="6"/>
        <v>2</v>
      </c>
      <c r="N32" s="1">
        <f t="shared" si="7"/>
        <v>3</v>
      </c>
      <c r="O32" s="1">
        <f t="shared" si="8"/>
        <v>8</v>
      </c>
      <c r="P32" s="1">
        <f t="shared" si="9"/>
        <v>6</v>
      </c>
      <c r="Q32" s="1">
        <f t="shared" si="10"/>
        <v>2</v>
      </c>
      <c r="R32" s="1">
        <f t="shared" si="11"/>
        <v>9</v>
      </c>
      <c r="S32" s="1">
        <f t="shared" si="12"/>
        <v>5</v>
      </c>
      <c r="T32" s="1">
        <f t="shared" si="13"/>
        <v>1</v>
      </c>
      <c r="U32" s="1">
        <f t="shared" si="14"/>
        <v>4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66</v>
      </c>
      <c r="D33" s="1" t="s">
        <v>31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11</v>
      </c>
      <c r="K33" s="1">
        <f t="shared" si="4"/>
        <v>5</v>
      </c>
      <c r="L33" s="1">
        <f t="shared" si="5"/>
        <v>3</v>
      </c>
      <c r="M33" s="1">
        <f t="shared" si="6"/>
        <v>2</v>
      </c>
      <c r="N33" s="1">
        <f t="shared" si="7"/>
        <v>3</v>
      </c>
      <c r="O33" s="1">
        <f t="shared" si="8"/>
        <v>9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5</v>
      </c>
      <c r="T33" s="1">
        <f t="shared" si="13"/>
        <v>1</v>
      </c>
      <c r="U33" s="1">
        <f t="shared" si="14"/>
        <v>4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5</v>
      </c>
      <c r="E34" s="1">
        <v>3</v>
      </c>
      <c r="F34" s="1">
        <v>2</v>
      </c>
      <c r="G34" s="1" t="s">
        <v>84</v>
      </c>
      <c r="H34" s="1" t="s">
        <v>84</v>
      </c>
      <c r="I34" s="1">
        <f t="shared" si="2"/>
        <v>19</v>
      </c>
      <c r="J34" s="1">
        <f t="shared" si="3"/>
        <v>11</v>
      </c>
      <c r="K34" s="1">
        <f t="shared" si="4"/>
        <v>6</v>
      </c>
      <c r="L34" s="1">
        <f t="shared" si="5"/>
        <v>3</v>
      </c>
      <c r="M34" s="1">
        <f t="shared" si="6"/>
        <v>3</v>
      </c>
      <c r="N34" s="1">
        <f t="shared" si="7"/>
        <v>3</v>
      </c>
      <c r="O34" s="1">
        <f t="shared" si="8"/>
        <v>10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5</v>
      </c>
      <c r="T34" s="1">
        <f t="shared" si="13"/>
        <v>1</v>
      </c>
      <c r="U34" s="1">
        <f t="shared" si="14"/>
        <v>4</v>
      </c>
      <c r="V34" s="1">
        <f t="shared" si="15"/>
        <v>4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21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46019</v>
      </c>
      <c r="B40" s="1">
        <v>39</v>
      </c>
      <c r="C40" s="1" t="s">
        <v>65</v>
      </c>
      <c r="D40" s="1" t="s">
        <v>23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46021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15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17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12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31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46112</v>
      </c>
      <c r="B77" s="1">
        <v>76</v>
      </c>
      <c r="C77" s="1" t="s">
        <v>65</v>
      </c>
      <c r="D77" s="1" t="s">
        <v>28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46115</v>
      </c>
      <c r="B78" s="1">
        <v>77</v>
      </c>
      <c r="C78" s="1" t="s">
        <v>66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46116</v>
      </c>
      <c r="B79" s="1">
        <v>78</v>
      </c>
      <c r="C79" s="1" t="s">
        <v>65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19</v>
      </c>
      <c r="J84" s="1">
        <f t="shared" si="75"/>
        <v>12</v>
      </c>
      <c r="K84" s="1">
        <f t="shared" si="75"/>
        <v>6</v>
      </c>
      <c r="L84" s="1">
        <f t="shared" si="75"/>
        <v>3</v>
      </c>
      <c r="M84" s="1">
        <f t="shared" si="75"/>
        <v>3</v>
      </c>
      <c r="N84" s="1">
        <f t="shared" si="75"/>
        <v>3</v>
      </c>
      <c r="O84" s="1">
        <f t="shared" ref="O84:Z84" si="76">IF(O2="","",MAX(O2:O83))</f>
        <v>10</v>
      </c>
      <c r="P84" s="1">
        <f t="shared" si="76"/>
        <v>6</v>
      </c>
      <c r="Q84" s="1">
        <f t="shared" si="76"/>
        <v>2</v>
      </c>
      <c r="R84" s="1">
        <f t="shared" si="76"/>
        <v>9</v>
      </c>
      <c r="S84" s="1">
        <f t="shared" si="76"/>
        <v>6</v>
      </c>
      <c r="T84" s="1">
        <f t="shared" si="76"/>
        <v>1</v>
      </c>
      <c r="U84" s="1">
        <f t="shared" si="76"/>
        <v>4</v>
      </c>
      <c r="V84" s="1">
        <f t="shared" si="76"/>
        <v>4</v>
      </c>
      <c r="W84" s="1">
        <f t="shared" si="76"/>
        <v>2</v>
      </c>
      <c r="X84" s="1">
        <f t="shared" si="76"/>
        <v>10</v>
      </c>
      <c r="Y84" s="1">
        <f t="shared" si="76"/>
        <v>8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102</v>
      </c>
      <c r="F85" s="1">
        <f>SUM(F2:F83)</f>
        <v>96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10-6-2</v>
      </c>
      <c r="R85" s="1" t="str">
        <f>IF(R84="","0-0-0",CONCATENATE(R84,"-",S84,"-",T84))</f>
        <v>9-6-1</v>
      </c>
      <c r="U85" s="1" t="str">
        <f>IF(U84="","0-0-0",CONCATENATE(U84,"-",V84,"-",W84))</f>
        <v>4-4-2</v>
      </c>
      <c r="X85" s="1" t="str">
        <f>IF(X84="","0-0-0",CONCATENATE(X84,"-",Y84,"-",Z84))</f>
        <v>10-8-3</v>
      </c>
      <c r="AA85" s="1" t="str">
        <f>IF(AA84="","0-0",CONCATENATE(AA84,AB84))</f>
        <v>L1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34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21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0</v>
      </c>
      <c r="P16" s="1">
        <f t="shared" si="9"/>
        <v>5</v>
      </c>
      <c r="Q16" s="1">
        <f t="shared" si="10"/>
        <v>1</v>
      </c>
      <c r="R16" s="1">
        <f t="shared" si="11"/>
        <v>7</v>
      </c>
      <c r="S16" s="1">
        <f t="shared" si="12"/>
        <v>1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13</v>
      </c>
      <c r="E17" s="1">
        <v>0</v>
      </c>
      <c r="F17" s="1">
        <v>5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7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0</v>
      </c>
      <c r="P17" s="1">
        <f t="shared" si="9"/>
        <v>6</v>
      </c>
      <c r="Q17" s="1">
        <f t="shared" si="10"/>
        <v>1</v>
      </c>
      <c r="R17" s="1">
        <f t="shared" si="11"/>
        <v>7</v>
      </c>
      <c r="S17" s="1">
        <f t="shared" si="12"/>
        <v>1</v>
      </c>
      <c r="T17" s="1">
        <f t="shared" si="13"/>
        <v>1</v>
      </c>
      <c r="U17" s="1">
        <f t="shared" si="14"/>
        <v>1</v>
      </c>
      <c r="V17" s="1">
        <f t="shared" si="15"/>
        <v>4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15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7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1</v>
      </c>
      <c r="P18" s="1">
        <f t="shared" si="9"/>
        <v>6</v>
      </c>
      <c r="Q18" s="1">
        <f t="shared" si="10"/>
        <v>1</v>
      </c>
      <c r="R18" s="1">
        <f t="shared" si="11"/>
        <v>7</v>
      </c>
      <c r="S18" s="1">
        <f t="shared" si="12"/>
        <v>1</v>
      </c>
      <c r="T18" s="1">
        <f t="shared" si="13"/>
        <v>1</v>
      </c>
      <c r="U18" s="1">
        <f t="shared" si="14"/>
        <v>1</v>
      </c>
      <c r="V18" s="1">
        <f t="shared" si="15"/>
        <v>4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4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5</v>
      </c>
      <c r="E19" s="1">
        <v>7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1</v>
      </c>
      <c r="P19" s="1">
        <f t="shared" si="9"/>
        <v>6</v>
      </c>
      <c r="Q19" s="1">
        <f t="shared" si="10"/>
        <v>1</v>
      </c>
      <c r="R19" s="1">
        <f t="shared" si="11"/>
        <v>8</v>
      </c>
      <c r="S19" s="1">
        <f t="shared" si="12"/>
        <v>1</v>
      </c>
      <c r="T19" s="1">
        <f t="shared" si="13"/>
        <v>1</v>
      </c>
      <c r="U19" s="1">
        <f t="shared" si="14"/>
        <v>1</v>
      </c>
      <c r="V19" s="1">
        <f t="shared" si="15"/>
        <v>4</v>
      </c>
      <c r="W19" s="1">
        <f t="shared" si="16"/>
        <v>0</v>
      </c>
      <c r="X19" s="1">
        <f t="shared" si="17"/>
        <v>5</v>
      </c>
      <c r="Y19" s="1">
        <f t="shared" si="18"/>
        <v>4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23</v>
      </c>
      <c r="E20" s="1">
        <v>2</v>
      </c>
      <c r="F20" s="1">
        <v>1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1</v>
      </c>
      <c r="N20" s="1">
        <f t="shared" si="7"/>
        <v>0</v>
      </c>
      <c r="O20" s="1">
        <f t="shared" si="8"/>
        <v>1</v>
      </c>
      <c r="P20" s="1">
        <f t="shared" si="9"/>
        <v>6</v>
      </c>
      <c r="Q20" s="1">
        <f t="shared" si="10"/>
        <v>1</v>
      </c>
      <c r="R20" s="1">
        <f t="shared" si="11"/>
        <v>9</v>
      </c>
      <c r="S20" s="1">
        <f t="shared" si="12"/>
        <v>1</v>
      </c>
      <c r="T20" s="1">
        <f t="shared" si="13"/>
        <v>1</v>
      </c>
      <c r="U20" s="1">
        <f t="shared" si="14"/>
        <v>2</v>
      </c>
      <c r="V20" s="1">
        <f t="shared" si="15"/>
        <v>4</v>
      </c>
      <c r="W20" s="1">
        <f t="shared" si="16"/>
        <v>0</v>
      </c>
      <c r="X20" s="1">
        <f t="shared" si="17"/>
        <v>6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3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3</v>
      </c>
      <c r="L21" s="1">
        <f t="shared" si="5"/>
        <v>2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7</v>
      </c>
      <c r="Q21" s="1">
        <f t="shared" si="10"/>
        <v>1</v>
      </c>
      <c r="R21" s="1">
        <f t="shared" si="11"/>
        <v>9</v>
      </c>
      <c r="S21" s="1">
        <f t="shared" si="12"/>
        <v>1</v>
      </c>
      <c r="T21" s="1">
        <f t="shared" si="13"/>
        <v>1</v>
      </c>
      <c r="U21" s="1">
        <f t="shared" si="14"/>
        <v>2</v>
      </c>
      <c r="V21" s="1">
        <f t="shared" si="15"/>
        <v>4</v>
      </c>
      <c r="W21" s="1">
        <f t="shared" si="16"/>
        <v>0</v>
      </c>
      <c r="X21" s="1">
        <f t="shared" si="17"/>
        <v>6</v>
      </c>
      <c r="Y21" s="1">
        <f t="shared" si="18"/>
        <v>5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9</v>
      </c>
      <c r="K22" s="1">
        <f t="shared" si="4"/>
        <v>3</v>
      </c>
      <c r="L22" s="1">
        <f t="shared" si="5"/>
        <v>2</v>
      </c>
      <c r="M22" s="1">
        <f t="shared" si="6"/>
        <v>1</v>
      </c>
      <c r="N22" s="1">
        <f t="shared" si="7"/>
        <v>0</v>
      </c>
      <c r="O22" s="1">
        <f t="shared" si="8"/>
        <v>1</v>
      </c>
      <c r="P22" s="1">
        <f t="shared" si="9"/>
        <v>7</v>
      </c>
      <c r="Q22" s="1">
        <f t="shared" si="10"/>
        <v>1</v>
      </c>
      <c r="R22" s="1">
        <f t="shared" si="11"/>
        <v>9</v>
      </c>
      <c r="S22" s="1">
        <f t="shared" si="12"/>
        <v>2</v>
      </c>
      <c r="T22" s="1">
        <f t="shared" si="13"/>
        <v>1</v>
      </c>
      <c r="U22" s="1">
        <f t="shared" si="14"/>
        <v>2</v>
      </c>
      <c r="V22" s="1">
        <f t="shared" si="15"/>
        <v>4</v>
      </c>
      <c r="W22" s="1">
        <f t="shared" si="16"/>
        <v>0</v>
      </c>
      <c r="X22" s="1">
        <f t="shared" si="17"/>
        <v>6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45981</v>
      </c>
      <c r="B23" s="1">
        <v>22</v>
      </c>
      <c r="C23" s="1" t="s">
        <v>65</v>
      </c>
      <c r="D23" s="1" t="s">
        <v>24</v>
      </c>
      <c r="E23" s="1">
        <v>3</v>
      </c>
      <c r="F23" s="1">
        <v>6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10</v>
      </c>
      <c r="K23" s="1">
        <f t="shared" si="4"/>
        <v>3</v>
      </c>
      <c r="L23" s="1">
        <f t="shared" si="5"/>
        <v>2</v>
      </c>
      <c r="M23" s="1">
        <f t="shared" si="6"/>
        <v>1</v>
      </c>
      <c r="N23" s="1">
        <f t="shared" si="7"/>
        <v>0</v>
      </c>
      <c r="O23" s="1">
        <f t="shared" si="8"/>
        <v>1</v>
      </c>
      <c r="P23" s="1">
        <f t="shared" si="9"/>
        <v>7</v>
      </c>
      <c r="Q23" s="1">
        <f t="shared" si="10"/>
        <v>1</v>
      </c>
      <c r="R23" s="1">
        <f t="shared" si="11"/>
        <v>9</v>
      </c>
      <c r="S23" s="1">
        <f t="shared" si="12"/>
        <v>3</v>
      </c>
      <c r="T23" s="1">
        <f t="shared" si="13"/>
        <v>1</v>
      </c>
      <c r="U23" s="1">
        <f t="shared" si="14"/>
        <v>2</v>
      </c>
      <c r="V23" s="1">
        <f t="shared" si="15"/>
        <v>4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5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65</v>
      </c>
      <c r="D24" s="1" t="s">
        <v>95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10</v>
      </c>
      <c r="J24" s="1">
        <f t="shared" si="3"/>
        <v>11</v>
      </c>
      <c r="K24" s="1">
        <f t="shared" si="4"/>
        <v>3</v>
      </c>
      <c r="L24" s="1">
        <f t="shared" si="5"/>
        <v>2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7</v>
      </c>
      <c r="Q24" s="1">
        <f t="shared" si="10"/>
        <v>1</v>
      </c>
      <c r="R24" s="1">
        <f t="shared" si="11"/>
        <v>9</v>
      </c>
      <c r="S24" s="1">
        <f t="shared" si="12"/>
        <v>4</v>
      </c>
      <c r="T24" s="1">
        <f t="shared" si="13"/>
        <v>1</v>
      </c>
      <c r="U24" s="1">
        <f t="shared" si="14"/>
        <v>2</v>
      </c>
      <c r="V24" s="1">
        <f t="shared" si="15"/>
        <v>4</v>
      </c>
      <c r="W24" s="1">
        <f t="shared" si="16"/>
        <v>0</v>
      </c>
      <c r="X24" s="1">
        <f t="shared" si="17"/>
        <v>6</v>
      </c>
      <c r="Y24" s="1">
        <f t="shared" si="18"/>
        <v>5</v>
      </c>
      <c r="Z24" s="1">
        <f t="shared" si="19"/>
        <v>1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45985</v>
      </c>
      <c r="B25" s="1">
        <v>24</v>
      </c>
      <c r="C25" s="1" t="s">
        <v>66</v>
      </c>
      <c r="D25" s="1" t="s">
        <v>6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11</v>
      </c>
      <c r="K25" s="1">
        <f t="shared" si="4"/>
        <v>3</v>
      </c>
      <c r="L25" s="1">
        <f t="shared" si="5"/>
        <v>2</v>
      </c>
      <c r="M25" s="1">
        <f t="shared" si="6"/>
        <v>1</v>
      </c>
      <c r="N25" s="1">
        <f t="shared" si="7"/>
        <v>0</v>
      </c>
      <c r="O25" s="1">
        <f t="shared" si="8"/>
        <v>2</v>
      </c>
      <c r="P25" s="1">
        <f t="shared" si="9"/>
        <v>7</v>
      </c>
      <c r="Q25" s="1">
        <f t="shared" si="10"/>
        <v>1</v>
      </c>
      <c r="R25" s="1">
        <f t="shared" si="11"/>
        <v>9</v>
      </c>
      <c r="S25" s="1">
        <f t="shared" si="12"/>
        <v>4</v>
      </c>
      <c r="T25" s="1">
        <f t="shared" si="13"/>
        <v>1</v>
      </c>
      <c r="U25" s="1">
        <f t="shared" si="14"/>
        <v>2</v>
      </c>
      <c r="V25" s="1">
        <f t="shared" si="15"/>
        <v>4</v>
      </c>
      <c r="W25" s="1">
        <f t="shared" si="16"/>
        <v>0</v>
      </c>
      <c r="X25" s="1">
        <f t="shared" si="17"/>
        <v>6</v>
      </c>
      <c r="Y25" s="1">
        <f t="shared" si="18"/>
        <v>5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26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11</v>
      </c>
      <c r="K26" s="1">
        <f t="shared" si="4"/>
        <v>3</v>
      </c>
      <c r="L26" s="1">
        <f t="shared" si="5"/>
        <v>2</v>
      </c>
      <c r="M26" s="1">
        <f t="shared" si="6"/>
        <v>1</v>
      </c>
      <c r="N26" s="1">
        <f t="shared" si="7"/>
        <v>0</v>
      </c>
      <c r="O26" s="1">
        <f t="shared" si="8"/>
        <v>2</v>
      </c>
      <c r="P26" s="1">
        <f t="shared" si="9"/>
        <v>7</v>
      </c>
      <c r="Q26" s="1">
        <f t="shared" si="10"/>
        <v>1</v>
      </c>
      <c r="R26" s="1">
        <f t="shared" si="11"/>
        <v>10</v>
      </c>
      <c r="S26" s="1">
        <f t="shared" si="12"/>
        <v>4</v>
      </c>
      <c r="T26" s="1">
        <f t="shared" si="13"/>
        <v>1</v>
      </c>
      <c r="U26" s="1">
        <f t="shared" si="14"/>
        <v>3</v>
      </c>
      <c r="V26" s="1">
        <f t="shared" si="15"/>
        <v>4</v>
      </c>
      <c r="W26" s="1">
        <f t="shared" si="16"/>
        <v>0</v>
      </c>
      <c r="X26" s="1">
        <f t="shared" si="17"/>
        <v>7</v>
      </c>
      <c r="Y26" s="1">
        <f t="shared" si="18"/>
        <v>5</v>
      </c>
      <c r="Z26" s="1">
        <f t="shared" si="19"/>
        <v>1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29</v>
      </c>
      <c r="E27" s="1">
        <v>6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11</v>
      </c>
      <c r="K27" s="1">
        <f t="shared" si="4"/>
        <v>3</v>
      </c>
      <c r="L27" s="1">
        <f t="shared" si="5"/>
        <v>2</v>
      </c>
      <c r="M27" s="1">
        <f t="shared" si="6"/>
        <v>1</v>
      </c>
      <c r="N27" s="1">
        <f t="shared" si="7"/>
        <v>0</v>
      </c>
      <c r="O27" s="1">
        <f t="shared" si="8"/>
        <v>2</v>
      </c>
      <c r="P27" s="1">
        <f t="shared" si="9"/>
        <v>7</v>
      </c>
      <c r="Q27" s="1">
        <f t="shared" si="10"/>
        <v>1</v>
      </c>
      <c r="R27" s="1">
        <f t="shared" si="11"/>
        <v>11</v>
      </c>
      <c r="S27" s="1">
        <f t="shared" si="12"/>
        <v>4</v>
      </c>
      <c r="T27" s="1">
        <f t="shared" si="13"/>
        <v>1</v>
      </c>
      <c r="U27" s="1">
        <f t="shared" si="14"/>
        <v>3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3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5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3</v>
      </c>
      <c r="L28" s="1">
        <f t="shared" si="5"/>
        <v>2</v>
      </c>
      <c r="M28" s="1">
        <f t="shared" si="6"/>
        <v>1</v>
      </c>
      <c r="N28" s="1">
        <f t="shared" si="7"/>
        <v>0</v>
      </c>
      <c r="O28" s="1">
        <f t="shared" si="8"/>
        <v>2</v>
      </c>
      <c r="P28" s="1">
        <f t="shared" si="9"/>
        <v>8</v>
      </c>
      <c r="Q28" s="1">
        <f t="shared" si="10"/>
        <v>1</v>
      </c>
      <c r="R28" s="1">
        <f t="shared" si="11"/>
        <v>11</v>
      </c>
      <c r="S28" s="1">
        <f t="shared" si="12"/>
        <v>4</v>
      </c>
      <c r="T28" s="1">
        <f t="shared" si="13"/>
        <v>1</v>
      </c>
      <c r="U28" s="1">
        <f t="shared" si="14"/>
        <v>3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66</v>
      </c>
      <c r="D29" s="1" t="s">
        <v>22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4</v>
      </c>
      <c r="L29" s="1">
        <f t="shared" si="5"/>
        <v>2</v>
      </c>
      <c r="M29" s="1">
        <f t="shared" si="6"/>
        <v>1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11</v>
      </c>
      <c r="S29" s="1">
        <f t="shared" si="12"/>
        <v>4</v>
      </c>
      <c r="T29" s="1">
        <f t="shared" si="13"/>
        <v>1</v>
      </c>
      <c r="U29" s="1">
        <f t="shared" si="14"/>
        <v>3</v>
      </c>
      <c r="V29" s="1">
        <f t="shared" si="15"/>
        <v>4</v>
      </c>
      <c r="W29" s="1">
        <f t="shared" si="16"/>
        <v>0</v>
      </c>
      <c r="X29" s="1">
        <f t="shared" si="17"/>
        <v>8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65</v>
      </c>
      <c r="D30" s="1" t="s">
        <v>11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4</v>
      </c>
      <c r="L30" s="1">
        <f t="shared" si="5"/>
        <v>2</v>
      </c>
      <c r="M30" s="1">
        <f t="shared" si="6"/>
        <v>1</v>
      </c>
      <c r="N30" s="1">
        <f t="shared" si="7"/>
        <v>0</v>
      </c>
      <c r="O30" s="1">
        <f t="shared" si="8"/>
        <v>3</v>
      </c>
      <c r="P30" s="1">
        <f t="shared" si="9"/>
        <v>8</v>
      </c>
      <c r="Q30" s="1">
        <f t="shared" si="10"/>
        <v>1</v>
      </c>
      <c r="R30" s="1">
        <f t="shared" si="11"/>
        <v>12</v>
      </c>
      <c r="S30" s="1">
        <f t="shared" si="12"/>
        <v>4</v>
      </c>
      <c r="T30" s="1">
        <f t="shared" si="13"/>
        <v>1</v>
      </c>
      <c r="U30" s="1">
        <f t="shared" si="14"/>
        <v>3</v>
      </c>
      <c r="V30" s="1">
        <f t="shared" si="15"/>
        <v>4</v>
      </c>
      <c r="W30" s="1">
        <f t="shared" si="16"/>
        <v>0</v>
      </c>
      <c r="X30" s="1">
        <f t="shared" si="17"/>
        <v>9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24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12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0</v>
      </c>
      <c r="O31" s="1">
        <f t="shared" si="8"/>
        <v>3</v>
      </c>
      <c r="P31" s="1">
        <f t="shared" si="9"/>
        <v>8</v>
      </c>
      <c r="Q31" s="1">
        <f t="shared" si="10"/>
        <v>2</v>
      </c>
      <c r="R31" s="1">
        <f t="shared" si="11"/>
        <v>12</v>
      </c>
      <c r="S31" s="1">
        <f t="shared" si="12"/>
        <v>4</v>
      </c>
      <c r="T31" s="1">
        <f t="shared" si="13"/>
        <v>1</v>
      </c>
      <c r="U31" s="1">
        <f t="shared" si="14"/>
        <v>3</v>
      </c>
      <c r="V31" s="1">
        <f t="shared" si="15"/>
        <v>4</v>
      </c>
      <c r="W31" s="1">
        <f t="shared" si="16"/>
        <v>0</v>
      </c>
      <c r="X31" s="1">
        <f t="shared" si="17"/>
        <v>9</v>
      </c>
      <c r="Y31" s="1">
        <f t="shared" si="18"/>
        <v>6</v>
      </c>
      <c r="Z31" s="1">
        <f t="shared" si="19"/>
        <v>1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45998</v>
      </c>
      <c r="B32" s="1">
        <v>31</v>
      </c>
      <c r="C32" s="1" t="s">
        <v>66</v>
      </c>
      <c r="D32" s="1" t="s">
        <v>2</v>
      </c>
      <c r="E32" s="1">
        <v>2</v>
      </c>
      <c r="F32" s="1">
        <v>3</v>
      </c>
      <c r="G32" s="1" t="s">
        <v>84</v>
      </c>
      <c r="H32" s="1" t="s">
        <v>83</v>
      </c>
      <c r="I32" s="1">
        <f t="shared" si="2"/>
        <v>15</v>
      </c>
      <c r="J32" s="1">
        <f t="shared" si="3"/>
        <v>12</v>
      </c>
      <c r="K32" s="1">
        <f t="shared" si="4"/>
        <v>4</v>
      </c>
      <c r="L32" s="1">
        <f t="shared" si="5"/>
        <v>4</v>
      </c>
      <c r="M32" s="1">
        <f t="shared" si="6"/>
        <v>1</v>
      </c>
      <c r="N32" s="1">
        <f t="shared" si="7"/>
        <v>0</v>
      </c>
      <c r="O32" s="1">
        <f t="shared" si="8"/>
        <v>3</v>
      </c>
      <c r="P32" s="1">
        <f t="shared" si="9"/>
        <v>8</v>
      </c>
      <c r="Q32" s="1">
        <f t="shared" si="10"/>
        <v>3</v>
      </c>
      <c r="R32" s="1">
        <f t="shared" si="11"/>
        <v>12</v>
      </c>
      <c r="S32" s="1">
        <f t="shared" si="12"/>
        <v>4</v>
      </c>
      <c r="T32" s="1">
        <f t="shared" si="13"/>
        <v>1</v>
      </c>
      <c r="U32" s="1">
        <f t="shared" si="14"/>
        <v>3</v>
      </c>
      <c r="V32" s="1">
        <f t="shared" si="15"/>
        <v>4</v>
      </c>
      <c r="W32" s="1">
        <f t="shared" si="16"/>
        <v>0</v>
      </c>
      <c r="X32" s="1">
        <f t="shared" si="17"/>
        <v>9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46001</v>
      </c>
      <c r="B33" s="1">
        <v>32</v>
      </c>
      <c r="C33" s="1" t="s">
        <v>65</v>
      </c>
      <c r="D33" s="1" t="s">
        <v>25</v>
      </c>
      <c r="E33" s="1">
        <v>0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4</v>
      </c>
      <c r="L33" s="1">
        <f t="shared" si="5"/>
        <v>4</v>
      </c>
      <c r="M33" s="1">
        <f t="shared" si="6"/>
        <v>1</v>
      </c>
      <c r="N33" s="1">
        <f t="shared" si="7"/>
        <v>0</v>
      </c>
      <c r="O33" s="1">
        <f t="shared" si="8"/>
        <v>3</v>
      </c>
      <c r="P33" s="1">
        <f t="shared" si="9"/>
        <v>8</v>
      </c>
      <c r="Q33" s="1">
        <f t="shared" si="10"/>
        <v>3</v>
      </c>
      <c r="R33" s="1">
        <f t="shared" si="11"/>
        <v>12</v>
      </c>
      <c r="S33" s="1">
        <f t="shared" si="12"/>
        <v>5</v>
      </c>
      <c r="T33" s="1">
        <f t="shared" si="13"/>
        <v>1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9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5</v>
      </c>
      <c r="AE33" s="1">
        <f t="shared" si="25"/>
        <v>3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16</v>
      </c>
      <c r="E34" s="1">
        <v>5</v>
      </c>
      <c r="F34" s="1">
        <v>4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1</v>
      </c>
      <c r="N34" s="1">
        <f t="shared" si="7"/>
        <v>0</v>
      </c>
      <c r="O34" s="1">
        <f t="shared" si="8"/>
        <v>4</v>
      </c>
      <c r="P34" s="1">
        <f t="shared" si="9"/>
        <v>8</v>
      </c>
      <c r="Q34" s="1">
        <f t="shared" si="10"/>
        <v>3</v>
      </c>
      <c r="R34" s="1">
        <f t="shared" si="11"/>
        <v>12</v>
      </c>
      <c r="S34" s="1">
        <f t="shared" si="12"/>
        <v>5</v>
      </c>
      <c r="T34" s="1">
        <f t="shared" si="13"/>
        <v>1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31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12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46007</v>
      </c>
      <c r="B36" s="1">
        <v>35</v>
      </c>
      <c r="C36" s="1" t="s">
        <v>66</v>
      </c>
      <c r="D36" s="1" t="s">
        <v>3</v>
      </c>
      <c r="E36" s="1">
        <v>0</v>
      </c>
      <c r="F36" s="1">
        <v>3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15</v>
      </c>
      <c r="K36" s="1">
        <f t="shared" si="31"/>
        <v>5</v>
      </c>
      <c r="L36" s="1">
        <f t="shared" si="32"/>
        <v>4</v>
      </c>
      <c r="M36" s="1">
        <f t="shared" si="33"/>
        <v>1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3</v>
      </c>
      <c r="R36" s="1">
        <f t="shared" si="38"/>
        <v>12</v>
      </c>
      <c r="S36" s="1">
        <f t="shared" si="39"/>
        <v>5</v>
      </c>
      <c r="T36" s="1">
        <f t="shared" si="40"/>
        <v>1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10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46009</v>
      </c>
      <c r="B37" s="1">
        <v>36</v>
      </c>
      <c r="C37" s="1" t="s">
        <v>65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46011</v>
      </c>
      <c r="B38" s="1">
        <v>37</v>
      </c>
      <c r="C38" s="1" t="s">
        <v>66</v>
      </c>
      <c r="D38" s="1" t="s">
        <v>10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46012</v>
      </c>
      <c r="B39" s="1">
        <v>38</v>
      </c>
      <c r="C39" s="1" t="s">
        <v>65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46018</v>
      </c>
      <c r="B41" s="1">
        <v>40</v>
      </c>
      <c r="C41" s="1" t="s">
        <v>65</v>
      </c>
      <c r="D41" s="1" t="s">
        <v>13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46020</v>
      </c>
      <c r="B42" s="1">
        <v>41</v>
      </c>
      <c r="C42" s="1" t="s">
        <v>65</v>
      </c>
      <c r="D42" s="1" t="s">
        <v>26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46022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46024</v>
      </c>
      <c r="B44" s="1">
        <v>43</v>
      </c>
      <c r="C44" s="1" t="s">
        <v>66</v>
      </c>
      <c r="D44" s="1" t="s">
        <v>19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66</v>
      </c>
      <c r="D45" s="1" t="s">
        <v>95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46036</v>
      </c>
      <c r="B49" s="1">
        <v>48</v>
      </c>
      <c r="C49" s="1" t="s">
        <v>66</v>
      </c>
      <c r="D49" s="1" t="s">
        <v>11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31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46050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46104</v>
      </c>
      <c r="B72" s="1">
        <v>71</v>
      </c>
      <c r="C72" s="1" t="s">
        <v>66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66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15</v>
      </c>
      <c r="K84" s="1">
        <f t="shared" si="75"/>
        <v>5</v>
      </c>
      <c r="L84" s="1">
        <f t="shared" si="75"/>
        <v>4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4</v>
      </c>
      <c r="P84" s="1">
        <f t="shared" si="76"/>
        <v>10</v>
      </c>
      <c r="Q84" s="1">
        <f t="shared" si="76"/>
        <v>3</v>
      </c>
      <c r="R84" s="1">
        <f t="shared" si="76"/>
        <v>12</v>
      </c>
      <c r="S84" s="1">
        <f t="shared" si="76"/>
        <v>5</v>
      </c>
      <c r="T84" s="1">
        <f t="shared" si="76"/>
        <v>1</v>
      </c>
      <c r="U84" s="1">
        <f t="shared" si="76"/>
        <v>3</v>
      </c>
      <c r="V84" s="1">
        <f t="shared" si="76"/>
        <v>4</v>
      </c>
      <c r="W84" s="1">
        <f t="shared" si="76"/>
        <v>0</v>
      </c>
      <c r="X84" s="1">
        <f t="shared" si="76"/>
        <v>10</v>
      </c>
      <c r="Y84" s="1">
        <f t="shared" si="76"/>
        <v>6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89</v>
      </c>
      <c r="F85" s="1">
        <f>SUM(F2:F83)</f>
        <v>95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4-10-3</v>
      </c>
      <c r="R85" s="1" t="str">
        <f>IF(R84="","0-0-0",CONCATENATE(R84,"-",S84,"-",T84))</f>
        <v>12-5-1</v>
      </c>
      <c r="U85" s="1" t="str">
        <f>IF(U84="","0-0-0",CONCATENATE(U84,"-",V84,"-",W84))</f>
        <v>3-4-0</v>
      </c>
      <c r="X85" s="1" t="str">
        <f>IF(X84="","0-0-0",CONCATENATE(X84,"-",Y84,"-",Z84))</f>
        <v>10-6-1</v>
      </c>
      <c r="AA85" s="1" t="str">
        <f>IF(AA84="","0-0",CONCATENATE(AA84,AB84))</f>
        <v>L2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35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29</v>
      </c>
      <c r="E15" s="1">
        <v>2</v>
      </c>
      <c r="F15" s="1">
        <v>3</v>
      </c>
      <c r="G15" s="1" t="s">
        <v>84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0</v>
      </c>
      <c r="O15" s="1">
        <f t="shared" si="8"/>
        <v>4</v>
      </c>
      <c r="P15" s="1">
        <f t="shared" si="9"/>
        <v>2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2</v>
      </c>
      <c r="W15" s="1">
        <f t="shared" si="16"/>
        <v>2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10</v>
      </c>
      <c r="E16" s="1">
        <v>3</v>
      </c>
      <c r="F16" s="1">
        <v>2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3</v>
      </c>
      <c r="L16" s="1">
        <f t="shared" si="5"/>
        <v>3</v>
      </c>
      <c r="M16" s="1">
        <f t="shared" si="6"/>
        <v>2</v>
      </c>
      <c r="N16" s="1">
        <f t="shared" si="7"/>
        <v>0</v>
      </c>
      <c r="O16" s="1">
        <f t="shared" si="8"/>
        <v>4</v>
      </c>
      <c r="P16" s="1">
        <f t="shared" si="9"/>
        <v>2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95</v>
      </c>
      <c r="E17" s="1">
        <v>4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3</v>
      </c>
      <c r="L17" s="1">
        <f t="shared" si="5"/>
        <v>3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22</v>
      </c>
      <c r="E18" s="1">
        <v>2</v>
      </c>
      <c r="F18" s="1">
        <v>3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2</v>
      </c>
      <c r="N18" s="1">
        <f t="shared" si="7"/>
        <v>0</v>
      </c>
      <c r="O18" s="1">
        <f t="shared" si="8"/>
        <v>5</v>
      </c>
      <c r="P18" s="1">
        <f t="shared" si="9"/>
        <v>2</v>
      </c>
      <c r="Q18" s="1">
        <f t="shared" si="10"/>
        <v>2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29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3</v>
      </c>
      <c r="L19" s="1">
        <f t="shared" si="5"/>
        <v>4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6</v>
      </c>
      <c r="AE19" s="1">
        <f t="shared" si="25"/>
        <v>1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18</v>
      </c>
      <c r="E20" s="1">
        <v>0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6</v>
      </c>
      <c r="K20" s="1">
        <f t="shared" si="4"/>
        <v>3</v>
      </c>
      <c r="L20" s="1">
        <f t="shared" si="5"/>
        <v>4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31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3</v>
      </c>
      <c r="L21" s="1">
        <f t="shared" si="5"/>
        <v>4</v>
      </c>
      <c r="M21" s="1">
        <f t="shared" si="6"/>
        <v>2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2</v>
      </c>
      <c r="R21" s="1">
        <f t="shared" si="11"/>
        <v>4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2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8</v>
      </c>
      <c r="E22" s="1">
        <v>3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6</v>
      </c>
      <c r="K22" s="1">
        <f t="shared" si="4"/>
        <v>3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6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3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1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18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6</v>
      </c>
      <c r="P23" s="1">
        <f t="shared" si="9"/>
        <v>3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3</v>
      </c>
      <c r="V23" s="1">
        <f t="shared" si="15"/>
        <v>2</v>
      </c>
      <c r="W23" s="1">
        <f t="shared" si="16"/>
        <v>2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2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3</v>
      </c>
      <c r="N24" s="1">
        <f t="shared" si="7"/>
        <v>0</v>
      </c>
      <c r="O24" s="1">
        <f t="shared" si="8"/>
        <v>6</v>
      </c>
      <c r="P24" s="1">
        <f t="shared" si="9"/>
        <v>3</v>
      </c>
      <c r="Q24" s="1">
        <f t="shared" si="10"/>
        <v>2</v>
      </c>
      <c r="R24" s="1">
        <f t="shared" si="11"/>
        <v>6</v>
      </c>
      <c r="S24" s="1">
        <f t="shared" si="12"/>
        <v>4</v>
      </c>
      <c r="T24" s="1">
        <f t="shared" si="13"/>
        <v>2</v>
      </c>
      <c r="U24" s="1">
        <f t="shared" si="14"/>
        <v>3</v>
      </c>
      <c r="V24" s="1">
        <f t="shared" si="15"/>
        <v>2</v>
      </c>
      <c r="W24" s="1">
        <f t="shared" si="16"/>
        <v>2</v>
      </c>
      <c r="X24" s="1">
        <f t="shared" si="17"/>
        <v>6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8</v>
      </c>
      <c r="K25" s="1">
        <f t="shared" si="4"/>
        <v>4</v>
      </c>
      <c r="L25" s="1">
        <f t="shared" si="5"/>
        <v>4</v>
      </c>
      <c r="M25" s="1">
        <f t="shared" si="6"/>
        <v>3</v>
      </c>
      <c r="N25" s="1">
        <f t="shared" si="7"/>
        <v>0</v>
      </c>
      <c r="O25" s="1">
        <f t="shared" si="8"/>
        <v>6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5</v>
      </c>
      <c r="T25" s="1">
        <f t="shared" si="13"/>
        <v>2</v>
      </c>
      <c r="U25" s="1">
        <f t="shared" si="14"/>
        <v>3</v>
      </c>
      <c r="V25" s="1">
        <f t="shared" si="15"/>
        <v>2</v>
      </c>
      <c r="W25" s="1">
        <f t="shared" si="16"/>
        <v>2</v>
      </c>
      <c r="X25" s="1">
        <f t="shared" si="17"/>
        <v>6</v>
      </c>
      <c r="Y25" s="1">
        <f t="shared" si="18"/>
        <v>3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22</v>
      </c>
      <c r="E26" s="1">
        <v>1</v>
      </c>
      <c r="F26" s="1">
        <v>6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9</v>
      </c>
      <c r="K26" s="1">
        <f t="shared" si="4"/>
        <v>4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6</v>
      </c>
      <c r="P26" s="1">
        <f t="shared" si="9"/>
        <v>3</v>
      </c>
      <c r="Q26" s="1">
        <f t="shared" si="10"/>
        <v>2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3</v>
      </c>
      <c r="V26" s="1">
        <f t="shared" si="15"/>
        <v>2</v>
      </c>
      <c r="W26" s="1">
        <f t="shared" si="16"/>
        <v>2</v>
      </c>
      <c r="X26" s="1">
        <f t="shared" si="17"/>
        <v>6</v>
      </c>
      <c r="Y26" s="1">
        <f t="shared" si="18"/>
        <v>3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16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9</v>
      </c>
      <c r="K27" s="1">
        <f t="shared" si="4"/>
        <v>4</v>
      </c>
      <c r="L27" s="1">
        <f t="shared" si="5"/>
        <v>4</v>
      </c>
      <c r="M27" s="1">
        <f t="shared" si="6"/>
        <v>3</v>
      </c>
      <c r="N27" s="1">
        <f t="shared" si="7"/>
        <v>0</v>
      </c>
      <c r="O27" s="1">
        <f t="shared" si="8"/>
        <v>6</v>
      </c>
      <c r="P27" s="1">
        <f t="shared" si="9"/>
        <v>3</v>
      </c>
      <c r="Q27" s="1">
        <f t="shared" si="10"/>
        <v>2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4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12</v>
      </c>
      <c r="E28" s="1">
        <v>2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10</v>
      </c>
      <c r="K28" s="1">
        <f t="shared" si="4"/>
        <v>4</v>
      </c>
      <c r="L28" s="1">
        <f t="shared" si="5"/>
        <v>4</v>
      </c>
      <c r="M28" s="1">
        <f t="shared" si="6"/>
        <v>3</v>
      </c>
      <c r="N28" s="1">
        <f t="shared" si="7"/>
        <v>0</v>
      </c>
      <c r="O28" s="1">
        <f t="shared" si="8"/>
        <v>6</v>
      </c>
      <c r="P28" s="1">
        <f t="shared" si="9"/>
        <v>4</v>
      </c>
      <c r="Q28" s="1">
        <f t="shared" si="10"/>
        <v>2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4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4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6</v>
      </c>
      <c r="E29" s="1">
        <v>1</v>
      </c>
      <c r="F29" s="1">
        <v>2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3</v>
      </c>
      <c r="N29" s="1">
        <f t="shared" si="7"/>
        <v>0</v>
      </c>
      <c r="O29" s="1">
        <f t="shared" si="8"/>
        <v>6</v>
      </c>
      <c r="P29" s="1">
        <f t="shared" si="9"/>
        <v>5</v>
      </c>
      <c r="Q29" s="1">
        <f t="shared" si="10"/>
        <v>2</v>
      </c>
      <c r="R29" s="1">
        <f t="shared" si="11"/>
        <v>7</v>
      </c>
      <c r="S29" s="1">
        <f t="shared" si="12"/>
        <v>6</v>
      </c>
      <c r="T29" s="1">
        <f t="shared" si="13"/>
        <v>2</v>
      </c>
      <c r="U29" s="1">
        <f t="shared" si="14"/>
        <v>4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4</v>
      </c>
      <c r="Z29" s="1">
        <f t="shared" si="19"/>
        <v>2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14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12</v>
      </c>
      <c r="K30" s="1">
        <f t="shared" si="4"/>
        <v>4</v>
      </c>
      <c r="L30" s="1">
        <f t="shared" si="5"/>
        <v>4</v>
      </c>
      <c r="M30" s="1">
        <f t="shared" si="6"/>
        <v>3</v>
      </c>
      <c r="N30" s="1">
        <f t="shared" si="7"/>
        <v>0</v>
      </c>
      <c r="O30" s="1">
        <f t="shared" si="8"/>
        <v>6</v>
      </c>
      <c r="P30" s="1">
        <f t="shared" si="9"/>
        <v>6</v>
      </c>
      <c r="Q30" s="1">
        <f t="shared" si="10"/>
        <v>2</v>
      </c>
      <c r="R30" s="1">
        <f t="shared" si="11"/>
        <v>7</v>
      </c>
      <c r="S30" s="1">
        <f t="shared" si="12"/>
        <v>6</v>
      </c>
      <c r="T30" s="1">
        <f t="shared" si="13"/>
        <v>2</v>
      </c>
      <c r="U30" s="1">
        <f t="shared" si="14"/>
        <v>4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23</v>
      </c>
      <c r="E31" s="1">
        <v>6</v>
      </c>
      <c r="F31" s="1">
        <v>3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12</v>
      </c>
      <c r="K31" s="1">
        <f t="shared" si="4"/>
        <v>4</v>
      </c>
      <c r="L31" s="1">
        <f t="shared" si="5"/>
        <v>4</v>
      </c>
      <c r="M31" s="1">
        <f t="shared" si="6"/>
        <v>3</v>
      </c>
      <c r="N31" s="1">
        <f t="shared" si="7"/>
        <v>0</v>
      </c>
      <c r="O31" s="1">
        <f t="shared" si="8"/>
        <v>6</v>
      </c>
      <c r="P31" s="1">
        <f t="shared" si="9"/>
        <v>6</v>
      </c>
      <c r="Q31" s="1">
        <f t="shared" si="10"/>
        <v>2</v>
      </c>
      <c r="R31" s="1">
        <f t="shared" si="11"/>
        <v>8</v>
      </c>
      <c r="S31" s="1">
        <f t="shared" si="12"/>
        <v>6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2</v>
      </c>
      <c r="X31" s="1">
        <f t="shared" si="17"/>
        <v>8</v>
      </c>
      <c r="Y31" s="1">
        <f t="shared" si="18"/>
        <v>5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17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13</v>
      </c>
      <c r="K32" s="1">
        <f t="shared" si="4"/>
        <v>4</v>
      </c>
      <c r="L32" s="1">
        <f t="shared" si="5"/>
        <v>4</v>
      </c>
      <c r="M32" s="1">
        <f t="shared" si="6"/>
        <v>3</v>
      </c>
      <c r="N32" s="1">
        <f t="shared" si="7"/>
        <v>0</v>
      </c>
      <c r="O32" s="1">
        <f t="shared" si="8"/>
        <v>6</v>
      </c>
      <c r="P32" s="1">
        <f t="shared" si="9"/>
        <v>6</v>
      </c>
      <c r="Q32" s="1">
        <f t="shared" si="10"/>
        <v>2</v>
      </c>
      <c r="R32" s="1">
        <f t="shared" si="11"/>
        <v>8</v>
      </c>
      <c r="S32" s="1">
        <f t="shared" si="12"/>
        <v>7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2</v>
      </c>
      <c r="X32" s="1">
        <f t="shared" si="17"/>
        <v>8</v>
      </c>
      <c r="Y32" s="1">
        <f t="shared" si="18"/>
        <v>5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7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0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5</v>
      </c>
      <c r="L33" s="1">
        <f t="shared" si="5"/>
        <v>4</v>
      </c>
      <c r="M33" s="1">
        <f t="shared" si="6"/>
        <v>3</v>
      </c>
      <c r="N33" s="1">
        <f t="shared" si="7"/>
        <v>0</v>
      </c>
      <c r="O33" s="1">
        <f t="shared" si="8"/>
        <v>6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7</v>
      </c>
      <c r="T33" s="1">
        <f t="shared" si="13"/>
        <v>2</v>
      </c>
      <c r="U33" s="1">
        <f t="shared" si="14"/>
        <v>4</v>
      </c>
      <c r="V33" s="1">
        <f t="shared" si="15"/>
        <v>2</v>
      </c>
      <c r="W33" s="1">
        <f t="shared" si="16"/>
        <v>2</v>
      </c>
      <c r="X33" s="1">
        <f t="shared" si="17"/>
        <v>8</v>
      </c>
      <c r="Y33" s="1">
        <f t="shared" si="18"/>
        <v>5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23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21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65</v>
      </c>
      <c r="D43" s="1" t="s">
        <v>95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65</v>
      </c>
      <c r="D47" s="1" t="s">
        <v>12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46040</v>
      </c>
      <c r="B49" s="1">
        <v>48</v>
      </c>
      <c r="C49" s="1" t="s">
        <v>65</v>
      </c>
      <c r="D49" s="1" t="s">
        <v>21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23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15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24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27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46104</v>
      </c>
      <c r="B71" s="1">
        <v>70</v>
      </c>
      <c r="C71" s="1" t="s">
        <v>65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15</v>
      </c>
      <c r="J84" s="1">
        <f t="shared" si="75"/>
        <v>13</v>
      </c>
      <c r="K84" s="1">
        <f t="shared" si="75"/>
        <v>5</v>
      </c>
      <c r="L84" s="1">
        <f t="shared" si="75"/>
        <v>4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6</v>
      </c>
      <c r="P84" s="1">
        <f t="shared" si="76"/>
        <v>6</v>
      </c>
      <c r="Q84" s="1">
        <f t="shared" si="76"/>
        <v>2</v>
      </c>
      <c r="R84" s="1">
        <f t="shared" si="76"/>
        <v>9</v>
      </c>
      <c r="S84" s="1">
        <f t="shared" si="76"/>
        <v>7</v>
      </c>
      <c r="T84" s="1">
        <f t="shared" si="76"/>
        <v>2</v>
      </c>
      <c r="U84" s="1">
        <f t="shared" si="76"/>
        <v>4</v>
      </c>
      <c r="V84" s="1">
        <f t="shared" si="76"/>
        <v>2</v>
      </c>
      <c r="W84" s="1">
        <f t="shared" si="76"/>
        <v>2</v>
      </c>
      <c r="X84" s="1">
        <f t="shared" si="76"/>
        <v>8</v>
      </c>
      <c r="Y84" s="1">
        <f t="shared" si="76"/>
        <v>5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101</v>
      </c>
      <c r="F85" s="1">
        <f>SUM(F2:F83)</f>
        <v>104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6-6-2</v>
      </c>
      <c r="R85" s="1" t="str">
        <f>IF(R84="","0-0-0",CONCATENATE(R84,"-",S84,"-",T84))</f>
        <v>9-7-2</v>
      </c>
      <c r="U85" s="1" t="str">
        <f>IF(U84="","0-0-0",CONCATENATE(U84,"-",V84,"-",W84))</f>
        <v>4-2-2</v>
      </c>
      <c r="X85" s="1" t="str">
        <f>IF(X84="","0-0-0",CONCATENATE(X84,"-",Y84,"-",Z84))</f>
        <v>8-5-2</v>
      </c>
      <c r="AA85" s="1" t="str">
        <f>IF(AA84="","0-0",CONCATENATE(AA84,AB84))</f>
        <v>W1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32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15</v>
      </c>
      <c r="E15" s="1">
        <v>3</v>
      </c>
      <c r="F15" s="1">
        <v>1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4</v>
      </c>
      <c r="L15" s="1">
        <f t="shared" si="5"/>
        <v>1</v>
      </c>
      <c r="M15" s="1">
        <f t="shared" si="6"/>
        <v>3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2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0</v>
      </c>
      <c r="W15" s="1">
        <f t="shared" si="16"/>
        <v>1</v>
      </c>
      <c r="X15" s="1">
        <f t="shared" si="17"/>
        <v>4</v>
      </c>
      <c r="Y15" s="1">
        <f t="shared" si="18"/>
        <v>3</v>
      </c>
      <c r="Z15" s="1">
        <f t="shared" si="19"/>
        <v>1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11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4</v>
      </c>
      <c r="L16" s="1">
        <f t="shared" si="5"/>
        <v>2</v>
      </c>
      <c r="M16" s="1">
        <f t="shared" si="6"/>
        <v>3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0</v>
      </c>
      <c r="W16" s="1">
        <f t="shared" si="16"/>
        <v>1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OTL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20</v>
      </c>
      <c r="E17" s="1">
        <v>1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4</v>
      </c>
      <c r="L17" s="1">
        <f t="shared" si="5"/>
        <v>3</v>
      </c>
      <c r="M17" s="1">
        <f t="shared" si="6"/>
        <v>3</v>
      </c>
      <c r="N17" s="1">
        <f t="shared" si="7"/>
        <v>0</v>
      </c>
      <c r="O17" s="1">
        <f t="shared" si="8"/>
        <v>6</v>
      </c>
      <c r="P17" s="1">
        <f t="shared" si="9"/>
        <v>3</v>
      </c>
      <c r="Q17" s="1">
        <f t="shared" si="10"/>
        <v>2</v>
      </c>
      <c r="R17" s="1">
        <f t="shared" si="11"/>
        <v>2</v>
      </c>
      <c r="S17" s="1">
        <f t="shared" si="12"/>
        <v>2</v>
      </c>
      <c r="T17" s="1">
        <f t="shared" si="13"/>
        <v>1</v>
      </c>
      <c r="U17" s="1">
        <f t="shared" si="14"/>
        <v>2</v>
      </c>
      <c r="V17" s="1">
        <f t="shared" si="15"/>
        <v>0</v>
      </c>
      <c r="W17" s="1">
        <f t="shared" si="16"/>
        <v>1</v>
      </c>
      <c r="X17" s="1">
        <f t="shared" si="17"/>
        <v>4</v>
      </c>
      <c r="Y17" s="1">
        <f t="shared" si="18"/>
        <v>3</v>
      </c>
      <c r="Z17" s="1">
        <f t="shared" si="19"/>
        <v>2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45975</v>
      </c>
      <c r="B18" s="1">
        <v>17</v>
      </c>
      <c r="C18" s="1" t="s">
        <v>65</v>
      </c>
      <c r="D18" s="1" t="s">
        <v>6</v>
      </c>
      <c r="E18" s="1">
        <v>6</v>
      </c>
      <c r="F18" s="1">
        <v>5</v>
      </c>
      <c r="G18" s="1" t="s">
        <v>84</v>
      </c>
      <c r="H18" s="1" t="s">
        <v>84</v>
      </c>
      <c r="I18" s="1">
        <f t="shared" si="2"/>
        <v>9</v>
      </c>
      <c r="J18" s="1">
        <f t="shared" si="3"/>
        <v>5</v>
      </c>
      <c r="K18" s="1">
        <f t="shared" si="4"/>
        <v>5</v>
      </c>
      <c r="L18" s="1">
        <f t="shared" si="5"/>
        <v>3</v>
      </c>
      <c r="M18" s="1">
        <f t="shared" si="6"/>
        <v>4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2</v>
      </c>
      <c r="T18" s="1">
        <f t="shared" si="13"/>
        <v>1</v>
      </c>
      <c r="U18" s="1">
        <f t="shared" si="14"/>
        <v>2</v>
      </c>
      <c r="V18" s="1">
        <f t="shared" si="15"/>
        <v>0</v>
      </c>
      <c r="W18" s="1">
        <f t="shared" si="16"/>
        <v>1</v>
      </c>
      <c r="X18" s="1">
        <f t="shared" si="17"/>
        <v>4</v>
      </c>
      <c r="Y18" s="1">
        <f t="shared" si="18"/>
        <v>3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22</v>
      </c>
      <c r="E19" s="1">
        <v>1</v>
      </c>
      <c r="F19" s="1">
        <v>5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6</v>
      </c>
      <c r="K19" s="1">
        <f t="shared" si="4"/>
        <v>5</v>
      </c>
      <c r="L19" s="1">
        <f t="shared" si="5"/>
        <v>3</v>
      </c>
      <c r="M19" s="1">
        <f t="shared" si="6"/>
        <v>4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1</v>
      </c>
      <c r="U19" s="1">
        <f t="shared" si="14"/>
        <v>2</v>
      </c>
      <c r="V19" s="1">
        <f t="shared" si="15"/>
        <v>0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45981</v>
      </c>
      <c r="B20" s="1">
        <v>19</v>
      </c>
      <c r="C20" s="1" t="s">
        <v>66</v>
      </c>
      <c r="D20" s="1" t="s">
        <v>6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6</v>
      </c>
      <c r="K20" s="1">
        <f t="shared" si="4"/>
        <v>6</v>
      </c>
      <c r="L20" s="1">
        <f t="shared" si="5"/>
        <v>3</v>
      </c>
      <c r="M20" s="1">
        <f t="shared" si="6"/>
        <v>4</v>
      </c>
      <c r="N20" s="1">
        <f t="shared" si="7"/>
        <v>0</v>
      </c>
      <c r="O20" s="1">
        <f t="shared" si="8"/>
        <v>7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1</v>
      </c>
      <c r="U20" s="1">
        <f t="shared" si="14"/>
        <v>2</v>
      </c>
      <c r="V20" s="1">
        <f t="shared" si="15"/>
        <v>0</v>
      </c>
      <c r="W20" s="1">
        <f t="shared" si="16"/>
        <v>1</v>
      </c>
      <c r="X20" s="1">
        <f t="shared" si="17"/>
        <v>4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45983</v>
      </c>
      <c r="B21" s="1">
        <v>20</v>
      </c>
      <c r="C21" s="1" t="s">
        <v>66</v>
      </c>
      <c r="D21" s="1" t="s">
        <v>14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6</v>
      </c>
      <c r="K21" s="1">
        <f t="shared" si="4"/>
        <v>6</v>
      </c>
      <c r="L21" s="1">
        <f t="shared" si="5"/>
        <v>3</v>
      </c>
      <c r="M21" s="1">
        <f t="shared" si="6"/>
        <v>4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2</v>
      </c>
      <c r="R21" s="1">
        <f t="shared" si="11"/>
        <v>3</v>
      </c>
      <c r="S21" s="1">
        <f t="shared" si="12"/>
        <v>3</v>
      </c>
      <c r="T21" s="1">
        <f t="shared" si="13"/>
        <v>1</v>
      </c>
      <c r="U21" s="1">
        <f t="shared" si="14"/>
        <v>3</v>
      </c>
      <c r="V21" s="1">
        <f t="shared" si="15"/>
        <v>0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45985</v>
      </c>
      <c r="B22" s="1">
        <v>21</v>
      </c>
      <c r="C22" s="1" t="s">
        <v>65</v>
      </c>
      <c r="D22" s="1" t="s">
        <v>5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6</v>
      </c>
      <c r="L22" s="1">
        <f t="shared" si="5"/>
        <v>3</v>
      </c>
      <c r="M22" s="1">
        <f t="shared" si="6"/>
        <v>4</v>
      </c>
      <c r="N22" s="1">
        <f t="shared" si="7"/>
        <v>0</v>
      </c>
      <c r="O22" s="1">
        <f t="shared" si="8"/>
        <v>8</v>
      </c>
      <c r="P22" s="1">
        <f t="shared" si="9"/>
        <v>3</v>
      </c>
      <c r="Q22" s="1">
        <f t="shared" si="10"/>
        <v>2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3</v>
      </c>
      <c r="V22" s="1">
        <f t="shared" si="15"/>
        <v>0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19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6</v>
      </c>
      <c r="L23" s="1">
        <f t="shared" si="5"/>
        <v>3</v>
      </c>
      <c r="M23" s="1">
        <f t="shared" si="6"/>
        <v>4</v>
      </c>
      <c r="N23" s="1">
        <f t="shared" si="7"/>
        <v>0</v>
      </c>
      <c r="O23" s="1">
        <f t="shared" si="8"/>
        <v>8</v>
      </c>
      <c r="P23" s="1">
        <f t="shared" si="9"/>
        <v>3</v>
      </c>
      <c r="Q23" s="1">
        <f t="shared" si="10"/>
        <v>2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3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13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7</v>
      </c>
      <c r="K24" s="1">
        <f t="shared" si="4"/>
        <v>7</v>
      </c>
      <c r="L24" s="1">
        <f t="shared" si="5"/>
        <v>3</v>
      </c>
      <c r="M24" s="1">
        <f t="shared" si="6"/>
        <v>5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2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0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14</v>
      </c>
      <c r="E25" s="1">
        <v>5</v>
      </c>
      <c r="F25" s="1">
        <v>3</v>
      </c>
      <c r="G25" s="1" t="s">
        <v>83</v>
      </c>
      <c r="H25" s="1" t="s">
        <v>83</v>
      </c>
      <c r="I25" s="1">
        <f t="shared" si="2"/>
        <v>14</v>
      </c>
      <c r="J25" s="1">
        <f t="shared" si="3"/>
        <v>7</v>
      </c>
      <c r="K25" s="1">
        <f t="shared" si="4"/>
        <v>7</v>
      </c>
      <c r="L25" s="1">
        <f t="shared" si="5"/>
        <v>3</v>
      </c>
      <c r="M25" s="1">
        <f t="shared" si="6"/>
        <v>5</v>
      </c>
      <c r="N25" s="1">
        <f t="shared" si="7"/>
        <v>0</v>
      </c>
      <c r="O25" s="1">
        <f t="shared" si="8"/>
        <v>8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0</v>
      </c>
      <c r="W25" s="1">
        <f t="shared" si="16"/>
        <v>1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2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66</v>
      </c>
      <c r="D26" s="1" t="s">
        <v>9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8</v>
      </c>
      <c r="K26" s="1">
        <f t="shared" si="4"/>
        <v>7</v>
      </c>
      <c r="L26" s="1">
        <f t="shared" si="5"/>
        <v>3</v>
      </c>
      <c r="M26" s="1">
        <f t="shared" si="6"/>
        <v>5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2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28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8</v>
      </c>
      <c r="K27" s="1">
        <f t="shared" si="4"/>
        <v>7</v>
      </c>
      <c r="L27" s="1">
        <f t="shared" si="5"/>
        <v>3</v>
      </c>
      <c r="M27" s="1">
        <f t="shared" si="6"/>
        <v>5</v>
      </c>
      <c r="N27" s="1">
        <f t="shared" si="7"/>
        <v>0</v>
      </c>
      <c r="O27" s="1">
        <f t="shared" si="8"/>
        <v>9</v>
      </c>
      <c r="P27" s="1">
        <f t="shared" si="9"/>
        <v>4</v>
      </c>
      <c r="Q27" s="1">
        <f t="shared" si="10"/>
        <v>2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1</v>
      </c>
      <c r="W27" s="1">
        <f t="shared" si="16"/>
        <v>1</v>
      </c>
      <c r="X27" s="1">
        <f t="shared" si="17"/>
        <v>9</v>
      </c>
      <c r="Y27" s="1">
        <f t="shared" si="18"/>
        <v>5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7</v>
      </c>
      <c r="AE27" s="1">
        <f t="shared" si="25"/>
        <v>3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66</v>
      </c>
      <c r="D28" s="1" t="s">
        <v>24</v>
      </c>
      <c r="E28" s="1">
        <v>2</v>
      </c>
      <c r="F28" s="1">
        <v>3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5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6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1</v>
      </c>
      <c r="W28" s="1">
        <f t="shared" si="16"/>
        <v>1</v>
      </c>
      <c r="X28" s="1">
        <f t="shared" si="17"/>
        <v>9</v>
      </c>
      <c r="Y28" s="1">
        <f t="shared" si="18"/>
        <v>5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8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9</v>
      </c>
      <c r="K29" s="1">
        <f t="shared" si="4"/>
        <v>7</v>
      </c>
      <c r="L29" s="1">
        <f t="shared" si="5"/>
        <v>3</v>
      </c>
      <c r="M29" s="1">
        <f t="shared" si="6"/>
        <v>5</v>
      </c>
      <c r="N29" s="1">
        <f t="shared" si="7"/>
        <v>0</v>
      </c>
      <c r="O29" s="1">
        <f t="shared" si="8"/>
        <v>10</v>
      </c>
      <c r="P29" s="1">
        <f t="shared" si="9"/>
        <v>5</v>
      </c>
      <c r="Q29" s="1">
        <f t="shared" si="10"/>
        <v>2</v>
      </c>
      <c r="R29" s="1">
        <f t="shared" si="11"/>
        <v>6</v>
      </c>
      <c r="S29" s="1">
        <f t="shared" si="12"/>
        <v>4</v>
      </c>
      <c r="T29" s="1">
        <f t="shared" si="13"/>
        <v>1</v>
      </c>
      <c r="U29" s="1">
        <f t="shared" si="14"/>
        <v>5</v>
      </c>
      <c r="V29" s="1">
        <f t="shared" si="15"/>
        <v>1</v>
      </c>
      <c r="W29" s="1">
        <f t="shared" si="16"/>
        <v>1</v>
      </c>
      <c r="X29" s="1">
        <f t="shared" si="17"/>
        <v>9</v>
      </c>
      <c r="Y29" s="1">
        <f t="shared" si="18"/>
        <v>5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2</v>
      </c>
      <c r="E30" s="1">
        <v>2</v>
      </c>
      <c r="F30" s="1">
        <v>3</v>
      </c>
      <c r="G30" s="1" t="s">
        <v>84</v>
      </c>
      <c r="H30" s="1" t="s">
        <v>83</v>
      </c>
      <c r="I30" s="1">
        <f t="shared" si="2"/>
        <v>16</v>
      </c>
      <c r="J30" s="1">
        <f t="shared" si="3"/>
        <v>9</v>
      </c>
      <c r="K30" s="1">
        <f t="shared" si="4"/>
        <v>7</v>
      </c>
      <c r="L30" s="1">
        <f t="shared" si="5"/>
        <v>4</v>
      </c>
      <c r="M30" s="1">
        <f t="shared" si="6"/>
        <v>5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1</v>
      </c>
      <c r="W30" s="1">
        <f t="shared" si="16"/>
        <v>1</v>
      </c>
      <c r="X30" s="1">
        <f t="shared" si="17"/>
        <v>9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26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16</v>
      </c>
      <c r="J31" s="1">
        <f t="shared" si="3"/>
        <v>9</v>
      </c>
      <c r="K31" s="1">
        <f t="shared" si="4"/>
        <v>7</v>
      </c>
      <c r="L31" s="1">
        <f t="shared" si="5"/>
        <v>5</v>
      </c>
      <c r="M31" s="1">
        <f t="shared" si="6"/>
        <v>5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4</v>
      </c>
      <c r="R31" s="1">
        <f t="shared" si="11"/>
        <v>6</v>
      </c>
      <c r="S31" s="1">
        <f t="shared" si="12"/>
        <v>4</v>
      </c>
      <c r="T31" s="1">
        <f t="shared" si="13"/>
        <v>1</v>
      </c>
      <c r="U31" s="1">
        <f t="shared" si="14"/>
        <v>5</v>
      </c>
      <c r="V31" s="1">
        <f t="shared" si="15"/>
        <v>1</v>
      </c>
      <c r="W31" s="1">
        <f t="shared" si="16"/>
        <v>2</v>
      </c>
      <c r="X31" s="1">
        <f t="shared" si="17"/>
        <v>9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2</v>
      </c>
      <c r="AC31" s="1" t="str">
        <f t="shared" si="1"/>
        <v>OTL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65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16</v>
      </c>
      <c r="J32" s="1">
        <f t="shared" si="3"/>
        <v>9</v>
      </c>
      <c r="K32" s="1">
        <f t="shared" si="4"/>
        <v>7</v>
      </c>
      <c r="L32" s="1">
        <f t="shared" si="5"/>
        <v>6</v>
      </c>
      <c r="M32" s="1">
        <f t="shared" si="6"/>
        <v>5</v>
      </c>
      <c r="N32" s="1">
        <f t="shared" si="7"/>
        <v>2</v>
      </c>
      <c r="O32" s="1">
        <f t="shared" si="8"/>
        <v>10</v>
      </c>
      <c r="P32" s="1">
        <f t="shared" si="9"/>
        <v>5</v>
      </c>
      <c r="Q32" s="1">
        <f t="shared" si="10"/>
        <v>4</v>
      </c>
      <c r="R32" s="1">
        <f t="shared" si="11"/>
        <v>6</v>
      </c>
      <c r="S32" s="1">
        <f t="shared" si="12"/>
        <v>4</v>
      </c>
      <c r="T32" s="1">
        <f t="shared" si="13"/>
        <v>2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9</v>
      </c>
      <c r="Y32" s="1">
        <f t="shared" si="18"/>
        <v>5</v>
      </c>
      <c r="Z32" s="1">
        <f t="shared" si="19"/>
        <v>4</v>
      </c>
      <c r="AA32" s="1" t="str">
        <f t="shared" si="0"/>
        <v>L</v>
      </c>
      <c r="AB32" s="1">
        <f t="shared" si="20"/>
        <v>3</v>
      </c>
      <c r="AC32" s="1" t="str">
        <f t="shared" si="1"/>
        <v>OTL</v>
      </c>
      <c r="AD32" s="1">
        <f t="shared" si="24"/>
        <v>5</v>
      </c>
      <c r="AE32" s="1">
        <f t="shared" si="25"/>
        <v>2</v>
      </c>
      <c r="AF32" s="1">
        <f t="shared" si="26"/>
        <v>3</v>
      </c>
      <c r="AG32" s="43"/>
    </row>
    <row r="33" spans="1:33" x14ac:dyDescent="0.25">
      <c r="A33" s="42">
        <v>46007</v>
      </c>
      <c r="B33" s="1">
        <v>32</v>
      </c>
      <c r="C33" s="1" t="s">
        <v>65</v>
      </c>
      <c r="D33" s="1" t="s">
        <v>16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9</v>
      </c>
      <c r="K33" s="1">
        <f t="shared" si="4"/>
        <v>7</v>
      </c>
      <c r="L33" s="1">
        <f t="shared" si="5"/>
        <v>6</v>
      </c>
      <c r="M33" s="1">
        <f t="shared" si="6"/>
        <v>5</v>
      </c>
      <c r="N33" s="1">
        <f t="shared" si="7"/>
        <v>2</v>
      </c>
      <c r="O33" s="1">
        <f t="shared" si="8"/>
        <v>10</v>
      </c>
      <c r="P33" s="1">
        <f t="shared" si="9"/>
        <v>5</v>
      </c>
      <c r="Q33" s="1">
        <f t="shared" si="10"/>
        <v>4</v>
      </c>
      <c r="R33" s="1">
        <f t="shared" si="11"/>
        <v>7</v>
      </c>
      <c r="S33" s="1">
        <f t="shared" si="12"/>
        <v>4</v>
      </c>
      <c r="T33" s="1">
        <f t="shared" si="13"/>
        <v>2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10</v>
      </c>
      <c r="Y33" s="1">
        <f t="shared" si="18"/>
        <v>5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2</v>
      </c>
      <c r="AF33" s="1">
        <f t="shared" si="26"/>
        <v>3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28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46021</v>
      </c>
      <c r="B39" s="1">
        <v>38</v>
      </c>
      <c r="C39" s="1" t="s">
        <v>65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27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95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46050</v>
      </c>
      <c r="B53" s="1">
        <v>52</v>
      </c>
      <c r="C53" s="1" t="s">
        <v>65</v>
      </c>
      <c r="D53" s="1" t="s">
        <v>23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66</v>
      </c>
      <c r="D56" s="1" t="s">
        <v>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66</v>
      </c>
      <c r="D57" s="1" t="s">
        <v>11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95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31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65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17</v>
      </c>
      <c r="J84" s="1">
        <f t="shared" si="75"/>
        <v>9</v>
      </c>
      <c r="K84" s="1">
        <f t="shared" si="75"/>
        <v>7</v>
      </c>
      <c r="L84" s="1">
        <f t="shared" si="75"/>
        <v>6</v>
      </c>
      <c r="M84" s="1">
        <f t="shared" si="75"/>
        <v>5</v>
      </c>
      <c r="N84" s="1">
        <f t="shared" si="75"/>
        <v>2</v>
      </c>
      <c r="O84" s="1">
        <f t="shared" ref="O84:Z84" si="76">IF(O2="","",MAX(O2:O83))</f>
        <v>10</v>
      </c>
      <c r="P84" s="1">
        <f t="shared" si="76"/>
        <v>5</v>
      </c>
      <c r="Q84" s="1">
        <f t="shared" si="76"/>
        <v>4</v>
      </c>
      <c r="R84" s="1">
        <f t="shared" si="76"/>
        <v>7</v>
      </c>
      <c r="S84" s="1">
        <f t="shared" si="76"/>
        <v>4</v>
      </c>
      <c r="T84" s="1">
        <f t="shared" si="76"/>
        <v>2</v>
      </c>
      <c r="U84" s="1">
        <f t="shared" si="76"/>
        <v>5</v>
      </c>
      <c r="V84" s="1">
        <f t="shared" si="76"/>
        <v>1</v>
      </c>
      <c r="W84" s="1">
        <f t="shared" si="76"/>
        <v>3</v>
      </c>
      <c r="X84" s="1">
        <f t="shared" si="76"/>
        <v>10</v>
      </c>
      <c r="Y84" s="1">
        <f t="shared" si="76"/>
        <v>5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96</v>
      </c>
      <c r="F85" s="1">
        <f>SUM(F2:F83)</f>
        <v>89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10-5-4</v>
      </c>
      <c r="R85" s="1" t="str">
        <f>IF(R84="","0-0-0",CONCATENATE(R84,"-",S84,"-",T84))</f>
        <v>7-4-2</v>
      </c>
      <c r="U85" s="1" t="str">
        <f>IF(U84="","0-0-0",CONCATENATE(U84,"-",V84,"-",W84))</f>
        <v>5-1-3</v>
      </c>
      <c r="X85" s="1" t="str">
        <f>IF(X84="","0-0-0",CONCATENATE(X84,"-",Y84,"-",Z84))</f>
        <v>10-5-4</v>
      </c>
      <c r="AA85" s="1" t="str">
        <f>IF(AA84="","0-0",CONCATENATE(AA84,AB84))</f>
        <v>W1</v>
      </c>
      <c r="AD85" s="1" t="str">
        <f>IF(AD84="","0-0-0",CONCATENATE(AD84,"-",AE84,"-",AF84))</f>
        <v>5-2-3</v>
      </c>
    </row>
    <row r="86" spans="1:33" x14ac:dyDescent="0.25">
      <c r="C86" s="1">
        <f>SUM(C84:C85)</f>
        <v>82</v>
      </c>
      <c r="D86" s="1">
        <f>COUNTA(E2:E83)</f>
        <v>32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</v>
      </c>
      <c r="E16" s="1">
        <v>5</v>
      </c>
      <c r="F16" s="1">
        <v>3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4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65</v>
      </c>
      <c r="D17" s="1" t="s">
        <v>14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9</v>
      </c>
      <c r="J17" s="1">
        <f t="shared" si="3"/>
        <v>4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3</v>
      </c>
      <c r="O17" s="1">
        <f t="shared" si="8"/>
        <v>4</v>
      </c>
      <c r="P17" s="1">
        <f t="shared" si="9"/>
        <v>1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3</v>
      </c>
      <c r="X17" s="1">
        <f t="shared" si="17"/>
        <v>4</v>
      </c>
      <c r="Y17" s="1">
        <f t="shared" si="18"/>
        <v>2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5</v>
      </c>
      <c r="AE17" s="1">
        <f t="shared" si="25"/>
        <v>2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18</v>
      </c>
      <c r="E18" s="1">
        <v>2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5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3</v>
      </c>
      <c r="O18" s="1">
        <f t="shared" si="8"/>
        <v>4</v>
      </c>
      <c r="P18" s="1">
        <f t="shared" si="9"/>
        <v>2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3</v>
      </c>
      <c r="X18" s="1">
        <f t="shared" si="17"/>
        <v>4</v>
      </c>
      <c r="Y18" s="1">
        <f t="shared" si="18"/>
        <v>2</v>
      </c>
      <c r="Z18" s="1">
        <f t="shared" si="19"/>
        <v>3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15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3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1</v>
      </c>
      <c r="W19" s="1">
        <f t="shared" si="16"/>
        <v>3</v>
      </c>
      <c r="X19" s="1">
        <f t="shared" si="17"/>
        <v>4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3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15</v>
      </c>
      <c r="E20" s="1">
        <v>4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3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1</v>
      </c>
      <c r="W20" s="1">
        <f t="shared" si="16"/>
        <v>3</v>
      </c>
      <c r="X20" s="1">
        <f t="shared" si="17"/>
        <v>4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17</v>
      </c>
      <c r="E21" s="1">
        <v>0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0</v>
      </c>
      <c r="L21" s="1">
        <f t="shared" si="5"/>
        <v>4</v>
      </c>
      <c r="M21" s="1">
        <f t="shared" si="6"/>
        <v>0</v>
      </c>
      <c r="N21" s="1">
        <f t="shared" si="7"/>
        <v>3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1</v>
      </c>
      <c r="W21" s="1">
        <f t="shared" si="16"/>
        <v>3</v>
      </c>
      <c r="X21" s="1">
        <f t="shared" si="17"/>
        <v>4</v>
      </c>
      <c r="Y21" s="1">
        <f t="shared" si="18"/>
        <v>2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7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6</v>
      </c>
      <c r="K22" s="1">
        <f t="shared" si="4"/>
        <v>0</v>
      </c>
      <c r="L22" s="1">
        <f t="shared" si="5"/>
        <v>5</v>
      </c>
      <c r="M22" s="1">
        <f t="shared" si="6"/>
        <v>0</v>
      </c>
      <c r="N22" s="1">
        <f t="shared" si="7"/>
        <v>3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1</v>
      </c>
      <c r="W22" s="1">
        <f t="shared" si="16"/>
        <v>3</v>
      </c>
      <c r="X22" s="1">
        <f t="shared" si="17"/>
        <v>4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66</v>
      </c>
      <c r="D23" s="1" t="s">
        <v>28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6</v>
      </c>
      <c r="K23" s="1">
        <f t="shared" si="4"/>
        <v>0</v>
      </c>
      <c r="L23" s="1">
        <f t="shared" si="5"/>
        <v>5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3</v>
      </c>
      <c r="T23" s="1">
        <f t="shared" si="13"/>
        <v>2</v>
      </c>
      <c r="U23" s="1">
        <f t="shared" si="14"/>
        <v>3</v>
      </c>
      <c r="V23" s="1">
        <f t="shared" si="15"/>
        <v>1</v>
      </c>
      <c r="W23" s="1">
        <f t="shared" si="16"/>
        <v>3</v>
      </c>
      <c r="X23" s="1">
        <f t="shared" si="17"/>
        <v>5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23</v>
      </c>
      <c r="E24" s="1">
        <v>4</v>
      </c>
      <c r="F24" s="1">
        <v>3</v>
      </c>
      <c r="G24" s="1" t="s">
        <v>84</v>
      </c>
      <c r="H24" s="1" t="s">
        <v>83</v>
      </c>
      <c r="I24" s="1">
        <f t="shared" si="2"/>
        <v>12</v>
      </c>
      <c r="J24" s="1">
        <f t="shared" si="3"/>
        <v>6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3</v>
      </c>
      <c r="Q24" s="1">
        <f t="shared" si="10"/>
        <v>3</v>
      </c>
      <c r="R24" s="1">
        <f t="shared" si="11"/>
        <v>6</v>
      </c>
      <c r="S24" s="1">
        <f t="shared" si="12"/>
        <v>3</v>
      </c>
      <c r="T24" s="1">
        <f t="shared" si="13"/>
        <v>2</v>
      </c>
      <c r="U24" s="1">
        <f t="shared" si="14"/>
        <v>4</v>
      </c>
      <c r="V24" s="1">
        <f t="shared" si="15"/>
        <v>1</v>
      </c>
      <c r="W24" s="1">
        <f t="shared" si="16"/>
        <v>3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7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4</v>
      </c>
      <c r="Q25" s="1">
        <f t="shared" si="10"/>
        <v>3</v>
      </c>
      <c r="R25" s="1">
        <f t="shared" si="11"/>
        <v>6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1</v>
      </c>
      <c r="W25" s="1">
        <f t="shared" si="16"/>
        <v>3</v>
      </c>
      <c r="X25" s="1">
        <f t="shared" si="17"/>
        <v>6</v>
      </c>
      <c r="Y25" s="1">
        <f t="shared" si="18"/>
        <v>3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3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10</v>
      </c>
      <c r="E26" s="1">
        <v>5</v>
      </c>
      <c r="F26" s="1">
        <v>1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7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4</v>
      </c>
      <c r="Q26" s="1">
        <f t="shared" si="10"/>
        <v>3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5</v>
      </c>
      <c r="V26" s="1">
        <f t="shared" si="15"/>
        <v>1</v>
      </c>
      <c r="W26" s="1">
        <f t="shared" si="16"/>
        <v>3</v>
      </c>
      <c r="X26" s="1">
        <f t="shared" si="17"/>
        <v>7</v>
      </c>
      <c r="Y26" s="1">
        <f t="shared" si="18"/>
        <v>3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3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65</v>
      </c>
      <c r="D27" s="1" t="s">
        <v>5</v>
      </c>
      <c r="E27" s="1">
        <v>4</v>
      </c>
      <c r="F27" s="1">
        <v>3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7</v>
      </c>
      <c r="K27" s="1">
        <f t="shared" si="4"/>
        <v>1</v>
      </c>
      <c r="L27" s="1">
        <f t="shared" si="5"/>
        <v>5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5</v>
      </c>
      <c r="V27" s="1">
        <f t="shared" si="15"/>
        <v>1</v>
      </c>
      <c r="W27" s="1">
        <f t="shared" si="16"/>
        <v>3</v>
      </c>
      <c r="X27" s="1">
        <f t="shared" si="17"/>
        <v>8</v>
      </c>
      <c r="Y27" s="1">
        <f t="shared" si="18"/>
        <v>3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65</v>
      </c>
      <c r="D28" s="1" t="s">
        <v>22</v>
      </c>
      <c r="E28" s="1">
        <v>2</v>
      </c>
      <c r="F28" s="1">
        <v>3</v>
      </c>
      <c r="G28" s="1" t="s">
        <v>84</v>
      </c>
      <c r="H28" s="1" t="s">
        <v>84</v>
      </c>
      <c r="I28" s="1">
        <f t="shared" si="2"/>
        <v>14</v>
      </c>
      <c r="J28" s="1">
        <f t="shared" si="3"/>
        <v>7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4</v>
      </c>
      <c r="O28" s="1">
        <f t="shared" si="8"/>
        <v>6</v>
      </c>
      <c r="P28" s="1">
        <f t="shared" si="9"/>
        <v>4</v>
      </c>
      <c r="Q28" s="1">
        <f t="shared" si="10"/>
        <v>3</v>
      </c>
      <c r="R28" s="1">
        <f t="shared" si="11"/>
        <v>8</v>
      </c>
      <c r="S28" s="1">
        <f t="shared" si="12"/>
        <v>3</v>
      </c>
      <c r="T28" s="1">
        <f t="shared" si="13"/>
        <v>3</v>
      </c>
      <c r="U28" s="1">
        <f t="shared" si="14"/>
        <v>5</v>
      </c>
      <c r="V28" s="1">
        <f t="shared" si="15"/>
        <v>1</v>
      </c>
      <c r="W28" s="1">
        <f t="shared" si="16"/>
        <v>3</v>
      </c>
      <c r="X28" s="1">
        <f t="shared" si="17"/>
        <v>8</v>
      </c>
      <c r="Y28" s="1">
        <f t="shared" si="18"/>
        <v>3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31</v>
      </c>
      <c r="E29" s="1">
        <v>3</v>
      </c>
      <c r="F29" s="1">
        <v>4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7</v>
      </c>
      <c r="K29" s="1">
        <f t="shared" si="4"/>
        <v>1</v>
      </c>
      <c r="L29" s="1">
        <f t="shared" si="5"/>
        <v>7</v>
      </c>
      <c r="M29" s="1">
        <f t="shared" si="6"/>
        <v>0</v>
      </c>
      <c r="N29" s="1">
        <f t="shared" si="7"/>
        <v>5</v>
      </c>
      <c r="O29" s="1">
        <f t="shared" si="8"/>
        <v>6</v>
      </c>
      <c r="P29" s="1">
        <f t="shared" si="9"/>
        <v>4</v>
      </c>
      <c r="Q29" s="1">
        <f t="shared" si="10"/>
        <v>4</v>
      </c>
      <c r="R29" s="1">
        <f t="shared" si="11"/>
        <v>8</v>
      </c>
      <c r="S29" s="1">
        <f t="shared" si="12"/>
        <v>3</v>
      </c>
      <c r="T29" s="1">
        <f t="shared" si="13"/>
        <v>3</v>
      </c>
      <c r="U29" s="1">
        <f t="shared" si="14"/>
        <v>5</v>
      </c>
      <c r="V29" s="1">
        <f t="shared" si="15"/>
        <v>1</v>
      </c>
      <c r="W29" s="1">
        <f t="shared" si="16"/>
        <v>3</v>
      </c>
      <c r="X29" s="1">
        <f t="shared" si="17"/>
        <v>8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OTL</v>
      </c>
      <c r="AD29" s="1">
        <f t="shared" si="24"/>
        <v>5</v>
      </c>
      <c r="AE29" s="1">
        <f t="shared" si="25"/>
        <v>2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16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1</v>
      </c>
      <c r="L30" s="1">
        <f t="shared" si="5"/>
        <v>7</v>
      </c>
      <c r="M30" s="1">
        <f t="shared" si="6"/>
        <v>0</v>
      </c>
      <c r="N30" s="1">
        <f t="shared" si="7"/>
        <v>5</v>
      </c>
      <c r="O30" s="1">
        <f t="shared" si="8"/>
        <v>6</v>
      </c>
      <c r="P30" s="1">
        <f t="shared" si="9"/>
        <v>5</v>
      </c>
      <c r="Q30" s="1">
        <f t="shared" si="10"/>
        <v>4</v>
      </c>
      <c r="R30" s="1">
        <f t="shared" si="11"/>
        <v>8</v>
      </c>
      <c r="S30" s="1">
        <f t="shared" si="12"/>
        <v>3</v>
      </c>
      <c r="T30" s="1">
        <f t="shared" si="13"/>
        <v>3</v>
      </c>
      <c r="U30" s="1">
        <f t="shared" si="14"/>
        <v>5</v>
      </c>
      <c r="V30" s="1">
        <f t="shared" si="15"/>
        <v>1</v>
      </c>
      <c r="W30" s="1">
        <f t="shared" si="16"/>
        <v>3</v>
      </c>
      <c r="X30" s="1">
        <f t="shared" si="17"/>
        <v>8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8</v>
      </c>
      <c r="E31" s="1">
        <v>5</v>
      </c>
      <c r="F31" s="1">
        <v>6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1</v>
      </c>
      <c r="L31" s="1">
        <f t="shared" si="5"/>
        <v>8</v>
      </c>
      <c r="M31" s="1">
        <f t="shared" si="6"/>
        <v>0</v>
      </c>
      <c r="N31" s="1">
        <f t="shared" si="7"/>
        <v>5</v>
      </c>
      <c r="O31" s="1">
        <f t="shared" si="8"/>
        <v>6</v>
      </c>
      <c r="P31" s="1">
        <f t="shared" si="9"/>
        <v>5</v>
      </c>
      <c r="Q31" s="1">
        <f t="shared" si="10"/>
        <v>5</v>
      </c>
      <c r="R31" s="1">
        <f t="shared" si="11"/>
        <v>8</v>
      </c>
      <c r="S31" s="1">
        <f t="shared" si="12"/>
        <v>3</v>
      </c>
      <c r="T31" s="1">
        <f t="shared" si="13"/>
        <v>3</v>
      </c>
      <c r="U31" s="1">
        <f t="shared" si="14"/>
        <v>5</v>
      </c>
      <c r="V31" s="1">
        <f t="shared" si="15"/>
        <v>1</v>
      </c>
      <c r="W31" s="1">
        <f t="shared" si="16"/>
        <v>3</v>
      </c>
      <c r="X31" s="1">
        <f t="shared" si="17"/>
        <v>8</v>
      </c>
      <c r="Y31" s="1">
        <f t="shared" si="18"/>
        <v>4</v>
      </c>
      <c r="Z31" s="1">
        <f t="shared" si="19"/>
        <v>3</v>
      </c>
      <c r="AA31" s="1" t="str">
        <f t="shared" si="0"/>
        <v>L</v>
      </c>
      <c r="AB31" s="1">
        <f t="shared" si="20"/>
        <v>4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66</v>
      </c>
      <c r="D32" s="1" t="s">
        <v>95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1</v>
      </c>
      <c r="L32" s="1">
        <f t="shared" si="5"/>
        <v>9</v>
      </c>
      <c r="M32" s="1">
        <f t="shared" si="6"/>
        <v>0</v>
      </c>
      <c r="N32" s="1">
        <f t="shared" si="7"/>
        <v>5</v>
      </c>
      <c r="O32" s="1">
        <f t="shared" si="8"/>
        <v>6</v>
      </c>
      <c r="P32" s="1">
        <f t="shared" si="9"/>
        <v>5</v>
      </c>
      <c r="Q32" s="1">
        <f t="shared" si="10"/>
        <v>6</v>
      </c>
      <c r="R32" s="1">
        <f t="shared" si="11"/>
        <v>8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8</v>
      </c>
      <c r="Y32" s="1">
        <f t="shared" si="18"/>
        <v>4</v>
      </c>
      <c r="Z32" s="1">
        <f t="shared" si="19"/>
        <v>3</v>
      </c>
      <c r="AA32" s="1" t="str">
        <f t="shared" si="0"/>
        <v>L</v>
      </c>
      <c r="AB32" s="1">
        <f t="shared" si="20"/>
        <v>5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20</v>
      </c>
      <c r="E33" s="1">
        <v>4</v>
      </c>
      <c r="F33" s="1">
        <v>6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1</v>
      </c>
      <c r="L33" s="1">
        <f t="shared" si="5"/>
        <v>9</v>
      </c>
      <c r="M33" s="1">
        <f t="shared" si="6"/>
        <v>0</v>
      </c>
      <c r="N33" s="1">
        <f t="shared" si="7"/>
        <v>5</v>
      </c>
      <c r="O33" s="1">
        <f t="shared" si="8"/>
        <v>6</v>
      </c>
      <c r="P33" s="1">
        <f t="shared" si="9"/>
        <v>6</v>
      </c>
      <c r="Q33" s="1">
        <f t="shared" si="10"/>
        <v>6</v>
      </c>
      <c r="R33" s="1">
        <f t="shared" si="11"/>
        <v>8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8</v>
      </c>
      <c r="Y33" s="1">
        <f t="shared" si="18"/>
        <v>4</v>
      </c>
      <c r="Z33" s="1">
        <f t="shared" si="19"/>
        <v>3</v>
      </c>
      <c r="AA33" s="1" t="str">
        <f t="shared" si="0"/>
        <v>L</v>
      </c>
      <c r="AB33" s="1">
        <f t="shared" si="20"/>
        <v>6</v>
      </c>
      <c r="AC33" s="1" t="str">
        <f t="shared" si="1"/>
        <v>L</v>
      </c>
      <c r="AD33" s="1">
        <f t="shared" si="24"/>
        <v>3</v>
      </c>
      <c r="AE33" s="1">
        <f t="shared" si="25"/>
        <v>3</v>
      </c>
      <c r="AF33" s="1">
        <f t="shared" si="26"/>
        <v>4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25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46021</v>
      </c>
      <c r="B39" s="1">
        <v>38</v>
      </c>
      <c r="C39" s="1" t="s">
        <v>66</v>
      </c>
      <c r="D39" s="1" t="s">
        <v>26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21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23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23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25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11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95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13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19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9</v>
      </c>
      <c r="K84" s="1">
        <f t="shared" si="75"/>
        <v>1</v>
      </c>
      <c r="L84" s="1">
        <f t="shared" si="75"/>
        <v>9</v>
      </c>
      <c r="M84" s="1">
        <f t="shared" si="75"/>
        <v>0</v>
      </c>
      <c r="N84" s="1">
        <f t="shared" si="75"/>
        <v>5</v>
      </c>
      <c r="O84" s="1">
        <f t="shared" ref="O84:Z84" si="76">IF(O2="","",MAX(O2:O83))</f>
        <v>6</v>
      </c>
      <c r="P84" s="1">
        <f t="shared" si="76"/>
        <v>6</v>
      </c>
      <c r="Q84" s="1">
        <f t="shared" si="76"/>
        <v>6</v>
      </c>
      <c r="R84" s="1">
        <f t="shared" si="76"/>
        <v>8</v>
      </c>
      <c r="S84" s="1">
        <f t="shared" si="76"/>
        <v>3</v>
      </c>
      <c r="T84" s="1">
        <f t="shared" si="76"/>
        <v>3</v>
      </c>
      <c r="U84" s="1">
        <f t="shared" si="76"/>
        <v>5</v>
      </c>
      <c r="V84" s="1">
        <f t="shared" si="76"/>
        <v>1</v>
      </c>
      <c r="W84" s="1">
        <f t="shared" si="76"/>
        <v>3</v>
      </c>
      <c r="X84" s="1">
        <f t="shared" si="76"/>
        <v>8</v>
      </c>
      <c r="Y84" s="1">
        <f t="shared" si="76"/>
        <v>4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6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40</v>
      </c>
      <c r="E85" s="1">
        <f>SUM(E2:E83)</f>
        <v>103</v>
      </c>
      <c r="F85" s="1">
        <f>SUM(F2:F83)</f>
        <v>102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6-6-6</v>
      </c>
      <c r="R85" s="1" t="str">
        <f>IF(R84="","0-0-0",CONCATENATE(R84,"-",S84,"-",T84))</f>
        <v>8-3-3</v>
      </c>
      <c r="U85" s="1" t="str">
        <f>IF(U84="","0-0-0",CONCATENATE(U84,"-",V84,"-",W84))</f>
        <v>5-1-3</v>
      </c>
      <c r="X85" s="1" t="str">
        <f>IF(X84="","0-0-0",CONCATENATE(X84,"-",Y84,"-",Z84))</f>
        <v>8-4-3</v>
      </c>
      <c r="AA85" s="1" t="str">
        <f>IF(AA84="","0-0",CONCATENATE(AA84,AB84))</f>
        <v>L6</v>
      </c>
      <c r="AD85" s="1" t="str">
        <f>IF(AD84="","0-0-0",CONCATENATE(AD84,"-",AE84,"-",AF84))</f>
        <v>3-3-4</v>
      </c>
    </row>
    <row r="86" spans="1:33" x14ac:dyDescent="0.25">
      <c r="C86" s="1">
        <f>SUM(C84:C85)</f>
        <v>82</v>
      </c>
      <c r="D86" s="1">
        <f>COUNTA(E2:E83)</f>
        <v>32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7</v>
      </c>
      <c r="E15" s="1">
        <v>6</v>
      </c>
      <c r="F15" s="1">
        <v>1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3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0</v>
      </c>
      <c r="E16" s="1">
        <v>2</v>
      </c>
      <c r="F16" s="1">
        <v>1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6</v>
      </c>
      <c r="K16" s="1">
        <f t="shared" si="4"/>
        <v>3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3</v>
      </c>
      <c r="Q16" s="1">
        <f t="shared" si="10"/>
        <v>3</v>
      </c>
      <c r="R16" s="1">
        <f t="shared" si="11"/>
        <v>3</v>
      </c>
      <c r="S16" s="1">
        <f t="shared" si="12"/>
        <v>3</v>
      </c>
      <c r="T16" s="1">
        <f t="shared" si="13"/>
        <v>0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19</v>
      </c>
      <c r="E17" s="1">
        <v>3</v>
      </c>
      <c r="F17" s="1">
        <v>1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6</v>
      </c>
      <c r="K17" s="1">
        <f t="shared" si="4"/>
        <v>3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0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7</v>
      </c>
      <c r="AE17" s="1">
        <f t="shared" si="25"/>
        <v>2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17</v>
      </c>
      <c r="E18" s="1">
        <v>2</v>
      </c>
      <c r="F18" s="1">
        <v>1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6</v>
      </c>
      <c r="K18" s="1">
        <f t="shared" si="4"/>
        <v>4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3</v>
      </c>
      <c r="T18" s="1">
        <f t="shared" si="13"/>
        <v>0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7</v>
      </c>
      <c r="AE18" s="1">
        <f t="shared" si="25"/>
        <v>2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27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7</v>
      </c>
      <c r="K19" s="1">
        <f t="shared" si="4"/>
        <v>4</v>
      </c>
      <c r="L19" s="1">
        <f t="shared" si="5"/>
        <v>3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2</v>
      </c>
      <c r="W19" s="1">
        <f t="shared" si="16"/>
        <v>2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2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7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8</v>
      </c>
      <c r="K20" s="1">
        <f t="shared" si="4"/>
        <v>4</v>
      </c>
      <c r="L20" s="1">
        <f t="shared" si="5"/>
        <v>3</v>
      </c>
      <c r="M20" s="1">
        <f t="shared" si="6"/>
        <v>0</v>
      </c>
      <c r="N20" s="1">
        <f t="shared" si="7"/>
        <v>1</v>
      </c>
      <c r="O20" s="1">
        <f t="shared" si="8"/>
        <v>4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5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2</v>
      </c>
      <c r="X20" s="1">
        <f t="shared" si="17"/>
        <v>5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95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8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1</v>
      </c>
      <c r="V21" s="1">
        <f t="shared" si="15"/>
        <v>3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18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8</v>
      </c>
      <c r="K22" s="1">
        <f t="shared" si="4"/>
        <v>6</v>
      </c>
      <c r="L22" s="1">
        <f t="shared" si="5"/>
        <v>3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3</v>
      </c>
      <c r="Q22" s="1">
        <f t="shared" si="10"/>
        <v>3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2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11</v>
      </c>
      <c r="E23" s="1">
        <v>2</v>
      </c>
      <c r="F23" s="1">
        <v>3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9</v>
      </c>
      <c r="K23" s="1">
        <f t="shared" si="4"/>
        <v>6</v>
      </c>
      <c r="L23" s="1">
        <f t="shared" si="5"/>
        <v>3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4</v>
      </c>
      <c r="Q23" s="1">
        <f t="shared" si="10"/>
        <v>3</v>
      </c>
      <c r="R23" s="1">
        <f t="shared" si="11"/>
        <v>4</v>
      </c>
      <c r="S23" s="1">
        <f t="shared" si="12"/>
        <v>5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29</v>
      </c>
      <c r="E24" s="1">
        <v>3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6</v>
      </c>
      <c r="L24" s="1">
        <f t="shared" si="5"/>
        <v>3</v>
      </c>
      <c r="M24" s="1">
        <f t="shared" si="6"/>
        <v>1</v>
      </c>
      <c r="N24" s="1">
        <f t="shared" si="7"/>
        <v>1</v>
      </c>
      <c r="O24" s="1">
        <f t="shared" si="8"/>
        <v>7</v>
      </c>
      <c r="P24" s="1">
        <f t="shared" si="9"/>
        <v>4</v>
      </c>
      <c r="Q24" s="1">
        <f t="shared" si="10"/>
        <v>3</v>
      </c>
      <c r="R24" s="1">
        <f t="shared" si="11"/>
        <v>4</v>
      </c>
      <c r="S24" s="1">
        <f t="shared" si="12"/>
        <v>5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2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24</v>
      </c>
      <c r="E25" s="1">
        <v>0</v>
      </c>
      <c r="F25" s="1">
        <v>6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10</v>
      </c>
      <c r="K25" s="1">
        <f t="shared" si="4"/>
        <v>6</v>
      </c>
      <c r="L25" s="1">
        <f t="shared" si="5"/>
        <v>3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4</v>
      </c>
      <c r="Q25" s="1">
        <f t="shared" si="10"/>
        <v>3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2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3</v>
      </c>
      <c r="E26" s="1">
        <v>3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6</v>
      </c>
      <c r="L26" s="1">
        <f t="shared" si="5"/>
        <v>3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2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2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95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6</v>
      </c>
      <c r="L28" s="1">
        <f t="shared" si="5"/>
        <v>3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3</v>
      </c>
      <c r="R28" s="1">
        <f t="shared" si="11"/>
        <v>4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2</v>
      </c>
      <c r="X28" s="1">
        <f t="shared" si="17"/>
        <v>9</v>
      </c>
      <c r="Y28" s="1">
        <f t="shared" si="18"/>
        <v>6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66</v>
      </c>
      <c r="D29" s="1" t="s">
        <v>1</v>
      </c>
      <c r="E29" s="1">
        <v>1</v>
      </c>
      <c r="F29" s="1">
        <v>7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6</v>
      </c>
      <c r="L29" s="1">
        <f t="shared" si="5"/>
        <v>3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3</v>
      </c>
      <c r="R29" s="1">
        <f t="shared" si="11"/>
        <v>4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2</v>
      </c>
      <c r="X29" s="1">
        <f t="shared" si="17"/>
        <v>9</v>
      </c>
      <c r="Y29" s="1">
        <f t="shared" si="18"/>
        <v>6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22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13</v>
      </c>
      <c r="K30" s="1">
        <f t="shared" si="4"/>
        <v>6</v>
      </c>
      <c r="L30" s="1">
        <f t="shared" si="5"/>
        <v>3</v>
      </c>
      <c r="M30" s="1">
        <f t="shared" si="6"/>
        <v>1</v>
      </c>
      <c r="N30" s="1">
        <f t="shared" si="7"/>
        <v>1</v>
      </c>
      <c r="O30" s="1">
        <f t="shared" si="8"/>
        <v>9</v>
      </c>
      <c r="P30" s="1">
        <f t="shared" si="9"/>
        <v>5</v>
      </c>
      <c r="Q30" s="1">
        <f t="shared" si="10"/>
        <v>3</v>
      </c>
      <c r="R30" s="1">
        <f t="shared" si="11"/>
        <v>4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26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6</v>
      </c>
      <c r="L31" s="1">
        <f t="shared" si="5"/>
        <v>3</v>
      </c>
      <c r="M31" s="1">
        <f t="shared" si="6"/>
        <v>1</v>
      </c>
      <c r="N31" s="1">
        <f t="shared" si="7"/>
        <v>1</v>
      </c>
      <c r="O31" s="1">
        <f t="shared" si="8"/>
        <v>9</v>
      </c>
      <c r="P31" s="1">
        <f t="shared" si="9"/>
        <v>5</v>
      </c>
      <c r="Q31" s="1">
        <f t="shared" si="10"/>
        <v>3</v>
      </c>
      <c r="R31" s="1">
        <f t="shared" si="11"/>
        <v>5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10</v>
      </c>
      <c r="E32" s="1">
        <v>1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6</v>
      </c>
      <c r="L32" s="1">
        <f t="shared" si="5"/>
        <v>3</v>
      </c>
      <c r="M32" s="1">
        <f t="shared" si="6"/>
        <v>1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3</v>
      </c>
      <c r="R32" s="1">
        <f t="shared" si="11"/>
        <v>5</v>
      </c>
      <c r="S32" s="1">
        <f t="shared" si="12"/>
        <v>9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4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14</v>
      </c>
      <c r="K33" s="1">
        <f t="shared" si="4"/>
        <v>7</v>
      </c>
      <c r="L33" s="1">
        <f t="shared" si="5"/>
        <v>3</v>
      </c>
      <c r="M33" s="1">
        <f t="shared" si="6"/>
        <v>1</v>
      </c>
      <c r="N33" s="1">
        <f t="shared" si="7"/>
        <v>1</v>
      </c>
      <c r="O33" s="1">
        <f t="shared" si="8"/>
        <v>9</v>
      </c>
      <c r="P33" s="1">
        <f t="shared" si="9"/>
        <v>5</v>
      </c>
      <c r="Q33" s="1">
        <f t="shared" si="10"/>
        <v>3</v>
      </c>
      <c r="R33" s="1">
        <f t="shared" si="11"/>
        <v>6</v>
      </c>
      <c r="S33" s="1">
        <f t="shared" si="12"/>
        <v>9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9</v>
      </c>
      <c r="E34" s="1">
        <v>6</v>
      </c>
      <c r="F34" s="1">
        <v>5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14</v>
      </c>
      <c r="K34" s="1">
        <f t="shared" si="4"/>
        <v>8</v>
      </c>
      <c r="L34" s="1">
        <f t="shared" si="5"/>
        <v>3</v>
      </c>
      <c r="M34" s="1">
        <f t="shared" si="6"/>
        <v>1</v>
      </c>
      <c r="N34" s="1">
        <f t="shared" si="7"/>
        <v>1</v>
      </c>
      <c r="O34" s="1">
        <f t="shared" si="8"/>
        <v>9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2</v>
      </c>
      <c r="X34" s="1">
        <f t="shared" si="17"/>
        <v>9</v>
      </c>
      <c r="Y34" s="1">
        <f t="shared" si="18"/>
        <v>7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5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27</v>
      </c>
      <c r="E35" s="1">
        <v>6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19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12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65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46079</v>
      </c>
      <c r="B57" s="1">
        <v>56</v>
      </c>
      <c r="C57" s="1" t="s">
        <v>66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46081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46082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66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46087</v>
      </c>
      <c r="B61" s="1">
        <v>60</v>
      </c>
      <c r="C61" s="1" t="s">
        <v>66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46091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46093</v>
      </c>
      <c r="B64" s="1">
        <v>63</v>
      </c>
      <c r="C64" s="1" t="s">
        <v>65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46095</v>
      </c>
      <c r="B65" s="1">
        <v>64</v>
      </c>
      <c r="C65" s="1" t="s">
        <v>65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46096</v>
      </c>
      <c r="B66" s="1">
        <v>65</v>
      </c>
      <c r="C66" s="1" t="s">
        <v>65</v>
      </c>
      <c r="D66" s="1" t="s">
        <v>11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66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46105</v>
      </c>
      <c r="B70" s="1">
        <v>69</v>
      </c>
      <c r="C70" s="1" t="s">
        <v>65</v>
      </c>
      <c r="D70" s="1" t="s">
        <v>15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46107</v>
      </c>
      <c r="B71" s="1">
        <v>70</v>
      </c>
      <c r="C71" s="1" t="s">
        <v>65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46109</v>
      </c>
      <c r="B72" s="1">
        <v>71</v>
      </c>
      <c r="C72" s="1" t="s">
        <v>65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46111</v>
      </c>
      <c r="B73" s="1">
        <v>72</v>
      </c>
      <c r="C73" s="1" t="s">
        <v>66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46113</v>
      </c>
      <c r="B74" s="1">
        <v>73</v>
      </c>
      <c r="C74" s="1" t="s">
        <v>66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46120</v>
      </c>
      <c r="B78" s="1">
        <v>77</v>
      </c>
      <c r="C78" s="1" t="s">
        <v>66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17</v>
      </c>
      <c r="J84" s="1">
        <f t="shared" si="75"/>
        <v>14</v>
      </c>
      <c r="K84" s="1">
        <f t="shared" si="75"/>
        <v>8</v>
      </c>
      <c r="L84" s="1">
        <f t="shared" si="75"/>
        <v>3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10</v>
      </c>
      <c r="P84" s="1">
        <f t="shared" si="76"/>
        <v>5</v>
      </c>
      <c r="Q84" s="1">
        <f t="shared" si="76"/>
        <v>3</v>
      </c>
      <c r="R84" s="1">
        <f t="shared" si="76"/>
        <v>7</v>
      </c>
      <c r="S84" s="1">
        <f t="shared" si="76"/>
        <v>9</v>
      </c>
      <c r="T84" s="1">
        <f t="shared" si="76"/>
        <v>0</v>
      </c>
      <c r="U84" s="1">
        <f t="shared" si="76"/>
        <v>4</v>
      </c>
      <c r="V84" s="1">
        <f t="shared" si="76"/>
        <v>4</v>
      </c>
      <c r="W84" s="1">
        <f t="shared" si="76"/>
        <v>2</v>
      </c>
      <c r="X84" s="1">
        <f t="shared" si="76"/>
        <v>10</v>
      </c>
      <c r="Y84" s="1">
        <f t="shared" si="76"/>
        <v>7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102</v>
      </c>
      <c r="F85" s="1">
        <f>SUM(F2:F83)</f>
        <v>113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10-5-3</v>
      </c>
      <c r="R85" s="1" t="str">
        <f>IF(R84="","0-0-0",CONCATENATE(R84,"-",S84,"-",T84))</f>
        <v>7-9-0</v>
      </c>
      <c r="U85" s="1" t="str">
        <f>IF(U84="","0-0-0",CONCATENATE(U84,"-",V84,"-",W84))</f>
        <v>4-4-2</v>
      </c>
      <c r="X85" s="1" t="str">
        <f>IF(X84="","0-0-0",CONCATENATE(X84,"-",Y84,"-",Z84))</f>
        <v>10-7-2</v>
      </c>
      <c r="AA85" s="1" t="str">
        <f>IF(AA84="","0-0",CONCATENATE(AA84,AB84))</f>
        <v>W3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34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25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8</v>
      </c>
      <c r="E14" s="1">
        <v>1</v>
      </c>
      <c r="F14" s="1">
        <v>6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3</v>
      </c>
      <c r="K14" s="1">
        <f t="shared" si="4"/>
        <v>2</v>
      </c>
      <c r="L14" s="1">
        <f t="shared" si="5"/>
        <v>4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2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17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3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2</v>
      </c>
      <c r="R15" s="1">
        <f t="shared" si="11"/>
        <v>3</v>
      </c>
      <c r="S15" s="1">
        <f t="shared" si="12"/>
        <v>2</v>
      </c>
      <c r="T15" s="1">
        <f t="shared" si="13"/>
        <v>2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22</v>
      </c>
      <c r="E16" s="1">
        <v>1</v>
      </c>
      <c r="F16" s="1">
        <v>2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3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1</v>
      </c>
      <c r="Q16" s="1">
        <f t="shared" si="10"/>
        <v>2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23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7</v>
      </c>
      <c r="J17" s="1">
        <f t="shared" si="3"/>
        <v>4</v>
      </c>
      <c r="K17" s="1">
        <f t="shared" si="4"/>
        <v>3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0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3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3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2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8</v>
      </c>
      <c r="E19" s="1">
        <v>4</v>
      </c>
      <c r="F19" s="1">
        <v>1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4</v>
      </c>
      <c r="K19" s="1">
        <f t="shared" si="4"/>
        <v>3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1</v>
      </c>
      <c r="Q19" s="1">
        <f t="shared" si="10"/>
        <v>3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8</v>
      </c>
      <c r="Y19" s="1">
        <f t="shared" si="18"/>
        <v>2</v>
      </c>
      <c r="Z19" s="1">
        <f t="shared" si="19"/>
        <v>0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5</v>
      </c>
      <c r="AE19" s="1">
        <f t="shared" si="25"/>
        <v>2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21</v>
      </c>
      <c r="E20" s="1">
        <v>2</v>
      </c>
      <c r="F20" s="1">
        <v>4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5</v>
      </c>
      <c r="K20" s="1">
        <f t="shared" si="4"/>
        <v>3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6</v>
      </c>
      <c r="P20" s="1">
        <f t="shared" si="9"/>
        <v>1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2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8</v>
      </c>
      <c r="Y20" s="1">
        <f t="shared" si="18"/>
        <v>2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25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5</v>
      </c>
      <c r="K21" s="1">
        <f t="shared" si="4"/>
        <v>3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1</v>
      </c>
      <c r="Q21" s="1">
        <f t="shared" si="10"/>
        <v>3</v>
      </c>
      <c r="R21" s="1">
        <f t="shared" si="11"/>
        <v>4</v>
      </c>
      <c r="S21" s="1">
        <f t="shared" si="12"/>
        <v>4</v>
      </c>
      <c r="T21" s="1">
        <f t="shared" si="13"/>
        <v>2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9</v>
      </c>
      <c r="Y21" s="1">
        <f t="shared" si="18"/>
        <v>2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9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5</v>
      </c>
      <c r="K22" s="1">
        <f t="shared" si="4"/>
        <v>4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1</v>
      </c>
      <c r="Q22" s="1">
        <f t="shared" si="10"/>
        <v>3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9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3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13</v>
      </c>
      <c r="E23" s="1">
        <v>0</v>
      </c>
      <c r="F23" s="1">
        <v>1</v>
      </c>
      <c r="G23" s="1" t="s">
        <v>84</v>
      </c>
      <c r="H23" s="1" t="s">
        <v>84</v>
      </c>
      <c r="I23" s="1">
        <f t="shared" si="2"/>
        <v>11</v>
      </c>
      <c r="J23" s="1">
        <f t="shared" si="3"/>
        <v>5</v>
      </c>
      <c r="K23" s="1">
        <f t="shared" si="4"/>
        <v>4</v>
      </c>
      <c r="L23" s="1">
        <f t="shared" si="5"/>
        <v>6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1</v>
      </c>
      <c r="Q23" s="1">
        <f t="shared" si="10"/>
        <v>3</v>
      </c>
      <c r="R23" s="1">
        <f t="shared" si="11"/>
        <v>5</v>
      </c>
      <c r="S23" s="1">
        <f t="shared" si="12"/>
        <v>4</v>
      </c>
      <c r="T23" s="1">
        <f t="shared" si="13"/>
        <v>3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9</v>
      </c>
      <c r="Y23" s="1">
        <f t="shared" si="18"/>
        <v>2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2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3</v>
      </c>
      <c r="U24" s="1">
        <f t="shared" si="14"/>
        <v>4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20</v>
      </c>
      <c r="E25" s="1">
        <v>0</v>
      </c>
      <c r="F25" s="1">
        <v>4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7</v>
      </c>
      <c r="K25" s="1">
        <f t="shared" si="4"/>
        <v>4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3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3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9</v>
      </c>
      <c r="Y25" s="1">
        <f t="shared" si="18"/>
        <v>4</v>
      </c>
      <c r="Z25" s="1">
        <f t="shared" si="19"/>
        <v>0</v>
      </c>
      <c r="AA25" s="1" t="str">
        <f t="shared" si="0"/>
        <v>L</v>
      </c>
      <c r="AB25" s="1">
        <f t="shared" si="20"/>
        <v>3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45995</v>
      </c>
      <c r="B26" s="1">
        <v>25</v>
      </c>
      <c r="C26" s="1" t="s">
        <v>65</v>
      </c>
      <c r="D26" s="1" t="s">
        <v>20</v>
      </c>
      <c r="E26" s="1">
        <v>4</v>
      </c>
      <c r="F26" s="1">
        <v>9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8</v>
      </c>
      <c r="K26" s="1">
        <f t="shared" si="4"/>
        <v>4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3</v>
      </c>
      <c r="Q26" s="1">
        <f t="shared" si="10"/>
        <v>3</v>
      </c>
      <c r="R26" s="1">
        <f t="shared" si="11"/>
        <v>5</v>
      </c>
      <c r="S26" s="1">
        <f t="shared" si="12"/>
        <v>5</v>
      </c>
      <c r="T26" s="1">
        <f t="shared" si="13"/>
        <v>3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9</v>
      </c>
      <c r="Y26" s="1">
        <f t="shared" si="18"/>
        <v>5</v>
      </c>
      <c r="Z26" s="1">
        <f t="shared" si="19"/>
        <v>0</v>
      </c>
      <c r="AA26" s="1" t="str">
        <f t="shared" si="0"/>
        <v>L</v>
      </c>
      <c r="AB26" s="1">
        <f t="shared" si="20"/>
        <v>4</v>
      </c>
      <c r="AC26" s="1" t="str">
        <f t="shared" si="1"/>
        <v>L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45997</v>
      </c>
      <c r="B27" s="1">
        <v>26</v>
      </c>
      <c r="C27" s="1" t="s">
        <v>66</v>
      </c>
      <c r="D27" s="1" t="s">
        <v>21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9</v>
      </c>
      <c r="K27" s="1">
        <f t="shared" si="4"/>
        <v>4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5</v>
      </c>
      <c r="S27" s="1">
        <f t="shared" si="12"/>
        <v>5</v>
      </c>
      <c r="T27" s="1">
        <f t="shared" si="13"/>
        <v>3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5</v>
      </c>
      <c r="AC27" s="1" t="str">
        <f t="shared" si="1"/>
        <v>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45999</v>
      </c>
      <c r="B28" s="1">
        <v>27</v>
      </c>
      <c r="C28" s="1" t="s">
        <v>66</v>
      </c>
      <c r="D28" s="1" t="s">
        <v>17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10</v>
      </c>
      <c r="K28" s="1">
        <f t="shared" si="4"/>
        <v>4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5</v>
      </c>
      <c r="S28" s="1">
        <f t="shared" si="12"/>
        <v>5</v>
      </c>
      <c r="T28" s="1">
        <f t="shared" si="13"/>
        <v>3</v>
      </c>
      <c r="U28" s="1">
        <f t="shared" si="14"/>
        <v>4</v>
      </c>
      <c r="V28" s="1">
        <f t="shared" si="15"/>
        <v>3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0</v>
      </c>
      <c r="AA28" s="1" t="str">
        <f t="shared" si="0"/>
        <v>L</v>
      </c>
      <c r="AB28" s="1">
        <f t="shared" si="20"/>
        <v>6</v>
      </c>
      <c r="AC28" s="1" t="str">
        <f t="shared" si="1"/>
        <v>L</v>
      </c>
      <c r="AD28" s="1">
        <f t="shared" si="24"/>
        <v>3</v>
      </c>
      <c r="AE28" s="1">
        <f t="shared" si="25"/>
        <v>6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46001</v>
      </c>
      <c r="B29" s="1">
        <v>28</v>
      </c>
      <c r="C29" s="1" t="s">
        <v>66</v>
      </c>
      <c r="D29" s="1" t="s">
        <v>18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5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7</v>
      </c>
      <c r="P29" s="1">
        <f t="shared" si="9"/>
        <v>5</v>
      </c>
      <c r="Q29" s="1">
        <f t="shared" si="10"/>
        <v>3</v>
      </c>
      <c r="R29" s="1">
        <f t="shared" si="11"/>
        <v>5</v>
      </c>
      <c r="S29" s="1">
        <f t="shared" si="12"/>
        <v>5</v>
      </c>
      <c r="T29" s="1">
        <f t="shared" si="13"/>
        <v>3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10</v>
      </c>
      <c r="Y29" s="1">
        <f t="shared" si="18"/>
        <v>6</v>
      </c>
      <c r="Z29" s="1">
        <f t="shared" si="19"/>
        <v>0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46003</v>
      </c>
      <c r="B30" s="1">
        <v>29</v>
      </c>
      <c r="C30" s="1" t="s">
        <v>65</v>
      </c>
      <c r="D30" s="1" t="s">
        <v>95</v>
      </c>
      <c r="E30" s="1">
        <v>3</v>
      </c>
      <c r="F30" s="1">
        <v>5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5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7</v>
      </c>
      <c r="P30" s="1">
        <f t="shared" si="9"/>
        <v>5</v>
      </c>
      <c r="Q30" s="1">
        <f t="shared" si="10"/>
        <v>3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5</v>
      </c>
      <c r="V30" s="1">
        <f t="shared" si="15"/>
        <v>3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0</v>
      </c>
      <c r="AA30" s="1" t="str">
        <f t="shared" si="0"/>
        <v>L</v>
      </c>
      <c r="AB30" s="1">
        <f t="shared" si="20"/>
        <v>1</v>
      </c>
      <c r="AC30" s="1" t="str">
        <f t="shared" si="1"/>
        <v>L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46005</v>
      </c>
      <c r="B31" s="1">
        <v>30</v>
      </c>
      <c r="C31" s="1" t="s">
        <v>66</v>
      </c>
      <c r="D31" s="1" t="s">
        <v>28</v>
      </c>
      <c r="E31" s="1">
        <v>1</v>
      </c>
      <c r="F31" s="1">
        <v>3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12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3</v>
      </c>
      <c r="R31" s="1">
        <f t="shared" si="11"/>
        <v>5</v>
      </c>
      <c r="S31" s="1">
        <f t="shared" si="12"/>
        <v>6</v>
      </c>
      <c r="T31" s="1">
        <f t="shared" si="13"/>
        <v>3</v>
      </c>
      <c r="U31" s="1">
        <f t="shared" si="14"/>
        <v>5</v>
      </c>
      <c r="V31" s="1">
        <f t="shared" si="15"/>
        <v>3</v>
      </c>
      <c r="W31" s="1">
        <f t="shared" si="16"/>
        <v>0</v>
      </c>
      <c r="X31" s="1">
        <f t="shared" si="17"/>
        <v>10</v>
      </c>
      <c r="Y31" s="1">
        <f t="shared" si="18"/>
        <v>7</v>
      </c>
      <c r="Z31" s="1">
        <f t="shared" si="19"/>
        <v>0</v>
      </c>
      <c r="AA31" s="1" t="str">
        <f t="shared" si="0"/>
        <v>L</v>
      </c>
      <c r="AB31" s="1">
        <f t="shared" si="20"/>
        <v>2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46007</v>
      </c>
      <c r="B32" s="1">
        <v>31</v>
      </c>
      <c r="C32" s="1" t="s">
        <v>66</v>
      </c>
      <c r="D32" s="1" t="s">
        <v>24</v>
      </c>
      <c r="E32" s="1">
        <v>3</v>
      </c>
      <c r="F32" s="1">
        <v>5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13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3</v>
      </c>
      <c r="O32" s="1">
        <f t="shared" si="8"/>
        <v>7</v>
      </c>
      <c r="P32" s="1">
        <f t="shared" si="9"/>
        <v>7</v>
      </c>
      <c r="Q32" s="1">
        <f t="shared" si="10"/>
        <v>3</v>
      </c>
      <c r="R32" s="1">
        <f t="shared" si="11"/>
        <v>5</v>
      </c>
      <c r="S32" s="1">
        <f t="shared" si="12"/>
        <v>6</v>
      </c>
      <c r="T32" s="1">
        <f t="shared" si="13"/>
        <v>3</v>
      </c>
      <c r="U32" s="1">
        <f t="shared" si="14"/>
        <v>5</v>
      </c>
      <c r="V32" s="1">
        <f t="shared" si="15"/>
        <v>3</v>
      </c>
      <c r="W32" s="1">
        <f t="shared" si="16"/>
        <v>0</v>
      </c>
      <c r="X32" s="1">
        <f t="shared" si="17"/>
        <v>10</v>
      </c>
      <c r="Y32" s="1">
        <f t="shared" si="18"/>
        <v>8</v>
      </c>
      <c r="Z32" s="1">
        <f t="shared" si="19"/>
        <v>0</v>
      </c>
      <c r="AA32" s="1" t="str">
        <f t="shared" si="0"/>
        <v>L</v>
      </c>
      <c r="AB32" s="1">
        <f t="shared" si="20"/>
        <v>3</v>
      </c>
      <c r="AC32" s="1" t="str">
        <f t="shared" si="1"/>
        <v>L</v>
      </c>
      <c r="AD32" s="1">
        <f t="shared" si="24"/>
        <v>1</v>
      </c>
      <c r="AE32" s="1">
        <f t="shared" si="25"/>
        <v>8</v>
      </c>
      <c r="AF32" s="1">
        <f t="shared" si="26"/>
        <v>1</v>
      </c>
      <c r="AG32" s="43"/>
    </row>
    <row r="33" spans="1:33" x14ac:dyDescent="0.25">
      <c r="A33" s="42">
        <v>46009</v>
      </c>
      <c r="B33" s="1">
        <v>32</v>
      </c>
      <c r="C33" s="1" t="s">
        <v>65</v>
      </c>
      <c r="D33" s="1" t="s">
        <v>27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8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46013</v>
      </c>
      <c r="B35" s="1">
        <v>34</v>
      </c>
      <c r="C35" s="1" t="s">
        <v>65</v>
      </c>
      <c r="D35" s="1" t="s">
        <v>31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46014</v>
      </c>
      <c r="B36" s="1">
        <v>35</v>
      </c>
      <c r="C36" s="1" t="s">
        <v>65</v>
      </c>
      <c r="D36" s="1" t="s">
        <v>18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46019</v>
      </c>
      <c r="B37" s="1">
        <v>36</v>
      </c>
      <c r="C37" s="1" t="s">
        <v>66</v>
      </c>
      <c r="D37" s="1" t="s">
        <v>10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3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46023</v>
      </c>
      <c r="B39" s="1">
        <v>38</v>
      </c>
      <c r="C39" s="1" t="s">
        <v>66</v>
      </c>
      <c r="D39" s="1" t="s">
        <v>15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3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46027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17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12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14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29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95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31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4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31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65</v>
      </c>
      <c r="D57" s="1" t="s">
        <v>18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6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3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15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3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19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23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19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5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46112</v>
      </c>
      <c r="B74" s="1">
        <v>73</v>
      </c>
      <c r="C74" s="1" t="s">
        <v>65</v>
      </c>
      <c r="D74" s="1" t="s">
        <v>20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95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25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65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13</v>
      </c>
      <c r="K84" s="1">
        <f t="shared" si="75"/>
        <v>5</v>
      </c>
      <c r="L84" s="1">
        <f t="shared" si="75"/>
        <v>6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7</v>
      </c>
      <c r="P84" s="1">
        <f t="shared" si="76"/>
        <v>7</v>
      </c>
      <c r="Q84" s="1">
        <f t="shared" si="76"/>
        <v>3</v>
      </c>
      <c r="R84" s="1">
        <f t="shared" si="76"/>
        <v>5</v>
      </c>
      <c r="S84" s="1">
        <f t="shared" si="76"/>
        <v>6</v>
      </c>
      <c r="T84" s="1">
        <f t="shared" si="76"/>
        <v>3</v>
      </c>
      <c r="U84" s="1">
        <f t="shared" si="76"/>
        <v>5</v>
      </c>
      <c r="V84" s="1">
        <f t="shared" si="76"/>
        <v>3</v>
      </c>
      <c r="W84" s="1">
        <f t="shared" si="76"/>
        <v>0</v>
      </c>
      <c r="X84" s="1">
        <f t="shared" si="76"/>
        <v>10</v>
      </c>
      <c r="Y84" s="1">
        <f t="shared" si="76"/>
        <v>8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1</v>
      </c>
      <c r="AE84" s="1">
        <f>IF(LOOKUP(2,1 / (AE1:AE83 &lt;&gt; ""),AE1:AE83)="L10 L","",LOOKUP(2,1 / (AE1:AE83 &lt;&gt; ""),AE1:AE83))</f>
        <v>8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77</v>
      </c>
      <c r="F85" s="1">
        <f>SUM(F2:F83)</f>
        <v>98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7-7-3</v>
      </c>
      <c r="R85" s="1" t="str">
        <f>IF(R84="","0-0-0",CONCATENATE(R84,"-",S84,"-",T84))</f>
        <v>5-6-3</v>
      </c>
      <c r="U85" s="1" t="str">
        <f>IF(U84="","0-0-0",CONCATENATE(U84,"-",V84,"-",W84))</f>
        <v>5-3-0</v>
      </c>
      <c r="X85" s="1" t="str">
        <f>IF(X84="","0-0-0",CONCATENATE(X84,"-",Y84,"-",Z84))</f>
        <v>10-8-0</v>
      </c>
      <c r="AA85" s="1" t="str">
        <f>IF(AA84="","0-0",CONCATENATE(AA84,AB84))</f>
        <v>L3</v>
      </c>
      <c r="AD85" s="1" t="str">
        <f>IF(AD84="","0-0-0",CONCATENATE(AD84,"-",AE84,"-",AF84))</f>
        <v>1-8-1</v>
      </c>
    </row>
    <row r="86" spans="1:33" x14ac:dyDescent="0.25">
      <c r="C86" s="1">
        <f>SUM(C84:C85)</f>
        <v>82</v>
      </c>
      <c r="D86" s="1">
        <f>COUNTA(E2:E83)</f>
        <v>31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25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1</v>
      </c>
      <c r="E15" s="1">
        <v>1</v>
      </c>
      <c r="F15" s="1">
        <v>6</v>
      </c>
      <c r="G15" s="1" t="s">
        <v>83</v>
      </c>
      <c r="H15" s="1" t="s">
        <v>83</v>
      </c>
      <c r="I15" s="1">
        <f t="shared" si="2"/>
        <v>4</v>
      </c>
      <c r="J15" s="1">
        <f t="shared" si="3"/>
        <v>8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4</v>
      </c>
      <c r="Q15" s="1">
        <f t="shared" si="10"/>
        <v>2</v>
      </c>
      <c r="R15" s="1">
        <f t="shared" si="11"/>
        <v>2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28</v>
      </c>
      <c r="E16" s="1">
        <v>3</v>
      </c>
      <c r="F16" s="1">
        <v>0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8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2</v>
      </c>
      <c r="P16" s="1">
        <f t="shared" si="9"/>
        <v>4</v>
      </c>
      <c r="Q16" s="1">
        <f t="shared" si="10"/>
        <v>2</v>
      </c>
      <c r="R16" s="1">
        <f t="shared" si="11"/>
        <v>3</v>
      </c>
      <c r="S16" s="1">
        <f t="shared" si="12"/>
        <v>4</v>
      </c>
      <c r="T16" s="1">
        <f t="shared" si="13"/>
        <v>0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2</v>
      </c>
      <c r="AE16" s="1">
        <f t="shared" si="25"/>
        <v>6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7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5</v>
      </c>
      <c r="J17" s="1">
        <f t="shared" si="3"/>
        <v>8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3</v>
      </c>
      <c r="R17" s="1">
        <f t="shared" si="11"/>
        <v>3</v>
      </c>
      <c r="S17" s="1">
        <f t="shared" si="12"/>
        <v>4</v>
      </c>
      <c r="T17" s="1">
        <f t="shared" si="13"/>
        <v>0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2</v>
      </c>
      <c r="AE17" s="1">
        <f t="shared" si="25"/>
        <v>6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27</v>
      </c>
      <c r="E18" s="1">
        <v>3</v>
      </c>
      <c r="F18" s="1">
        <v>2</v>
      </c>
      <c r="G18" s="1" t="s">
        <v>83</v>
      </c>
      <c r="H18" s="1" t="s">
        <v>83</v>
      </c>
      <c r="I18" s="1">
        <f t="shared" si="2"/>
        <v>6</v>
      </c>
      <c r="J18" s="1">
        <f t="shared" si="3"/>
        <v>8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4</v>
      </c>
      <c r="Q18" s="1">
        <f t="shared" si="10"/>
        <v>3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10</v>
      </c>
      <c r="E19" s="1">
        <v>5</v>
      </c>
      <c r="F19" s="1">
        <v>6</v>
      </c>
      <c r="G19" s="1" t="s">
        <v>84</v>
      </c>
      <c r="H19" s="1" t="s">
        <v>84</v>
      </c>
      <c r="I19" s="1">
        <f t="shared" si="2"/>
        <v>6</v>
      </c>
      <c r="J19" s="1">
        <f t="shared" si="3"/>
        <v>8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3</v>
      </c>
      <c r="P19" s="1">
        <f t="shared" si="9"/>
        <v>4</v>
      </c>
      <c r="Q19" s="1">
        <f t="shared" si="10"/>
        <v>4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4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2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3</v>
      </c>
      <c r="P20" s="1">
        <f t="shared" si="9"/>
        <v>5</v>
      </c>
      <c r="Q20" s="1">
        <f t="shared" si="10"/>
        <v>4</v>
      </c>
      <c r="R20" s="1">
        <f t="shared" si="11"/>
        <v>3</v>
      </c>
      <c r="S20" s="1">
        <f t="shared" si="12"/>
        <v>4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0</v>
      </c>
      <c r="X20" s="1">
        <f t="shared" si="17"/>
        <v>5</v>
      </c>
      <c r="Y20" s="1">
        <f t="shared" si="18"/>
        <v>4</v>
      </c>
      <c r="Z20" s="1">
        <f t="shared" si="19"/>
        <v>3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4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6</v>
      </c>
      <c r="J21" s="1">
        <f t="shared" si="3"/>
        <v>9</v>
      </c>
      <c r="K21" s="1">
        <f t="shared" si="4"/>
        <v>0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3</v>
      </c>
      <c r="P21" s="1">
        <f t="shared" si="9"/>
        <v>5</v>
      </c>
      <c r="Q21" s="1">
        <f t="shared" si="10"/>
        <v>4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3</v>
      </c>
      <c r="AE21" s="1">
        <f t="shared" si="25"/>
        <v>3</v>
      </c>
      <c r="AF21" s="1">
        <f t="shared" si="26"/>
        <v>4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10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6</v>
      </c>
      <c r="J22" s="1">
        <f t="shared" si="3"/>
        <v>9</v>
      </c>
      <c r="K22" s="1">
        <f t="shared" si="4"/>
        <v>0</v>
      </c>
      <c r="L22" s="1">
        <f t="shared" si="5"/>
        <v>6</v>
      </c>
      <c r="M22" s="1">
        <f t="shared" si="6"/>
        <v>0</v>
      </c>
      <c r="N22" s="1">
        <f t="shared" si="7"/>
        <v>2</v>
      </c>
      <c r="O22" s="1">
        <f t="shared" si="8"/>
        <v>3</v>
      </c>
      <c r="P22" s="1">
        <f t="shared" si="9"/>
        <v>5</v>
      </c>
      <c r="Q22" s="1">
        <f t="shared" si="10"/>
        <v>4</v>
      </c>
      <c r="R22" s="1">
        <f t="shared" si="11"/>
        <v>3</v>
      </c>
      <c r="S22" s="1">
        <f t="shared" si="12"/>
        <v>4</v>
      </c>
      <c r="T22" s="1">
        <f t="shared" si="13"/>
        <v>2</v>
      </c>
      <c r="U22" s="1">
        <f t="shared" si="14"/>
        <v>1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4</v>
      </c>
      <c r="Z22" s="1">
        <f t="shared" si="19"/>
        <v>3</v>
      </c>
      <c r="AA22" s="1" t="str">
        <f t="shared" si="0"/>
        <v>L</v>
      </c>
      <c r="AB22" s="1">
        <f t="shared" si="20"/>
        <v>4</v>
      </c>
      <c r="AC22" s="1" t="str">
        <f t="shared" si="1"/>
        <v>OTL</v>
      </c>
      <c r="AD22" s="1">
        <f t="shared" si="24"/>
        <v>3</v>
      </c>
      <c r="AE22" s="1">
        <f t="shared" si="25"/>
        <v>3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13</v>
      </c>
      <c r="E23" s="1">
        <v>2</v>
      </c>
      <c r="F23" s="1">
        <v>1</v>
      </c>
      <c r="G23" s="1" t="s">
        <v>83</v>
      </c>
      <c r="H23" s="1" t="s">
        <v>83</v>
      </c>
      <c r="I23" s="1">
        <f t="shared" si="2"/>
        <v>7</v>
      </c>
      <c r="J23" s="1">
        <f t="shared" si="3"/>
        <v>9</v>
      </c>
      <c r="K23" s="1">
        <f t="shared" si="4"/>
        <v>0</v>
      </c>
      <c r="L23" s="1">
        <f t="shared" si="5"/>
        <v>6</v>
      </c>
      <c r="M23" s="1">
        <f t="shared" si="6"/>
        <v>0</v>
      </c>
      <c r="N23" s="1">
        <f t="shared" si="7"/>
        <v>2</v>
      </c>
      <c r="O23" s="1">
        <f t="shared" si="8"/>
        <v>3</v>
      </c>
      <c r="P23" s="1">
        <f t="shared" si="9"/>
        <v>5</v>
      </c>
      <c r="Q23" s="1">
        <f t="shared" si="10"/>
        <v>4</v>
      </c>
      <c r="R23" s="1">
        <f t="shared" si="11"/>
        <v>4</v>
      </c>
      <c r="S23" s="1">
        <f t="shared" si="12"/>
        <v>4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2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10</v>
      </c>
      <c r="K24" s="1">
        <f t="shared" si="4"/>
        <v>0</v>
      </c>
      <c r="L24" s="1">
        <f t="shared" si="5"/>
        <v>6</v>
      </c>
      <c r="M24" s="1">
        <f t="shared" si="6"/>
        <v>0</v>
      </c>
      <c r="N24" s="1">
        <f t="shared" si="7"/>
        <v>2</v>
      </c>
      <c r="O24" s="1">
        <f t="shared" si="8"/>
        <v>3</v>
      </c>
      <c r="P24" s="1">
        <f t="shared" si="9"/>
        <v>5</v>
      </c>
      <c r="Q24" s="1">
        <f t="shared" si="10"/>
        <v>4</v>
      </c>
      <c r="R24" s="1">
        <f t="shared" si="11"/>
        <v>4</v>
      </c>
      <c r="S24" s="1">
        <f t="shared" si="12"/>
        <v>5</v>
      </c>
      <c r="T24" s="1">
        <f t="shared" si="13"/>
        <v>2</v>
      </c>
      <c r="U24" s="1">
        <f t="shared" si="14"/>
        <v>1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4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3</v>
      </c>
      <c r="AE24" s="1">
        <f t="shared" si="25"/>
        <v>3</v>
      </c>
      <c r="AF24" s="1">
        <f t="shared" si="26"/>
        <v>4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14</v>
      </c>
      <c r="E25" s="1">
        <v>2</v>
      </c>
      <c r="F25" s="1">
        <v>3</v>
      </c>
      <c r="G25" s="1" t="s">
        <v>84</v>
      </c>
      <c r="H25" s="1" t="s">
        <v>83</v>
      </c>
      <c r="I25" s="1">
        <f t="shared" si="2"/>
        <v>7</v>
      </c>
      <c r="J25" s="1">
        <f t="shared" si="3"/>
        <v>10</v>
      </c>
      <c r="K25" s="1">
        <f t="shared" si="4"/>
        <v>0</v>
      </c>
      <c r="L25" s="1">
        <f t="shared" si="5"/>
        <v>7</v>
      </c>
      <c r="M25" s="1">
        <f t="shared" si="6"/>
        <v>0</v>
      </c>
      <c r="N25" s="1">
        <f t="shared" si="7"/>
        <v>2</v>
      </c>
      <c r="O25" s="1">
        <f t="shared" si="8"/>
        <v>3</v>
      </c>
      <c r="P25" s="1">
        <f t="shared" si="9"/>
        <v>5</v>
      </c>
      <c r="Q25" s="1">
        <f t="shared" si="10"/>
        <v>4</v>
      </c>
      <c r="R25" s="1">
        <f t="shared" si="11"/>
        <v>4</v>
      </c>
      <c r="S25" s="1">
        <f t="shared" si="12"/>
        <v>5</v>
      </c>
      <c r="T25" s="1">
        <f t="shared" si="13"/>
        <v>3</v>
      </c>
      <c r="U25" s="1">
        <f t="shared" si="14"/>
        <v>1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OTL</v>
      </c>
      <c r="AD25" s="1">
        <f t="shared" si="24"/>
        <v>3</v>
      </c>
      <c r="AE25" s="1">
        <f t="shared" si="25"/>
        <v>2</v>
      </c>
      <c r="AF25" s="1">
        <f t="shared" si="26"/>
        <v>5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11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10</v>
      </c>
      <c r="K26" s="1">
        <f t="shared" si="4"/>
        <v>0</v>
      </c>
      <c r="L26" s="1">
        <f t="shared" si="5"/>
        <v>7</v>
      </c>
      <c r="M26" s="1">
        <f t="shared" si="6"/>
        <v>0</v>
      </c>
      <c r="N26" s="1">
        <f t="shared" si="7"/>
        <v>2</v>
      </c>
      <c r="O26" s="1">
        <f t="shared" si="8"/>
        <v>4</v>
      </c>
      <c r="P26" s="1">
        <f t="shared" si="9"/>
        <v>5</v>
      </c>
      <c r="Q26" s="1">
        <f t="shared" si="10"/>
        <v>4</v>
      </c>
      <c r="R26" s="1">
        <f t="shared" si="11"/>
        <v>4</v>
      </c>
      <c r="S26" s="1">
        <f t="shared" si="12"/>
        <v>5</v>
      </c>
      <c r="T26" s="1">
        <f t="shared" si="13"/>
        <v>3</v>
      </c>
      <c r="U26" s="1">
        <f t="shared" si="14"/>
        <v>1</v>
      </c>
      <c r="V26" s="1">
        <f t="shared" si="15"/>
        <v>3</v>
      </c>
      <c r="W26" s="1">
        <f t="shared" si="16"/>
        <v>0</v>
      </c>
      <c r="X26" s="1">
        <f t="shared" si="17"/>
        <v>5</v>
      </c>
      <c r="Y26" s="1">
        <f t="shared" si="18"/>
        <v>4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2</v>
      </c>
      <c r="AF26" s="1">
        <f t="shared" si="26"/>
        <v>5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95</v>
      </c>
      <c r="E27" s="1">
        <v>1</v>
      </c>
      <c r="F27" s="1">
        <v>0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10</v>
      </c>
      <c r="K27" s="1">
        <f t="shared" si="4"/>
        <v>0</v>
      </c>
      <c r="L27" s="1">
        <f t="shared" si="5"/>
        <v>7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5</v>
      </c>
      <c r="Q27" s="1">
        <f t="shared" si="10"/>
        <v>4</v>
      </c>
      <c r="R27" s="1">
        <f t="shared" si="11"/>
        <v>4</v>
      </c>
      <c r="S27" s="1">
        <f t="shared" si="12"/>
        <v>5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0</v>
      </c>
      <c r="X27" s="1">
        <f t="shared" si="17"/>
        <v>6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31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9</v>
      </c>
      <c r="J28" s="1">
        <f t="shared" si="3"/>
        <v>11</v>
      </c>
      <c r="K28" s="1">
        <f t="shared" si="4"/>
        <v>0</v>
      </c>
      <c r="L28" s="1">
        <f t="shared" si="5"/>
        <v>7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6</v>
      </c>
      <c r="Q28" s="1">
        <f t="shared" si="10"/>
        <v>4</v>
      </c>
      <c r="R28" s="1">
        <f t="shared" si="11"/>
        <v>4</v>
      </c>
      <c r="S28" s="1">
        <f t="shared" si="12"/>
        <v>5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0</v>
      </c>
      <c r="X28" s="1">
        <f t="shared" si="17"/>
        <v>6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3</v>
      </c>
      <c r="AE28" s="1">
        <f t="shared" si="25"/>
        <v>3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29</v>
      </c>
      <c r="E29" s="1">
        <v>2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12</v>
      </c>
      <c r="K29" s="1">
        <f t="shared" si="4"/>
        <v>0</v>
      </c>
      <c r="L29" s="1">
        <f t="shared" si="5"/>
        <v>7</v>
      </c>
      <c r="M29" s="1">
        <f t="shared" si="6"/>
        <v>0</v>
      </c>
      <c r="N29" s="1">
        <f t="shared" si="7"/>
        <v>2</v>
      </c>
      <c r="O29" s="1">
        <f t="shared" si="8"/>
        <v>5</v>
      </c>
      <c r="P29" s="1">
        <f t="shared" si="9"/>
        <v>6</v>
      </c>
      <c r="Q29" s="1">
        <f t="shared" si="10"/>
        <v>4</v>
      </c>
      <c r="R29" s="1">
        <f t="shared" si="11"/>
        <v>4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0</v>
      </c>
      <c r="X29" s="1">
        <f t="shared" si="17"/>
        <v>6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3</v>
      </c>
      <c r="AE29" s="1">
        <f t="shared" si="25"/>
        <v>4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11</v>
      </c>
      <c r="E30" s="1">
        <v>2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12</v>
      </c>
      <c r="K30" s="1">
        <f t="shared" si="4"/>
        <v>0</v>
      </c>
      <c r="L30" s="1">
        <f t="shared" si="5"/>
        <v>7</v>
      </c>
      <c r="M30" s="1">
        <f t="shared" si="6"/>
        <v>0</v>
      </c>
      <c r="N30" s="1">
        <f t="shared" si="7"/>
        <v>2</v>
      </c>
      <c r="O30" s="1">
        <f t="shared" si="8"/>
        <v>5</v>
      </c>
      <c r="P30" s="1">
        <f t="shared" si="9"/>
        <v>6</v>
      </c>
      <c r="Q30" s="1">
        <f t="shared" si="10"/>
        <v>4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0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16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12</v>
      </c>
      <c r="K31" s="1">
        <f t="shared" si="4"/>
        <v>0</v>
      </c>
      <c r="L31" s="1">
        <f t="shared" si="5"/>
        <v>7</v>
      </c>
      <c r="M31" s="1">
        <f t="shared" si="6"/>
        <v>0</v>
      </c>
      <c r="N31" s="1">
        <f t="shared" si="7"/>
        <v>2</v>
      </c>
      <c r="O31" s="1">
        <f t="shared" si="8"/>
        <v>5</v>
      </c>
      <c r="P31" s="1">
        <f t="shared" si="9"/>
        <v>6</v>
      </c>
      <c r="Q31" s="1">
        <f t="shared" si="10"/>
        <v>4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29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13</v>
      </c>
      <c r="K32" s="1">
        <f t="shared" si="4"/>
        <v>0</v>
      </c>
      <c r="L32" s="1">
        <f t="shared" si="5"/>
        <v>7</v>
      </c>
      <c r="M32" s="1">
        <f t="shared" si="6"/>
        <v>0</v>
      </c>
      <c r="N32" s="1">
        <f t="shared" si="7"/>
        <v>2</v>
      </c>
      <c r="O32" s="1">
        <f t="shared" si="8"/>
        <v>5</v>
      </c>
      <c r="P32" s="1">
        <f t="shared" si="9"/>
        <v>7</v>
      </c>
      <c r="Q32" s="1">
        <f t="shared" si="10"/>
        <v>4</v>
      </c>
      <c r="R32" s="1">
        <f t="shared" si="11"/>
        <v>6</v>
      </c>
      <c r="S32" s="1">
        <f t="shared" si="12"/>
        <v>6</v>
      </c>
      <c r="T32" s="1">
        <f t="shared" si="13"/>
        <v>3</v>
      </c>
      <c r="U32" s="1">
        <f t="shared" si="14"/>
        <v>2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15</v>
      </c>
      <c r="E33" s="1">
        <v>2</v>
      </c>
      <c r="F33" s="1">
        <v>7</v>
      </c>
      <c r="G33" s="1" t="s">
        <v>83</v>
      </c>
      <c r="H33" s="1" t="s">
        <v>83</v>
      </c>
      <c r="I33" s="1">
        <f t="shared" si="2"/>
        <v>11</v>
      </c>
      <c r="J33" s="1">
        <f t="shared" si="3"/>
        <v>14</v>
      </c>
      <c r="K33" s="1">
        <f t="shared" si="4"/>
        <v>0</v>
      </c>
      <c r="L33" s="1">
        <f t="shared" si="5"/>
        <v>7</v>
      </c>
      <c r="M33" s="1">
        <f t="shared" si="6"/>
        <v>0</v>
      </c>
      <c r="N33" s="1">
        <f t="shared" si="7"/>
        <v>2</v>
      </c>
      <c r="O33" s="1">
        <f t="shared" si="8"/>
        <v>5</v>
      </c>
      <c r="P33" s="1">
        <f t="shared" si="9"/>
        <v>7</v>
      </c>
      <c r="Q33" s="1">
        <f t="shared" si="10"/>
        <v>4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4</v>
      </c>
      <c r="AE33" s="1">
        <f t="shared" si="25"/>
        <v>5</v>
      </c>
      <c r="AF33" s="1">
        <f t="shared" si="26"/>
        <v>1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25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12</v>
      </c>
      <c r="J34" s="1">
        <f t="shared" si="3"/>
        <v>14</v>
      </c>
      <c r="K34" s="1">
        <f t="shared" si="4"/>
        <v>0</v>
      </c>
      <c r="L34" s="1">
        <f t="shared" si="5"/>
        <v>7</v>
      </c>
      <c r="M34" s="1">
        <f t="shared" si="6"/>
        <v>0</v>
      </c>
      <c r="N34" s="1">
        <f t="shared" si="7"/>
        <v>2</v>
      </c>
      <c r="O34" s="1">
        <f t="shared" si="8"/>
        <v>6</v>
      </c>
      <c r="P34" s="1">
        <f t="shared" si="9"/>
        <v>7</v>
      </c>
      <c r="Q34" s="1">
        <f t="shared" si="10"/>
        <v>4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7</v>
      </c>
      <c r="Y34" s="1">
        <f t="shared" si="18"/>
        <v>6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4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15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12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0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8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0</v>
      </c>
      <c r="E36" s="1">
        <v>1</v>
      </c>
      <c r="F36" s="1">
        <v>0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15</v>
      </c>
      <c r="K36" s="1">
        <f t="shared" si="31"/>
        <v>0</v>
      </c>
      <c r="L36" s="1">
        <f t="shared" si="32"/>
        <v>7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8</v>
      </c>
      <c r="Q36" s="1">
        <f t="shared" si="37"/>
        <v>4</v>
      </c>
      <c r="R36" s="1">
        <f t="shared" si="38"/>
        <v>6</v>
      </c>
      <c r="S36" s="1">
        <f t="shared" si="39"/>
        <v>7</v>
      </c>
      <c r="T36" s="1">
        <f t="shared" si="40"/>
        <v>3</v>
      </c>
      <c r="U36" s="1">
        <f t="shared" si="41"/>
        <v>4</v>
      </c>
      <c r="V36" s="1">
        <f t="shared" si="42"/>
        <v>5</v>
      </c>
      <c r="W36" s="1">
        <f t="shared" si="43"/>
        <v>0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46009</v>
      </c>
      <c r="B37" s="1">
        <v>36</v>
      </c>
      <c r="C37" s="1" t="s">
        <v>66</v>
      </c>
      <c r="D37" s="1" t="s">
        <v>12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46011</v>
      </c>
      <c r="B38" s="1">
        <v>37</v>
      </c>
      <c r="C38" s="1" t="s">
        <v>65</v>
      </c>
      <c r="D38" s="1" t="s">
        <v>19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46013</v>
      </c>
      <c r="B39" s="1">
        <v>38</v>
      </c>
      <c r="C39" s="1" t="s">
        <v>65</v>
      </c>
      <c r="D39" s="1" t="s">
        <v>5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15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28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66</v>
      </c>
      <c r="D43" s="1" t="s">
        <v>2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16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25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95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65</v>
      </c>
      <c r="D50" s="1" t="s">
        <v>20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22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18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19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23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14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8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31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13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20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0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8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46115</v>
      </c>
      <c r="B76" s="1">
        <v>75</v>
      </c>
      <c r="C76" s="1" t="s">
        <v>65</v>
      </c>
      <c r="D76" s="1" t="s">
        <v>31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65</v>
      </c>
      <c r="D77" s="1" t="s">
        <v>24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15</v>
      </c>
      <c r="K84" s="1">
        <f t="shared" si="75"/>
        <v>0</v>
      </c>
      <c r="L84" s="1">
        <f t="shared" si="75"/>
        <v>7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7</v>
      </c>
      <c r="P84" s="1">
        <f t="shared" si="76"/>
        <v>8</v>
      </c>
      <c r="Q84" s="1">
        <f t="shared" si="76"/>
        <v>4</v>
      </c>
      <c r="R84" s="1">
        <f t="shared" si="76"/>
        <v>6</v>
      </c>
      <c r="S84" s="1">
        <f t="shared" si="76"/>
        <v>7</v>
      </c>
      <c r="T84" s="1">
        <f t="shared" si="76"/>
        <v>3</v>
      </c>
      <c r="U84" s="1">
        <f t="shared" si="76"/>
        <v>4</v>
      </c>
      <c r="V84" s="1">
        <f t="shared" si="76"/>
        <v>5</v>
      </c>
      <c r="W84" s="1">
        <f t="shared" si="76"/>
        <v>0</v>
      </c>
      <c r="X84" s="1">
        <f t="shared" si="76"/>
        <v>8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87</v>
      </c>
      <c r="F85" s="1">
        <f>SUM(F2:F83)</f>
        <v>123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7-8-4</v>
      </c>
      <c r="R85" s="1" t="str">
        <f>IF(R84="","0-0-0",CONCATENATE(R84,"-",S84,"-",T84))</f>
        <v>6-7-3</v>
      </c>
      <c r="U85" s="1" t="str">
        <f>IF(U84="","0-0-0",CONCATENATE(U84,"-",V84,"-",W84))</f>
        <v>4-5-0</v>
      </c>
      <c r="X85" s="1" t="str">
        <f>IF(X84="","0-0-0",CONCATENATE(X84,"-",Y84,"-",Z84))</f>
        <v>8-7-3</v>
      </c>
      <c r="AA85" s="1" t="str">
        <f>IF(AA84="","0-0",CONCATENATE(AA84,AB84))</f>
        <v>W1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35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5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2</v>
      </c>
      <c r="U15" s="1">
        <f t="shared" si="14"/>
        <v>1</v>
      </c>
      <c r="V15" s="1">
        <f t="shared" si="15"/>
        <v>1</v>
      </c>
      <c r="W15" s="1">
        <f t="shared" si="16"/>
        <v>1</v>
      </c>
      <c r="X15" s="1">
        <f t="shared" si="17"/>
        <v>1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</v>
      </c>
      <c r="E16" s="1">
        <v>3</v>
      </c>
      <c r="F16" s="1">
        <v>2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2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1</v>
      </c>
      <c r="X16" s="1">
        <f t="shared" si="17"/>
        <v>2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12</v>
      </c>
      <c r="E17" s="1">
        <v>3</v>
      </c>
      <c r="F17" s="1">
        <v>7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2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1</v>
      </c>
      <c r="X17" s="1">
        <f t="shared" si="17"/>
        <v>2</v>
      </c>
      <c r="Y17" s="1">
        <f t="shared" si="18"/>
        <v>4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7</v>
      </c>
      <c r="AE17" s="1">
        <f t="shared" si="25"/>
        <v>3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19</v>
      </c>
      <c r="E18" s="1">
        <v>3</v>
      </c>
      <c r="F18" s="1">
        <v>1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5</v>
      </c>
      <c r="S18" s="1">
        <f t="shared" si="12"/>
        <v>2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3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8</v>
      </c>
      <c r="AE18" s="1">
        <f t="shared" si="25"/>
        <v>2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66</v>
      </c>
      <c r="D19" s="1" t="s">
        <v>3</v>
      </c>
      <c r="E19" s="1">
        <v>2</v>
      </c>
      <c r="F19" s="1">
        <v>6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0</v>
      </c>
      <c r="R19" s="1">
        <f t="shared" si="11"/>
        <v>5</v>
      </c>
      <c r="S19" s="1">
        <f t="shared" si="12"/>
        <v>2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1</v>
      </c>
      <c r="X19" s="1">
        <f t="shared" si="17"/>
        <v>3</v>
      </c>
      <c r="Y19" s="1">
        <f t="shared" si="18"/>
        <v>4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14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0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1</v>
      </c>
      <c r="X20" s="1">
        <f t="shared" si="17"/>
        <v>4</v>
      </c>
      <c r="Y20" s="1">
        <f t="shared" si="18"/>
        <v>4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20</v>
      </c>
      <c r="E21" s="1">
        <v>2</v>
      </c>
      <c r="F21" s="1">
        <v>1</v>
      </c>
      <c r="G21" s="1" t="s">
        <v>84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6</v>
      </c>
      <c r="P21" s="1">
        <f t="shared" si="9"/>
        <v>5</v>
      </c>
      <c r="Q21" s="1">
        <f t="shared" si="10"/>
        <v>0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1</v>
      </c>
      <c r="X21" s="1">
        <f t="shared" si="17"/>
        <v>4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</v>
      </c>
      <c r="E22" s="1">
        <v>5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2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3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10</v>
      </c>
      <c r="E23" s="1">
        <v>3</v>
      </c>
      <c r="F23" s="1">
        <v>0</v>
      </c>
      <c r="G23" s="1" t="s">
        <v>83</v>
      </c>
      <c r="H23" s="1" t="s">
        <v>83</v>
      </c>
      <c r="I23" s="1">
        <f t="shared" si="2"/>
        <v>13</v>
      </c>
      <c r="J23" s="1">
        <f t="shared" si="3"/>
        <v>7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0</v>
      </c>
      <c r="O23" s="1">
        <f t="shared" si="8"/>
        <v>7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2</v>
      </c>
      <c r="V23" s="1">
        <f t="shared" si="15"/>
        <v>1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27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3</v>
      </c>
      <c r="L24" s="1">
        <f t="shared" si="5"/>
        <v>2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2</v>
      </c>
      <c r="T24" s="1">
        <f t="shared" si="13"/>
        <v>2</v>
      </c>
      <c r="U24" s="1">
        <f t="shared" si="14"/>
        <v>2</v>
      </c>
      <c r="V24" s="1">
        <f t="shared" si="15"/>
        <v>1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2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21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3</v>
      </c>
      <c r="L25" s="1">
        <f t="shared" si="5"/>
        <v>2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2</v>
      </c>
      <c r="T25" s="1">
        <f t="shared" si="13"/>
        <v>2</v>
      </c>
      <c r="U25" s="1">
        <f t="shared" si="14"/>
        <v>3</v>
      </c>
      <c r="V25" s="1">
        <f t="shared" si="15"/>
        <v>1</v>
      </c>
      <c r="W25" s="1">
        <f t="shared" si="16"/>
        <v>1</v>
      </c>
      <c r="X25" s="1">
        <f t="shared" si="17"/>
        <v>7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2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12</v>
      </c>
      <c r="E26" s="1">
        <v>4</v>
      </c>
      <c r="F26" s="1">
        <v>1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3</v>
      </c>
      <c r="L26" s="1">
        <f t="shared" si="5"/>
        <v>2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0</v>
      </c>
      <c r="R26" s="1">
        <f t="shared" si="11"/>
        <v>8</v>
      </c>
      <c r="S26" s="1">
        <f t="shared" si="12"/>
        <v>2</v>
      </c>
      <c r="T26" s="1">
        <f t="shared" si="13"/>
        <v>2</v>
      </c>
      <c r="U26" s="1">
        <f t="shared" si="14"/>
        <v>3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4</v>
      </c>
      <c r="Z26" s="1">
        <f t="shared" si="19"/>
        <v>2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8</v>
      </c>
      <c r="AE26" s="1">
        <f t="shared" si="25"/>
        <v>2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13</v>
      </c>
      <c r="E27" s="1">
        <v>1</v>
      </c>
      <c r="F27" s="1">
        <v>2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3</v>
      </c>
      <c r="V27" s="1">
        <f t="shared" si="15"/>
        <v>1</v>
      </c>
      <c r="W27" s="1">
        <f t="shared" si="16"/>
        <v>1</v>
      </c>
      <c r="X27" s="1">
        <f t="shared" si="17"/>
        <v>8</v>
      </c>
      <c r="Y27" s="1">
        <f t="shared" si="18"/>
        <v>5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8</v>
      </c>
      <c r="AE27" s="1">
        <f t="shared" si="25"/>
        <v>2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9</v>
      </c>
      <c r="E28" s="1">
        <v>3</v>
      </c>
      <c r="F28" s="1">
        <v>4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3</v>
      </c>
      <c r="L28" s="1">
        <f t="shared" si="5"/>
        <v>2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6</v>
      </c>
      <c r="Q28" s="1">
        <f t="shared" si="10"/>
        <v>0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3</v>
      </c>
      <c r="V28" s="1">
        <f t="shared" si="15"/>
        <v>1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2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7</v>
      </c>
      <c r="AE28" s="1">
        <f t="shared" si="25"/>
        <v>3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13</v>
      </c>
      <c r="E29" s="1">
        <v>0</v>
      </c>
      <c r="F29" s="1">
        <v>2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10</v>
      </c>
      <c r="K29" s="1">
        <f t="shared" si="4"/>
        <v>3</v>
      </c>
      <c r="L29" s="1">
        <f t="shared" si="5"/>
        <v>2</v>
      </c>
      <c r="M29" s="1">
        <f t="shared" si="6"/>
        <v>0</v>
      </c>
      <c r="N29" s="1">
        <f t="shared" si="7"/>
        <v>0</v>
      </c>
      <c r="O29" s="1">
        <f t="shared" si="8"/>
        <v>8</v>
      </c>
      <c r="P29" s="1">
        <f t="shared" si="9"/>
        <v>7</v>
      </c>
      <c r="Q29" s="1">
        <f t="shared" si="10"/>
        <v>0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3</v>
      </c>
      <c r="V29" s="1">
        <f t="shared" si="15"/>
        <v>1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2</v>
      </c>
      <c r="AA29" s="1" t="str">
        <f t="shared" si="0"/>
        <v>L</v>
      </c>
      <c r="AB29" s="1">
        <f t="shared" si="20"/>
        <v>3</v>
      </c>
      <c r="AC29" s="1" t="str">
        <f t="shared" si="1"/>
        <v>L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4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11</v>
      </c>
      <c r="K30" s="1">
        <f t="shared" si="4"/>
        <v>3</v>
      </c>
      <c r="L30" s="1">
        <f t="shared" si="5"/>
        <v>2</v>
      </c>
      <c r="M30" s="1">
        <f t="shared" si="6"/>
        <v>0</v>
      </c>
      <c r="N30" s="1">
        <f t="shared" si="7"/>
        <v>0</v>
      </c>
      <c r="O30" s="1">
        <f t="shared" si="8"/>
        <v>8</v>
      </c>
      <c r="P30" s="1">
        <f t="shared" si="9"/>
        <v>7</v>
      </c>
      <c r="Q30" s="1">
        <f t="shared" si="10"/>
        <v>0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3</v>
      </c>
      <c r="V30" s="1">
        <f t="shared" si="15"/>
        <v>2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2</v>
      </c>
      <c r="AA30" s="1" t="str">
        <f t="shared" si="0"/>
        <v>L</v>
      </c>
      <c r="AB30" s="1">
        <f t="shared" si="20"/>
        <v>4</v>
      </c>
      <c r="AC30" s="1" t="str">
        <f t="shared" si="1"/>
        <v>L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16</v>
      </c>
      <c r="E31" s="1">
        <v>6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11</v>
      </c>
      <c r="K31" s="1">
        <f t="shared" si="4"/>
        <v>3</v>
      </c>
      <c r="L31" s="1">
        <f t="shared" si="5"/>
        <v>2</v>
      </c>
      <c r="M31" s="1">
        <f t="shared" si="6"/>
        <v>0</v>
      </c>
      <c r="N31" s="1">
        <f t="shared" si="7"/>
        <v>0</v>
      </c>
      <c r="O31" s="1">
        <f t="shared" si="8"/>
        <v>8</v>
      </c>
      <c r="P31" s="1">
        <f t="shared" si="9"/>
        <v>7</v>
      </c>
      <c r="Q31" s="1">
        <f t="shared" si="10"/>
        <v>0</v>
      </c>
      <c r="R31" s="1">
        <f t="shared" si="11"/>
        <v>9</v>
      </c>
      <c r="S31" s="1">
        <f t="shared" si="12"/>
        <v>4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1</v>
      </c>
      <c r="X31" s="1">
        <f t="shared" si="17"/>
        <v>9</v>
      </c>
      <c r="Y31" s="1">
        <f t="shared" si="18"/>
        <v>8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14</v>
      </c>
      <c r="E32" s="1">
        <v>8</v>
      </c>
      <c r="F32" s="1">
        <v>4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11</v>
      </c>
      <c r="K32" s="1">
        <f t="shared" si="4"/>
        <v>3</v>
      </c>
      <c r="L32" s="1">
        <f t="shared" si="5"/>
        <v>2</v>
      </c>
      <c r="M32" s="1">
        <f t="shared" si="6"/>
        <v>0</v>
      </c>
      <c r="N32" s="1">
        <f t="shared" si="7"/>
        <v>0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10</v>
      </c>
      <c r="S32" s="1">
        <f t="shared" si="12"/>
        <v>4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2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13</v>
      </c>
      <c r="E33" s="1">
        <v>2</v>
      </c>
      <c r="F33" s="1">
        <v>3</v>
      </c>
      <c r="G33" s="1" t="s">
        <v>84</v>
      </c>
      <c r="H33" s="1" t="s">
        <v>84</v>
      </c>
      <c r="I33" s="1">
        <f t="shared" si="2"/>
        <v>18</v>
      </c>
      <c r="J33" s="1">
        <f t="shared" si="3"/>
        <v>11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0</v>
      </c>
      <c r="R33" s="1">
        <f t="shared" si="11"/>
        <v>10</v>
      </c>
      <c r="S33" s="1">
        <f t="shared" si="12"/>
        <v>4</v>
      </c>
      <c r="T33" s="1">
        <f t="shared" si="13"/>
        <v>3</v>
      </c>
      <c r="U33" s="1">
        <f t="shared" si="14"/>
        <v>4</v>
      </c>
      <c r="V33" s="1">
        <f t="shared" si="15"/>
        <v>2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46006</v>
      </c>
      <c r="B34" s="1">
        <v>33</v>
      </c>
      <c r="C34" s="1" t="s">
        <v>66</v>
      </c>
      <c r="D34" s="1" t="s">
        <v>19</v>
      </c>
      <c r="E34" s="1">
        <v>2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1</v>
      </c>
      <c r="O34" s="1">
        <f t="shared" si="8"/>
        <v>8</v>
      </c>
      <c r="P34" s="1">
        <f t="shared" si="9"/>
        <v>8</v>
      </c>
      <c r="Q34" s="1">
        <f t="shared" si="10"/>
        <v>0</v>
      </c>
      <c r="R34" s="1">
        <f t="shared" si="11"/>
        <v>10</v>
      </c>
      <c r="S34" s="1">
        <f t="shared" si="12"/>
        <v>4</v>
      </c>
      <c r="T34" s="1">
        <f t="shared" si="13"/>
        <v>3</v>
      </c>
      <c r="U34" s="1">
        <f t="shared" si="14"/>
        <v>4</v>
      </c>
      <c r="V34" s="1">
        <f t="shared" si="15"/>
        <v>3</v>
      </c>
      <c r="W34" s="1">
        <f t="shared" si="16"/>
        <v>1</v>
      </c>
      <c r="X34" s="1">
        <f t="shared" si="17"/>
        <v>10</v>
      </c>
      <c r="Y34" s="1">
        <f t="shared" si="18"/>
        <v>9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66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19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16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18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46040</v>
      </c>
      <c r="B48" s="1">
        <v>47</v>
      </c>
      <c r="C48" s="1" t="s">
        <v>65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46042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65</v>
      </c>
      <c r="D50" s="1" t="s">
        <v>25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23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46054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46056</v>
      </c>
      <c r="B55" s="1">
        <v>54</v>
      </c>
      <c r="C55" s="1" t="s">
        <v>66</v>
      </c>
      <c r="D55" s="1" t="s">
        <v>28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46058</v>
      </c>
      <c r="B56" s="1">
        <v>55</v>
      </c>
      <c r="C56" s="1" t="s">
        <v>66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66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65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46086</v>
      </c>
      <c r="B61" s="1">
        <v>60</v>
      </c>
      <c r="C61" s="1" t="s">
        <v>65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65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18</v>
      </c>
      <c r="J84" s="1">
        <f t="shared" si="75"/>
        <v>12</v>
      </c>
      <c r="K84" s="1">
        <f t="shared" si="75"/>
        <v>3</v>
      </c>
      <c r="L84" s="1">
        <f t="shared" si="75"/>
        <v>3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8</v>
      </c>
      <c r="P84" s="1">
        <f t="shared" si="76"/>
        <v>8</v>
      </c>
      <c r="Q84" s="1">
        <f t="shared" si="76"/>
        <v>0</v>
      </c>
      <c r="R84" s="1">
        <f t="shared" si="76"/>
        <v>10</v>
      </c>
      <c r="S84" s="1">
        <f t="shared" si="76"/>
        <v>4</v>
      </c>
      <c r="T84" s="1">
        <f t="shared" si="76"/>
        <v>3</v>
      </c>
      <c r="U84" s="1">
        <f t="shared" si="76"/>
        <v>4</v>
      </c>
      <c r="V84" s="1">
        <f t="shared" si="76"/>
        <v>3</v>
      </c>
      <c r="W84" s="1">
        <f t="shared" si="76"/>
        <v>1</v>
      </c>
      <c r="X84" s="1">
        <f t="shared" si="76"/>
        <v>10</v>
      </c>
      <c r="Y84" s="1">
        <f t="shared" si="76"/>
        <v>9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106</v>
      </c>
      <c r="F85" s="1">
        <f>SUM(F2:F83)</f>
        <v>88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8-8-0</v>
      </c>
      <c r="R85" s="1" t="str">
        <f>IF(R84="","0-0-0",CONCATENATE(R84,"-",S84,"-",T84))</f>
        <v>10-4-3</v>
      </c>
      <c r="U85" s="1" t="str">
        <f>IF(U84="","0-0-0",CONCATENATE(U84,"-",V84,"-",W84))</f>
        <v>4-3-1</v>
      </c>
      <c r="X85" s="1" t="str">
        <f>IF(X84="","0-0-0",CONCATENATE(X84,"-",Y84,"-",Z84))</f>
        <v>10-9-3</v>
      </c>
      <c r="AA85" s="1" t="str">
        <f>IF(AA84="","0-0",CONCATENATE(AA84,AB84))</f>
        <v>L2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33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45966</v>
      </c>
      <c r="B15" s="1">
        <v>14</v>
      </c>
      <c r="C15" s="1" t="s">
        <v>66</v>
      </c>
      <c r="D15" s="1" t="s">
        <v>95</v>
      </c>
      <c r="E15" s="1">
        <v>5</v>
      </c>
      <c r="F15" s="1">
        <v>3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7</v>
      </c>
      <c r="P15" s="1">
        <f t="shared" si="9"/>
        <v>2</v>
      </c>
      <c r="Q15" s="1">
        <f t="shared" si="10"/>
        <v>1</v>
      </c>
      <c r="R15" s="1">
        <f t="shared" si="11"/>
        <v>1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29</v>
      </c>
      <c r="E16" s="1">
        <v>3</v>
      </c>
      <c r="F16" s="1">
        <v>5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6</v>
      </c>
      <c r="K16" s="1">
        <f t="shared" si="4"/>
        <v>2</v>
      </c>
      <c r="L16" s="1">
        <f t="shared" si="5"/>
        <v>1</v>
      </c>
      <c r="M16" s="1">
        <f t="shared" si="6"/>
        <v>0</v>
      </c>
      <c r="N16" s="1">
        <f t="shared" si="7"/>
        <v>0</v>
      </c>
      <c r="O16" s="1">
        <f t="shared" si="8"/>
        <v>7</v>
      </c>
      <c r="P16" s="1">
        <f t="shared" si="9"/>
        <v>3</v>
      </c>
      <c r="Q16" s="1">
        <f t="shared" si="10"/>
        <v>1</v>
      </c>
      <c r="R16" s="1">
        <f t="shared" si="11"/>
        <v>1</v>
      </c>
      <c r="S16" s="1">
        <f t="shared" si="12"/>
        <v>3</v>
      </c>
      <c r="T16" s="1">
        <f t="shared" si="13"/>
        <v>0</v>
      </c>
      <c r="U16" s="1">
        <f t="shared" si="14"/>
        <v>2</v>
      </c>
      <c r="V16" s="1">
        <f t="shared" si="15"/>
        <v>4</v>
      </c>
      <c r="W16" s="1">
        <f t="shared" si="16"/>
        <v>0</v>
      </c>
      <c r="X16" s="1">
        <f t="shared" si="17"/>
        <v>5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26</v>
      </c>
      <c r="E17" s="1">
        <v>4</v>
      </c>
      <c r="F17" s="1">
        <v>5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2</v>
      </c>
      <c r="L17" s="1">
        <f t="shared" si="5"/>
        <v>1</v>
      </c>
      <c r="M17" s="1">
        <f t="shared" si="6"/>
        <v>0</v>
      </c>
      <c r="N17" s="1">
        <f t="shared" si="7"/>
        <v>0</v>
      </c>
      <c r="O17" s="1">
        <f t="shared" si="8"/>
        <v>7</v>
      </c>
      <c r="P17" s="1">
        <f t="shared" si="9"/>
        <v>4</v>
      </c>
      <c r="Q17" s="1">
        <f t="shared" si="10"/>
        <v>1</v>
      </c>
      <c r="R17" s="1">
        <f t="shared" si="11"/>
        <v>1</v>
      </c>
      <c r="S17" s="1">
        <f t="shared" si="12"/>
        <v>3</v>
      </c>
      <c r="T17" s="1">
        <f t="shared" si="13"/>
        <v>0</v>
      </c>
      <c r="U17" s="1">
        <f t="shared" si="14"/>
        <v>2</v>
      </c>
      <c r="V17" s="1">
        <f t="shared" si="15"/>
        <v>4</v>
      </c>
      <c r="W17" s="1">
        <f t="shared" si="16"/>
        <v>0</v>
      </c>
      <c r="X17" s="1">
        <f t="shared" si="17"/>
        <v>5</v>
      </c>
      <c r="Y17" s="1">
        <f t="shared" si="18"/>
        <v>7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29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2</v>
      </c>
      <c r="L18" s="1">
        <f t="shared" si="5"/>
        <v>1</v>
      </c>
      <c r="M18" s="1">
        <f t="shared" si="6"/>
        <v>0</v>
      </c>
      <c r="N18" s="1">
        <f t="shared" si="7"/>
        <v>0</v>
      </c>
      <c r="O18" s="1">
        <f t="shared" si="8"/>
        <v>7</v>
      </c>
      <c r="P18" s="1">
        <f t="shared" si="9"/>
        <v>4</v>
      </c>
      <c r="Q18" s="1">
        <f t="shared" si="10"/>
        <v>1</v>
      </c>
      <c r="R18" s="1">
        <f t="shared" si="11"/>
        <v>1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5</v>
      </c>
      <c r="W18" s="1">
        <f t="shared" si="16"/>
        <v>0</v>
      </c>
      <c r="X18" s="1">
        <f t="shared" si="17"/>
        <v>5</v>
      </c>
      <c r="Y18" s="1">
        <f t="shared" si="18"/>
        <v>8</v>
      </c>
      <c r="Z18" s="1">
        <f t="shared" si="19"/>
        <v>0</v>
      </c>
      <c r="AA18" s="1" t="str">
        <f t="shared" si="0"/>
        <v>L</v>
      </c>
      <c r="AB18" s="1">
        <f t="shared" si="20"/>
        <v>3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18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8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7</v>
      </c>
      <c r="P19" s="1">
        <f t="shared" si="9"/>
        <v>4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5</v>
      </c>
      <c r="W19" s="1">
        <f t="shared" si="16"/>
        <v>0</v>
      </c>
      <c r="X19" s="1">
        <f t="shared" si="17"/>
        <v>5</v>
      </c>
      <c r="Y19" s="1">
        <f t="shared" si="18"/>
        <v>8</v>
      </c>
      <c r="Z19" s="1">
        <f t="shared" si="19"/>
        <v>0</v>
      </c>
      <c r="AA19" s="1" t="str">
        <f t="shared" si="0"/>
        <v>L</v>
      </c>
      <c r="AB19" s="1">
        <f t="shared" si="20"/>
        <v>4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25</v>
      </c>
      <c r="E20" s="1">
        <v>2</v>
      </c>
      <c r="F20" s="1">
        <v>3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7</v>
      </c>
      <c r="P20" s="1">
        <f t="shared" si="9"/>
        <v>4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0</v>
      </c>
      <c r="U20" s="1">
        <f t="shared" si="14"/>
        <v>2</v>
      </c>
      <c r="V20" s="1">
        <f t="shared" si="15"/>
        <v>5</v>
      </c>
      <c r="W20" s="1">
        <f t="shared" si="16"/>
        <v>0</v>
      </c>
      <c r="X20" s="1">
        <f t="shared" si="17"/>
        <v>5</v>
      </c>
      <c r="Y20" s="1">
        <f t="shared" si="18"/>
        <v>8</v>
      </c>
      <c r="Z20" s="1">
        <f t="shared" si="19"/>
        <v>0</v>
      </c>
      <c r="AA20" s="1" t="str">
        <f t="shared" si="0"/>
        <v>L</v>
      </c>
      <c r="AB20" s="1">
        <f t="shared" si="20"/>
        <v>5</v>
      </c>
      <c r="AC20" s="1" t="str">
        <f t="shared" si="1"/>
        <v>L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6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8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0</v>
      </c>
      <c r="U21" s="1">
        <f t="shared" si="14"/>
        <v>2</v>
      </c>
      <c r="V21" s="1">
        <f t="shared" si="15"/>
        <v>5</v>
      </c>
      <c r="W21" s="1">
        <f t="shared" si="16"/>
        <v>0</v>
      </c>
      <c r="X21" s="1">
        <f t="shared" si="17"/>
        <v>5</v>
      </c>
      <c r="Y21" s="1">
        <f t="shared" si="18"/>
        <v>8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5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23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9</v>
      </c>
      <c r="J22" s="1">
        <f t="shared" si="3"/>
        <v>9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3</v>
      </c>
      <c r="R22" s="1">
        <f t="shared" si="11"/>
        <v>1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5</v>
      </c>
      <c r="W22" s="1">
        <f t="shared" si="16"/>
        <v>0</v>
      </c>
      <c r="X22" s="1">
        <f t="shared" si="17"/>
        <v>5</v>
      </c>
      <c r="Y22" s="1">
        <f t="shared" si="18"/>
        <v>8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16</v>
      </c>
      <c r="E23" s="1">
        <v>2</v>
      </c>
      <c r="F23" s="1">
        <v>5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10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3</v>
      </c>
      <c r="R23" s="1">
        <f t="shared" si="11"/>
        <v>1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6</v>
      </c>
      <c r="W23" s="1">
        <f t="shared" si="16"/>
        <v>0</v>
      </c>
      <c r="X23" s="1">
        <f t="shared" si="17"/>
        <v>5</v>
      </c>
      <c r="Y23" s="1">
        <f t="shared" si="18"/>
        <v>9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23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10</v>
      </c>
      <c r="K24" s="1">
        <f t="shared" si="4"/>
        <v>4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3</v>
      </c>
      <c r="R24" s="1">
        <f t="shared" si="11"/>
        <v>2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6</v>
      </c>
      <c r="W24" s="1">
        <f t="shared" si="16"/>
        <v>0</v>
      </c>
      <c r="X24" s="1">
        <f t="shared" si="17"/>
        <v>6</v>
      </c>
      <c r="Y24" s="1">
        <f t="shared" si="18"/>
        <v>9</v>
      </c>
      <c r="Z24" s="1">
        <f t="shared" si="19"/>
        <v>1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</v>
      </c>
      <c r="E25" s="1">
        <v>2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11</v>
      </c>
      <c r="K25" s="1">
        <f t="shared" si="4"/>
        <v>4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3</v>
      </c>
      <c r="R25" s="1">
        <f t="shared" si="11"/>
        <v>2</v>
      </c>
      <c r="S25" s="1">
        <f t="shared" si="12"/>
        <v>7</v>
      </c>
      <c r="T25" s="1">
        <f t="shared" si="13"/>
        <v>0</v>
      </c>
      <c r="U25" s="1">
        <f t="shared" si="14"/>
        <v>2</v>
      </c>
      <c r="V25" s="1">
        <f t="shared" si="15"/>
        <v>6</v>
      </c>
      <c r="W25" s="1">
        <f t="shared" si="16"/>
        <v>0</v>
      </c>
      <c r="X25" s="1">
        <f t="shared" si="17"/>
        <v>6</v>
      </c>
      <c r="Y25" s="1">
        <f t="shared" si="18"/>
        <v>10</v>
      </c>
      <c r="Z25" s="1">
        <f t="shared" si="19"/>
        <v>1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2</v>
      </c>
      <c r="AE25" s="1">
        <f t="shared" si="25"/>
        <v>6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9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11</v>
      </c>
      <c r="K26" s="1">
        <f t="shared" si="4"/>
        <v>4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3</v>
      </c>
      <c r="S26" s="1">
        <f t="shared" si="12"/>
        <v>7</v>
      </c>
      <c r="T26" s="1">
        <f t="shared" si="13"/>
        <v>0</v>
      </c>
      <c r="U26" s="1">
        <f t="shared" si="14"/>
        <v>2</v>
      </c>
      <c r="V26" s="1">
        <f t="shared" si="15"/>
        <v>6</v>
      </c>
      <c r="W26" s="1">
        <f t="shared" si="16"/>
        <v>0</v>
      </c>
      <c r="X26" s="1">
        <f t="shared" si="17"/>
        <v>7</v>
      </c>
      <c r="Y26" s="1">
        <f t="shared" si="18"/>
        <v>10</v>
      </c>
      <c r="Z26" s="1">
        <f t="shared" si="19"/>
        <v>1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19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4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6</v>
      </c>
      <c r="W27" s="1">
        <f t="shared" si="16"/>
        <v>0</v>
      </c>
      <c r="X27" s="1">
        <f t="shared" si="17"/>
        <v>8</v>
      </c>
      <c r="Y27" s="1">
        <f t="shared" si="18"/>
        <v>10</v>
      </c>
      <c r="Z27" s="1">
        <f t="shared" si="19"/>
        <v>1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26</v>
      </c>
      <c r="E28" s="1">
        <v>5</v>
      </c>
      <c r="F28" s="1">
        <v>1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4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4</v>
      </c>
      <c r="Q28" s="1">
        <f t="shared" si="10"/>
        <v>3</v>
      </c>
      <c r="R28" s="1">
        <f t="shared" si="11"/>
        <v>5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6</v>
      </c>
      <c r="W28" s="1">
        <f t="shared" si="16"/>
        <v>0</v>
      </c>
      <c r="X28" s="1">
        <f t="shared" si="17"/>
        <v>9</v>
      </c>
      <c r="Y28" s="1">
        <f t="shared" si="18"/>
        <v>10</v>
      </c>
      <c r="Z28" s="1">
        <f t="shared" si="19"/>
        <v>1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16</v>
      </c>
      <c r="E29" s="1">
        <v>1</v>
      </c>
      <c r="F29" s="1">
        <v>2</v>
      </c>
      <c r="G29" s="1" t="s">
        <v>84</v>
      </c>
      <c r="H29" s="1" t="s">
        <v>84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0</v>
      </c>
      <c r="N29" s="1">
        <f t="shared" si="7"/>
        <v>1</v>
      </c>
      <c r="O29" s="1">
        <f t="shared" si="8"/>
        <v>8</v>
      </c>
      <c r="P29" s="1">
        <f t="shared" si="9"/>
        <v>4</v>
      </c>
      <c r="Q29" s="1">
        <f t="shared" si="10"/>
        <v>4</v>
      </c>
      <c r="R29" s="1">
        <f t="shared" si="11"/>
        <v>5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6</v>
      </c>
      <c r="W29" s="1">
        <f t="shared" si="16"/>
        <v>1</v>
      </c>
      <c r="X29" s="1">
        <f t="shared" si="17"/>
        <v>9</v>
      </c>
      <c r="Y29" s="1">
        <f t="shared" si="18"/>
        <v>10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66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11</v>
      </c>
      <c r="K30" s="1">
        <f t="shared" si="4"/>
        <v>4</v>
      </c>
      <c r="L30" s="1">
        <f t="shared" si="5"/>
        <v>4</v>
      </c>
      <c r="M30" s="1">
        <f t="shared" si="6"/>
        <v>0</v>
      </c>
      <c r="N30" s="1">
        <f t="shared" si="7"/>
        <v>1</v>
      </c>
      <c r="O30" s="1">
        <f t="shared" si="8"/>
        <v>9</v>
      </c>
      <c r="P30" s="1">
        <f t="shared" si="9"/>
        <v>4</v>
      </c>
      <c r="Q30" s="1">
        <f t="shared" si="10"/>
        <v>4</v>
      </c>
      <c r="R30" s="1">
        <f t="shared" si="11"/>
        <v>5</v>
      </c>
      <c r="S30" s="1">
        <f t="shared" si="12"/>
        <v>7</v>
      </c>
      <c r="T30" s="1">
        <f t="shared" si="13"/>
        <v>0</v>
      </c>
      <c r="U30" s="1">
        <f t="shared" si="14"/>
        <v>4</v>
      </c>
      <c r="V30" s="1">
        <f t="shared" si="15"/>
        <v>6</v>
      </c>
      <c r="W30" s="1">
        <f t="shared" si="16"/>
        <v>1</v>
      </c>
      <c r="X30" s="1">
        <f t="shared" si="17"/>
        <v>10</v>
      </c>
      <c r="Y30" s="1">
        <f t="shared" si="18"/>
        <v>10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6</v>
      </c>
      <c r="AE30" s="1">
        <f t="shared" si="25"/>
        <v>2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8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11</v>
      </c>
      <c r="K31" s="1">
        <f t="shared" si="4"/>
        <v>4</v>
      </c>
      <c r="L31" s="1">
        <f t="shared" si="5"/>
        <v>5</v>
      </c>
      <c r="M31" s="1">
        <f t="shared" si="6"/>
        <v>0</v>
      </c>
      <c r="N31" s="1">
        <f t="shared" si="7"/>
        <v>1</v>
      </c>
      <c r="O31" s="1">
        <f t="shared" si="8"/>
        <v>9</v>
      </c>
      <c r="P31" s="1">
        <f t="shared" si="9"/>
        <v>4</v>
      </c>
      <c r="Q31" s="1">
        <f t="shared" si="10"/>
        <v>5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4</v>
      </c>
      <c r="V31" s="1">
        <f t="shared" si="15"/>
        <v>6</v>
      </c>
      <c r="W31" s="1">
        <f t="shared" si="16"/>
        <v>1</v>
      </c>
      <c r="X31" s="1">
        <f t="shared" si="17"/>
        <v>10</v>
      </c>
      <c r="Y31" s="1">
        <f t="shared" si="18"/>
        <v>10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20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12</v>
      </c>
      <c r="K32" s="1">
        <f t="shared" si="4"/>
        <v>4</v>
      </c>
      <c r="L32" s="1">
        <f t="shared" si="5"/>
        <v>5</v>
      </c>
      <c r="M32" s="1">
        <f t="shared" si="6"/>
        <v>0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5</v>
      </c>
      <c r="R32" s="1">
        <f t="shared" si="11"/>
        <v>5</v>
      </c>
      <c r="S32" s="1">
        <f t="shared" si="12"/>
        <v>7</v>
      </c>
      <c r="T32" s="1">
        <f t="shared" si="13"/>
        <v>0</v>
      </c>
      <c r="U32" s="1">
        <f t="shared" si="14"/>
        <v>4</v>
      </c>
      <c r="V32" s="1">
        <f t="shared" si="15"/>
        <v>6</v>
      </c>
      <c r="W32" s="1">
        <f t="shared" si="16"/>
        <v>1</v>
      </c>
      <c r="X32" s="1">
        <f t="shared" si="17"/>
        <v>10</v>
      </c>
      <c r="Y32" s="1">
        <f t="shared" si="18"/>
        <v>10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25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12</v>
      </c>
      <c r="K33" s="1">
        <f t="shared" si="4"/>
        <v>4</v>
      </c>
      <c r="L33" s="1">
        <f t="shared" si="5"/>
        <v>5</v>
      </c>
      <c r="M33" s="1">
        <f t="shared" si="6"/>
        <v>0</v>
      </c>
      <c r="N33" s="1">
        <f t="shared" si="7"/>
        <v>1</v>
      </c>
      <c r="O33" s="1">
        <f t="shared" si="8"/>
        <v>10</v>
      </c>
      <c r="P33" s="1">
        <f t="shared" si="9"/>
        <v>5</v>
      </c>
      <c r="Q33" s="1">
        <f t="shared" si="10"/>
        <v>5</v>
      </c>
      <c r="R33" s="1">
        <f t="shared" si="11"/>
        <v>5</v>
      </c>
      <c r="S33" s="1">
        <f t="shared" si="12"/>
        <v>7</v>
      </c>
      <c r="T33" s="1">
        <f t="shared" si="13"/>
        <v>0</v>
      </c>
      <c r="U33" s="1">
        <f t="shared" si="14"/>
        <v>4</v>
      </c>
      <c r="V33" s="1">
        <f t="shared" si="15"/>
        <v>6</v>
      </c>
      <c r="W33" s="1">
        <f t="shared" si="16"/>
        <v>1</v>
      </c>
      <c r="X33" s="1">
        <f t="shared" si="17"/>
        <v>10</v>
      </c>
      <c r="Y33" s="1">
        <f t="shared" si="18"/>
        <v>10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11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13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19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95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21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65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11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10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65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46106</v>
      </c>
      <c r="B74" s="1">
        <v>73</v>
      </c>
      <c r="C74" s="1" t="s">
        <v>66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65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46120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15</v>
      </c>
      <c r="J84" s="1">
        <f t="shared" si="75"/>
        <v>12</v>
      </c>
      <c r="K84" s="1">
        <f t="shared" si="75"/>
        <v>4</v>
      </c>
      <c r="L84" s="1">
        <f t="shared" si="75"/>
        <v>5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10</v>
      </c>
      <c r="P84" s="1">
        <f t="shared" si="76"/>
        <v>5</v>
      </c>
      <c r="Q84" s="1">
        <f t="shared" si="76"/>
        <v>5</v>
      </c>
      <c r="R84" s="1">
        <f t="shared" si="76"/>
        <v>5</v>
      </c>
      <c r="S84" s="1">
        <f t="shared" si="76"/>
        <v>7</v>
      </c>
      <c r="T84" s="1">
        <f t="shared" si="76"/>
        <v>0</v>
      </c>
      <c r="U84" s="1">
        <f t="shared" si="76"/>
        <v>4</v>
      </c>
      <c r="V84" s="1">
        <f t="shared" si="76"/>
        <v>6</v>
      </c>
      <c r="W84" s="1">
        <f t="shared" si="76"/>
        <v>1</v>
      </c>
      <c r="X84" s="1">
        <f t="shared" si="76"/>
        <v>10</v>
      </c>
      <c r="Y84" s="1">
        <f t="shared" si="76"/>
        <v>10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105</v>
      </c>
      <c r="F85" s="1">
        <f>SUM(F2:F83)</f>
        <v>104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10-5-5</v>
      </c>
      <c r="R85" s="1" t="str">
        <f>IF(R84="","0-0-0",CONCATENATE(R84,"-",S84,"-",T84))</f>
        <v>5-7-0</v>
      </c>
      <c r="U85" s="1" t="str">
        <f>IF(U84="","0-0-0",CONCATENATE(U84,"-",V84,"-",W84))</f>
        <v>4-6-1</v>
      </c>
      <c r="X85" s="1" t="str">
        <f>IF(X84="","0-0-0",CONCATENATE(X84,"-",Y84,"-",Z84))</f>
        <v>10-10-2</v>
      </c>
      <c r="AA85" s="1" t="str">
        <f>IF(AA84="","0-0",CONCATENATE(AA84,AB84))</f>
        <v>W1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32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4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5</v>
      </c>
      <c r="V15" s="1">
        <f t="shared" si="15"/>
        <v>2</v>
      </c>
      <c r="W15" s="1">
        <f t="shared" si="16"/>
        <v>0</v>
      </c>
      <c r="X15" s="1">
        <f t="shared" si="17"/>
        <v>7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16</v>
      </c>
      <c r="E16" s="1">
        <v>2</v>
      </c>
      <c r="F16" s="1">
        <v>6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1</v>
      </c>
      <c r="Q16" s="1">
        <f t="shared" si="10"/>
        <v>0</v>
      </c>
      <c r="R16" s="1">
        <f t="shared" si="11"/>
        <v>5</v>
      </c>
      <c r="S16" s="1">
        <f t="shared" si="12"/>
        <v>5</v>
      </c>
      <c r="T16" s="1">
        <f t="shared" si="13"/>
        <v>0</v>
      </c>
      <c r="U16" s="1">
        <f t="shared" si="14"/>
        <v>5</v>
      </c>
      <c r="V16" s="1">
        <f t="shared" si="15"/>
        <v>2</v>
      </c>
      <c r="W16" s="1">
        <f t="shared" si="16"/>
        <v>0</v>
      </c>
      <c r="X16" s="1">
        <f t="shared" si="17"/>
        <v>7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11</v>
      </c>
      <c r="E17" s="1">
        <v>2</v>
      </c>
      <c r="F17" s="1">
        <v>4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1</v>
      </c>
      <c r="Q17" s="1">
        <f t="shared" si="10"/>
        <v>0</v>
      </c>
      <c r="R17" s="1">
        <f t="shared" si="11"/>
        <v>5</v>
      </c>
      <c r="S17" s="1">
        <f t="shared" si="12"/>
        <v>6</v>
      </c>
      <c r="T17" s="1">
        <f t="shared" si="13"/>
        <v>0</v>
      </c>
      <c r="U17" s="1">
        <f t="shared" si="14"/>
        <v>5</v>
      </c>
      <c r="V17" s="1">
        <f t="shared" si="15"/>
        <v>2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28</v>
      </c>
      <c r="E18" s="1">
        <v>5</v>
      </c>
      <c r="F18" s="1">
        <v>2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5</v>
      </c>
      <c r="S18" s="1">
        <f t="shared" si="12"/>
        <v>6</v>
      </c>
      <c r="T18" s="1">
        <f t="shared" si="13"/>
        <v>0</v>
      </c>
      <c r="U18" s="1">
        <f t="shared" si="14"/>
        <v>5</v>
      </c>
      <c r="V18" s="1">
        <f t="shared" si="15"/>
        <v>2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13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0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1</v>
      </c>
      <c r="R19" s="1">
        <f t="shared" si="11"/>
        <v>5</v>
      </c>
      <c r="S19" s="1">
        <f t="shared" si="12"/>
        <v>6</v>
      </c>
      <c r="T19" s="1">
        <f t="shared" si="13"/>
        <v>0</v>
      </c>
      <c r="U19" s="1">
        <f t="shared" si="14"/>
        <v>5</v>
      </c>
      <c r="V19" s="1">
        <f t="shared" si="15"/>
        <v>2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31</v>
      </c>
      <c r="E20" s="1">
        <v>2</v>
      </c>
      <c r="F20" s="1">
        <v>3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1</v>
      </c>
      <c r="Q20" s="1">
        <f t="shared" si="10"/>
        <v>1</v>
      </c>
      <c r="R20" s="1">
        <f t="shared" si="11"/>
        <v>5</v>
      </c>
      <c r="S20" s="1">
        <f t="shared" si="12"/>
        <v>6</v>
      </c>
      <c r="T20" s="1">
        <f t="shared" si="13"/>
        <v>1</v>
      </c>
      <c r="U20" s="1">
        <f t="shared" si="14"/>
        <v>5</v>
      </c>
      <c r="V20" s="1">
        <f t="shared" si="15"/>
        <v>2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L</v>
      </c>
      <c r="AB20" s="1">
        <f t="shared" si="20"/>
        <v>2</v>
      </c>
      <c r="AC20" s="1" t="str">
        <f t="shared" si="1"/>
        <v>OTL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8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3</v>
      </c>
      <c r="L21" s="1">
        <f t="shared" si="5"/>
        <v>3</v>
      </c>
      <c r="M21" s="1">
        <f t="shared" si="6"/>
        <v>0</v>
      </c>
      <c r="N21" s="1">
        <f t="shared" si="7"/>
        <v>0</v>
      </c>
      <c r="O21" s="1">
        <f t="shared" si="8"/>
        <v>5</v>
      </c>
      <c r="P21" s="1">
        <f t="shared" si="9"/>
        <v>1</v>
      </c>
      <c r="Q21" s="1">
        <f t="shared" si="10"/>
        <v>1</v>
      </c>
      <c r="R21" s="1">
        <f t="shared" si="11"/>
        <v>5</v>
      </c>
      <c r="S21" s="1">
        <f t="shared" si="12"/>
        <v>6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2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2</v>
      </c>
      <c r="AE21" s="1">
        <f t="shared" si="25"/>
        <v>5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</v>
      </c>
      <c r="E22" s="1">
        <v>1</v>
      </c>
      <c r="F22" s="1">
        <v>4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8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5</v>
      </c>
      <c r="P22" s="1">
        <f t="shared" si="9"/>
        <v>2</v>
      </c>
      <c r="Q22" s="1">
        <f t="shared" si="10"/>
        <v>1</v>
      </c>
      <c r="R22" s="1">
        <f t="shared" si="11"/>
        <v>5</v>
      </c>
      <c r="S22" s="1">
        <f t="shared" si="12"/>
        <v>6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0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4</v>
      </c>
      <c r="AC22" s="1" t="str">
        <f t="shared" si="1"/>
        <v>L</v>
      </c>
      <c r="AD22" s="1">
        <f t="shared" si="24"/>
        <v>2</v>
      </c>
      <c r="AE22" s="1">
        <f t="shared" si="25"/>
        <v>5</v>
      </c>
      <c r="AF22" s="1">
        <f t="shared" si="26"/>
        <v>3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12</v>
      </c>
      <c r="E23" s="1">
        <v>3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5</v>
      </c>
      <c r="S23" s="1">
        <f t="shared" si="12"/>
        <v>6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0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8</v>
      </c>
      <c r="K24" s="1">
        <f t="shared" si="4"/>
        <v>3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7</v>
      </c>
      <c r="P24" s="1">
        <f t="shared" si="9"/>
        <v>2</v>
      </c>
      <c r="Q24" s="1">
        <f t="shared" si="10"/>
        <v>1</v>
      </c>
      <c r="R24" s="1">
        <f t="shared" si="11"/>
        <v>5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0</v>
      </c>
      <c r="X24" s="1">
        <f t="shared" si="17"/>
        <v>8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3</v>
      </c>
      <c r="AE24" s="1">
        <f t="shared" si="25"/>
        <v>4</v>
      </c>
      <c r="AF24" s="1">
        <f t="shared" si="26"/>
        <v>3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9</v>
      </c>
      <c r="K25" s="1">
        <f t="shared" si="4"/>
        <v>3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5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3</v>
      </c>
      <c r="AE25" s="1">
        <f t="shared" si="25"/>
        <v>4</v>
      </c>
      <c r="AF25" s="1">
        <f t="shared" si="26"/>
        <v>3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22</v>
      </c>
      <c r="E26" s="1">
        <v>3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3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7</v>
      </c>
      <c r="P26" s="1">
        <f t="shared" si="9"/>
        <v>3</v>
      </c>
      <c r="Q26" s="1">
        <f t="shared" si="10"/>
        <v>1</v>
      </c>
      <c r="R26" s="1">
        <f t="shared" si="11"/>
        <v>5</v>
      </c>
      <c r="S26" s="1">
        <f t="shared" si="12"/>
        <v>7</v>
      </c>
      <c r="T26" s="1">
        <f t="shared" si="13"/>
        <v>2</v>
      </c>
      <c r="U26" s="1">
        <f t="shared" si="14"/>
        <v>5</v>
      </c>
      <c r="V26" s="1">
        <f t="shared" si="15"/>
        <v>3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4</v>
      </c>
      <c r="AF26" s="1">
        <f t="shared" si="26"/>
        <v>3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6</v>
      </c>
      <c r="E27" s="1">
        <v>0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3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7</v>
      </c>
      <c r="P27" s="1">
        <f t="shared" si="9"/>
        <v>3</v>
      </c>
      <c r="Q27" s="1">
        <f t="shared" si="10"/>
        <v>1</v>
      </c>
      <c r="R27" s="1">
        <f t="shared" si="11"/>
        <v>5</v>
      </c>
      <c r="S27" s="1">
        <f t="shared" si="12"/>
        <v>8</v>
      </c>
      <c r="T27" s="1">
        <f t="shared" si="13"/>
        <v>2</v>
      </c>
      <c r="U27" s="1">
        <f t="shared" si="14"/>
        <v>5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45992</v>
      </c>
      <c r="B28" s="1">
        <v>27</v>
      </c>
      <c r="C28" s="1" t="s">
        <v>65</v>
      </c>
      <c r="D28" s="1" t="s">
        <v>8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12</v>
      </c>
      <c r="K28" s="1">
        <f t="shared" si="4"/>
        <v>3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7</v>
      </c>
      <c r="P28" s="1">
        <f t="shared" si="9"/>
        <v>3</v>
      </c>
      <c r="Q28" s="1">
        <f t="shared" si="10"/>
        <v>1</v>
      </c>
      <c r="R28" s="1">
        <f t="shared" si="11"/>
        <v>5</v>
      </c>
      <c r="S28" s="1">
        <f t="shared" si="12"/>
        <v>9</v>
      </c>
      <c r="T28" s="1">
        <f t="shared" si="13"/>
        <v>2</v>
      </c>
      <c r="U28" s="1">
        <f t="shared" si="14"/>
        <v>5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7</v>
      </c>
      <c r="Z28" s="1">
        <f t="shared" si="19"/>
        <v>2</v>
      </c>
      <c r="AA28" s="1" t="str">
        <f t="shared" si="0"/>
        <v>L</v>
      </c>
      <c r="AB28" s="1">
        <f t="shared" si="20"/>
        <v>4</v>
      </c>
      <c r="AC28" s="1" t="str">
        <f t="shared" si="1"/>
        <v>L</v>
      </c>
      <c r="AD28" s="1">
        <f t="shared" si="24"/>
        <v>2</v>
      </c>
      <c r="AE28" s="1">
        <f t="shared" si="25"/>
        <v>5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31</v>
      </c>
      <c r="E29" s="1">
        <v>7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3</v>
      </c>
      <c r="L29" s="1">
        <f t="shared" si="5"/>
        <v>3</v>
      </c>
      <c r="M29" s="1">
        <f t="shared" si="6"/>
        <v>0</v>
      </c>
      <c r="N29" s="1">
        <f t="shared" si="7"/>
        <v>0</v>
      </c>
      <c r="O29" s="1">
        <f t="shared" si="8"/>
        <v>7</v>
      </c>
      <c r="P29" s="1">
        <f t="shared" si="9"/>
        <v>3</v>
      </c>
      <c r="Q29" s="1">
        <f t="shared" si="10"/>
        <v>1</v>
      </c>
      <c r="R29" s="1">
        <f t="shared" si="11"/>
        <v>6</v>
      </c>
      <c r="S29" s="1">
        <f t="shared" si="12"/>
        <v>9</v>
      </c>
      <c r="T29" s="1">
        <f t="shared" si="13"/>
        <v>2</v>
      </c>
      <c r="U29" s="1">
        <f t="shared" si="14"/>
        <v>5</v>
      </c>
      <c r="V29" s="1">
        <f t="shared" si="15"/>
        <v>4</v>
      </c>
      <c r="W29" s="1">
        <f t="shared" si="16"/>
        <v>0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12</v>
      </c>
      <c r="K30" s="1">
        <f t="shared" si="4"/>
        <v>3</v>
      </c>
      <c r="L30" s="1">
        <f t="shared" si="5"/>
        <v>3</v>
      </c>
      <c r="M30" s="1">
        <f t="shared" si="6"/>
        <v>0</v>
      </c>
      <c r="N30" s="1">
        <f t="shared" si="7"/>
        <v>0</v>
      </c>
      <c r="O30" s="1">
        <f t="shared" si="8"/>
        <v>7</v>
      </c>
      <c r="P30" s="1">
        <f t="shared" si="9"/>
        <v>3</v>
      </c>
      <c r="Q30" s="1">
        <f t="shared" si="10"/>
        <v>1</v>
      </c>
      <c r="R30" s="1">
        <f t="shared" si="11"/>
        <v>7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5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65</v>
      </c>
      <c r="D31" s="1" t="s">
        <v>27</v>
      </c>
      <c r="E31" s="1">
        <v>0</v>
      </c>
      <c r="F31" s="1">
        <v>2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3</v>
      </c>
      <c r="L31" s="1">
        <f t="shared" si="5"/>
        <v>3</v>
      </c>
      <c r="M31" s="1">
        <f t="shared" si="6"/>
        <v>0</v>
      </c>
      <c r="N31" s="1">
        <f t="shared" si="7"/>
        <v>0</v>
      </c>
      <c r="O31" s="1">
        <f t="shared" si="8"/>
        <v>7</v>
      </c>
      <c r="P31" s="1">
        <f t="shared" si="9"/>
        <v>3</v>
      </c>
      <c r="Q31" s="1">
        <f t="shared" si="10"/>
        <v>1</v>
      </c>
      <c r="R31" s="1">
        <f t="shared" si="11"/>
        <v>7</v>
      </c>
      <c r="S31" s="1">
        <f t="shared" si="12"/>
        <v>10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10</v>
      </c>
      <c r="Y31" s="1">
        <f t="shared" si="18"/>
        <v>8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18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3</v>
      </c>
      <c r="L32" s="1">
        <f t="shared" si="5"/>
        <v>3</v>
      </c>
      <c r="M32" s="1">
        <f t="shared" si="6"/>
        <v>0</v>
      </c>
      <c r="N32" s="1">
        <f t="shared" si="7"/>
        <v>0</v>
      </c>
      <c r="O32" s="1">
        <f t="shared" si="8"/>
        <v>7</v>
      </c>
      <c r="P32" s="1">
        <f t="shared" si="9"/>
        <v>4</v>
      </c>
      <c r="Q32" s="1">
        <f t="shared" si="10"/>
        <v>1</v>
      </c>
      <c r="R32" s="1">
        <f t="shared" si="11"/>
        <v>7</v>
      </c>
      <c r="S32" s="1">
        <f t="shared" si="12"/>
        <v>10</v>
      </c>
      <c r="T32" s="1">
        <f t="shared" si="13"/>
        <v>2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10</v>
      </c>
      <c r="Y32" s="1">
        <f t="shared" si="18"/>
        <v>9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19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15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0</v>
      </c>
      <c r="O33" s="1">
        <f t="shared" si="8"/>
        <v>7</v>
      </c>
      <c r="P33" s="1">
        <f t="shared" si="9"/>
        <v>5</v>
      </c>
      <c r="Q33" s="1">
        <f t="shared" si="10"/>
        <v>1</v>
      </c>
      <c r="R33" s="1">
        <f t="shared" si="11"/>
        <v>7</v>
      </c>
      <c r="S33" s="1">
        <f t="shared" si="12"/>
        <v>10</v>
      </c>
      <c r="T33" s="1">
        <f t="shared" si="13"/>
        <v>2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2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3</v>
      </c>
      <c r="AE33" s="1">
        <f t="shared" si="25"/>
        <v>7</v>
      </c>
      <c r="AF33" s="1">
        <f t="shared" si="26"/>
        <v>0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15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0</v>
      </c>
      <c r="O34" s="1">
        <f t="shared" si="8"/>
        <v>8</v>
      </c>
      <c r="P34" s="1">
        <f t="shared" si="9"/>
        <v>5</v>
      </c>
      <c r="Q34" s="1">
        <f t="shared" si="10"/>
        <v>1</v>
      </c>
      <c r="R34" s="1">
        <f t="shared" si="11"/>
        <v>7</v>
      </c>
      <c r="S34" s="1">
        <f t="shared" si="12"/>
        <v>10</v>
      </c>
      <c r="T34" s="1">
        <f t="shared" si="13"/>
        <v>2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46005</v>
      </c>
      <c r="B35" s="1">
        <v>34</v>
      </c>
      <c r="C35" s="1" t="s">
        <v>65</v>
      </c>
      <c r="D35" s="1" t="s">
        <v>9</v>
      </c>
      <c r="E35" s="1">
        <v>5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4</v>
      </c>
      <c r="AE35" s="1">
        <f t="shared" si="25"/>
        <v>6</v>
      </c>
      <c r="AF35" s="1">
        <f t="shared" si="26"/>
        <v>0</v>
      </c>
      <c r="AG35" s="43"/>
    </row>
    <row r="36" spans="1:33" x14ac:dyDescent="0.25">
      <c r="A36" s="42">
        <v>46007</v>
      </c>
      <c r="B36" s="1">
        <v>35</v>
      </c>
      <c r="C36" s="1" t="s">
        <v>65</v>
      </c>
      <c r="D36" s="1" t="s">
        <v>29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16</v>
      </c>
      <c r="K36" s="1">
        <f t="shared" si="31"/>
        <v>4</v>
      </c>
      <c r="L36" s="1">
        <f t="shared" si="32"/>
        <v>3</v>
      </c>
      <c r="M36" s="1">
        <f t="shared" si="33"/>
        <v>0</v>
      </c>
      <c r="N36" s="1">
        <f t="shared" si="34"/>
        <v>0</v>
      </c>
      <c r="O36" s="1">
        <f t="shared" si="35"/>
        <v>8</v>
      </c>
      <c r="P36" s="1">
        <f t="shared" si="36"/>
        <v>5</v>
      </c>
      <c r="Q36" s="1">
        <f t="shared" si="37"/>
        <v>1</v>
      </c>
      <c r="R36" s="1">
        <f t="shared" si="38"/>
        <v>8</v>
      </c>
      <c r="S36" s="1">
        <f t="shared" si="39"/>
        <v>11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11</v>
      </c>
      <c r="Y36" s="1">
        <f t="shared" si="45"/>
        <v>9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46008</v>
      </c>
      <c r="B37" s="1">
        <v>36</v>
      </c>
      <c r="C37" s="1" t="s">
        <v>65</v>
      </c>
      <c r="D37" s="1" t="s">
        <v>21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4</v>
      </c>
      <c r="L37" s="1">
        <f t="shared" si="32"/>
        <v>3</v>
      </c>
      <c r="M37" s="1">
        <f t="shared" si="33"/>
        <v>0</v>
      </c>
      <c r="N37" s="1">
        <f t="shared" si="34"/>
        <v>0</v>
      </c>
      <c r="O37" s="1">
        <f t="shared" si="35"/>
        <v>8</v>
      </c>
      <c r="P37" s="1">
        <f t="shared" si="36"/>
        <v>5</v>
      </c>
      <c r="Q37" s="1">
        <f t="shared" si="37"/>
        <v>1</v>
      </c>
      <c r="R37" s="1">
        <f t="shared" si="38"/>
        <v>9</v>
      </c>
      <c r="S37" s="1">
        <f t="shared" si="39"/>
        <v>11</v>
      </c>
      <c r="T37" s="1">
        <f t="shared" si="40"/>
        <v>2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11</v>
      </c>
      <c r="Y37" s="1">
        <f t="shared" si="45"/>
        <v>9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46010</v>
      </c>
      <c r="B38" s="1">
        <v>37</v>
      </c>
      <c r="C38" s="1" t="s">
        <v>66</v>
      </c>
      <c r="D38" s="1" t="s">
        <v>14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46012</v>
      </c>
      <c r="B39" s="1">
        <v>38</v>
      </c>
      <c r="C39" s="1" t="s">
        <v>66</v>
      </c>
      <c r="D39" s="1" t="s">
        <v>0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24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15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13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65</v>
      </c>
      <c r="D44" s="1" t="s">
        <v>12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66</v>
      </c>
      <c r="D46" s="1" t="s">
        <v>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23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4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22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7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5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19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26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22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3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21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24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17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66</v>
      </c>
      <c r="D61" s="1" t="s">
        <v>25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10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23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65</v>
      </c>
      <c r="D65" s="1" t="s">
        <v>25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17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25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65</v>
      </c>
      <c r="D69" s="1" t="s">
        <v>22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20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1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20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17</v>
      </c>
      <c r="J84" s="1">
        <f t="shared" si="75"/>
        <v>16</v>
      </c>
      <c r="K84" s="1">
        <f t="shared" si="75"/>
        <v>4</v>
      </c>
      <c r="L84" s="1">
        <f t="shared" si="75"/>
        <v>3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5</v>
      </c>
      <c r="Q84" s="1">
        <f t="shared" si="76"/>
        <v>1</v>
      </c>
      <c r="R84" s="1">
        <f t="shared" si="76"/>
        <v>9</v>
      </c>
      <c r="S84" s="1">
        <f t="shared" si="76"/>
        <v>11</v>
      </c>
      <c r="T84" s="1">
        <f t="shared" si="76"/>
        <v>2</v>
      </c>
      <c r="U84" s="1">
        <f t="shared" si="76"/>
        <v>5</v>
      </c>
      <c r="V84" s="1">
        <f t="shared" si="76"/>
        <v>4</v>
      </c>
      <c r="W84" s="1">
        <f t="shared" si="76"/>
        <v>0</v>
      </c>
      <c r="X84" s="1">
        <f t="shared" si="76"/>
        <v>11</v>
      </c>
      <c r="Y84" s="1">
        <f t="shared" si="76"/>
        <v>9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111</v>
      </c>
      <c r="F85" s="1">
        <f>SUM(F2:F83)</f>
        <v>106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8-5-1</v>
      </c>
      <c r="R85" s="1" t="str">
        <f>IF(R84="","0-0-0",CONCATENATE(R84,"-",S84,"-",T84))</f>
        <v>9-11-2</v>
      </c>
      <c r="U85" s="1" t="str">
        <f>IF(U84="","0-0-0",CONCATENATE(U84,"-",V84,"-",W84))</f>
        <v>5-4-0</v>
      </c>
      <c r="X85" s="1" t="str">
        <f>IF(X84="","0-0-0",CONCATENATE(X84,"-",Y84,"-",Z84))</f>
        <v>11-9-2</v>
      </c>
      <c r="AA85" s="1" t="str">
        <f>IF(AA84="","0-0",CONCATENATE(AA84,AB84))</f>
        <v>W1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36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25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8</v>
      </c>
      <c r="K16" s="1">
        <f t="shared" si="4"/>
        <v>4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2</v>
      </c>
      <c r="P16" s="1">
        <f t="shared" si="9"/>
        <v>4</v>
      </c>
      <c r="Q16" s="1">
        <f t="shared" si="10"/>
        <v>0</v>
      </c>
      <c r="R16" s="1">
        <f t="shared" si="11"/>
        <v>5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6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23</v>
      </c>
      <c r="E17" s="1">
        <v>4</v>
      </c>
      <c r="F17" s="1">
        <v>3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8</v>
      </c>
      <c r="K17" s="1">
        <f t="shared" si="4"/>
        <v>4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4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24</v>
      </c>
      <c r="E18" s="1">
        <v>4</v>
      </c>
      <c r="F18" s="1">
        <v>5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4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3</v>
      </c>
      <c r="P18" s="1">
        <f t="shared" si="9"/>
        <v>4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5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4</v>
      </c>
      <c r="AE18" s="1">
        <f t="shared" si="25"/>
        <v>5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0</v>
      </c>
      <c r="E19" s="1">
        <v>3</v>
      </c>
      <c r="F19" s="1">
        <v>5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9</v>
      </c>
      <c r="K19" s="1">
        <f t="shared" si="4"/>
        <v>4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3</v>
      </c>
      <c r="P19" s="1">
        <f t="shared" si="9"/>
        <v>5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6</v>
      </c>
      <c r="Z19" s="1">
        <f t="shared" si="19"/>
        <v>1</v>
      </c>
      <c r="AA19" s="1" t="str">
        <f t="shared" si="0"/>
        <v>L</v>
      </c>
      <c r="AB19" s="1">
        <f t="shared" si="20"/>
        <v>2</v>
      </c>
      <c r="AC19" s="1" t="str">
        <f t="shared" si="1"/>
        <v>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45975</v>
      </c>
      <c r="B20" s="1">
        <v>19</v>
      </c>
      <c r="C20" s="1" t="s">
        <v>65</v>
      </c>
      <c r="D20" s="1" t="s">
        <v>26</v>
      </c>
      <c r="E20" s="1">
        <v>3</v>
      </c>
      <c r="F20" s="1">
        <v>4</v>
      </c>
      <c r="G20" s="1" t="s">
        <v>84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4</v>
      </c>
      <c r="L20" s="1">
        <f t="shared" si="5"/>
        <v>2</v>
      </c>
      <c r="M20" s="1">
        <f t="shared" si="6"/>
        <v>2</v>
      </c>
      <c r="N20" s="1">
        <f t="shared" si="7"/>
        <v>0</v>
      </c>
      <c r="O20" s="1">
        <f t="shared" si="8"/>
        <v>3</v>
      </c>
      <c r="P20" s="1">
        <f t="shared" si="9"/>
        <v>5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6</v>
      </c>
      <c r="Z20" s="1">
        <f t="shared" si="19"/>
        <v>1</v>
      </c>
      <c r="AA20" s="1" t="str">
        <f t="shared" si="0"/>
        <v>L</v>
      </c>
      <c r="AB20" s="1">
        <f t="shared" si="20"/>
        <v>3</v>
      </c>
      <c r="AC20" s="1" t="str">
        <f t="shared" si="1"/>
        <v>OTL</v>
      </c>
      <c r="AD20" s="1">
        <f t="shared" si="24"/>
        <v>4</v>
      </c>
      <c r="AE20" s="1">
        <f t="shared" si="25"/>
        <v>4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45977</v>
      </c>
      <c r="B21" s="1">
        <v>20</v>
      </c>
      <c r="C21" s="1" t="s">
        <v>65</v>
      </c>
      <c r="D21" s="1" t="s">
        <v>5</v>
      </c>
      <c r="E21" s="1">
        <v>6</v>
      </c>
      <c r="F21" s="1">
        <v>2</v>
      </c>
      <c r="G21" s="1" t="s">
        <v>83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4</v>
      </c>
      <c r="L21" s="1">
        <f t="shared" si="5"/>
        <v>2</v>
      </c>
      <c r="M21" s="1">
        <f t="shared" si="6"/>
        <v>2</v>
      </c>
      <c r="N21" s="1">
        <f t="shared" si="7"/>
        <v>0</v>
      </c>
      <c r="O21" s="1">
        <f t="shared" si="8"/>
        <v>3</v>
      </c>
      <c r="P21" s="1">
        <f t="shared" si="9"/>
        <v>5</v>
      </c>
      <c r="Q21" s="1">
        <f t="shared" si="10"/>
        <v>1</v>
      </c>
      <c r="R21" s="1">
        <f t="shared" si="11"/>
        <v>6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6</v>
      </c>
      <c r="Z21" s="1">
        <f t="shared" si="19"/>
        <v>1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19</v>
      </c>
      <c r="E22" s="1">
        <v>5</v>
      </c>
      <c r="F22" s="1">
        <v>8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10</v>
      </c>
      <c r="K22" s="1">
        <f t="shared" si="4"/>
        <v>4</v>
      </c>
      <c r="L22" s="1">
        <f t="shared" si="5"/>
        <v>2</v>
      </c>
      <c r="M22" s="1">
        <f t="shared" si="6"/>
        <v>2</v>
      </c>
      <c r="N22" s="1">
        <f t="shared" si="7"/>
        <v>0</v>
      </c>
      <c r="O22" s="1">
        <f t="shared" si="8"/>
        <v>3</v>
      </c>
      <c r="P22" s="1">
        <f t="shared" si="9"/>
        <v>5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6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45981</v>
      </c>
      <c r="B23" s="1">
        <v>22</v>
      </c>
      <c r="C23" s="1" t="s">
        <v>66</v>
      </c>
      <c r="D23" s="1" t="s">
        <v>22</v>
      </c>
      <c r="E23" s="1">
        <v>2</v>
      </c>
      <c r="F23" s="1">
        <v>4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11</v>
      </c>
      <c r="K23" s="1">
        <f t="shared" si="4"/>
        <v>4</v>
      </c>
      <c r="L23" s="1">
        <f t="shared" si="5"/>
        <v>2</v>
      </c>
      <c r="M23" s="1">
        <f t="shared" si="6"/>
        <v>2</v>
      </c>
      <c r="N23" s="1">
        <f t="shared" si="7"/>
        <v>0</v>
      </c>
      <c r="O23" s="1">
        <f t="shared" si="8"/>
        <v>3</v>
      </c>
      <c r="P23" s="1">
        <f t="shared" si="9"/>
        <v>6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2</v>
      </c>
      <c r="V23" s="1">
        <f t="shared" si="15"/>
        <v>1</v>
      </c>
      <c r="W23" s="1">
        <f t="shared" si="16"/>
        <v>0</v>
      </c>
      <c r="X23" s="1">
        <f t="shared" si="17"/>
        <v>6</v>
      </c>
      <c r="Y23" s="1">
        <f t="shared" si="18"/>
        <v>7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27</v>
      </c>
      <c r="E24" s="1">
        <v>2</v>
      </c>
      <c r="F24" s="1">
        <v>5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12</v>
      </c>
      <c r="K24" s="1">
        <f t="shared" si="4"/>
        <v>4</v>
      </c>
      <c r="L24" s="1">
        <f t="shared" si="5"/>
        <v>2</v>
      </c>
      <c r="M24" s="1">
        <f t="shared" si="6"/>
        <v>2</v>
      </c>
      <c r="N24" s="1">
        <f t="shared" si="7"/>
        <v>0</v>
      </c>
      <c r="O24" s="1">
        <f t="shared" si="8"/>
        <v>3</v>
      </c>
      <c r="P24" s="1">
        <f t="shared" si="9"/>
        <v>7</v>
      </c>
      <c r="Q24" s="1">
        <f t="shared" si="10"/>
        <v>1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2</v>
      </c>
      <c r="V24" s="1">
        <f t="shared" si="15"/>
        <v>2</v>
      </c>
      <c r="W24" s="1">
        <f t="shared" si="16"/>
        <v>0</v>
      </c>
      <c r="X24" s="1">
        <f t="shared" si="17"/>
        <v>6</v>
      </c>
      <c r="Y24" s="1">
        <f t="shared" si="18"/>
        <v>8</v>
      </c>
      <c r="Z24" s="1">
        <f t="shared" si="19"/>
        <v>1</v>
      </c>
      <c r="AA24" s="1" t="str">
        <f t="shared" si="0"/>
        <v>L</v>
      </c>
      <c r="AB24" s="1">
        <f t="shared" si="20"/>
        <v>3</v>
      </c>
      <c r="AC24" s="1" t="str">
        <f t="shared" si="1"/>
        <v>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31</v>
      </c>
      <c r="E25" s="1">
        <v>5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12</v>
      </c>
      <c r="K25" s="1">
        <f t="shared" si="4"/>
        <v>4</v>
      </c>
      <c r="L25" s="1">
        <f t="shared" si="5"/>
        <v>2</v>
      </c>
      <c r="M25" s="1">
        <f t="shared" si="6"/>
        <v>2</v>
      </c>
      <c r="N25" s="1">
        <f t="shared" si="7"/>
        <v>0</v>
      </c>
      <c r="O25" s="1">
        <f t="shared" si="8"/>
        <v>3</v>
      </c>
      <c r="P25" s="1">
        <f t="shared" si="9"/>
        <v>7</v>
      </c>
      <c r="Q25" s="1">
        <f t="shared" si="10"/>
        <v>1</v>
      </c>
      <c r="R25" s="1">
        <f t="shared" si="11"/>
        <v>7</v>
      </c>
      <c r="S25" s="1">
        <f t="shared" si="12"/>
        <v>5</v>
      </c>
      <c r="T25" s="1">
        <f t="shared" si="13"/>
        <v>1</v>
      </c>
      <c r="U25" s="1">
        <f t="shared" si="14"/>
        <v>3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8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3</v>
      </c>
      <c r="AE25" s="1">
        <f t="shared" si="25"/>
        <v>5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8</v>
      </c>
      <c r="E26" s="1">
        <v>2</v>
      </c>
      <c r="F26" s="1">
        <v>3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13</v>
      </c>
      <c r="K26" s="1">
        <f t="shared" si="4"/>
        <v>4</v>
      </c>
      <c r="L26" s="1">
        <f t="shared" si="5"/>
        <v>2</v>
      </c>
      <c r="M26" s="1">
        <f t="shared" si="6"/>
        <v>2</v>
      </c>
      <c r="N26" s="1">
        <f t="shared" si="7"/>
        <v>0</v>
      </c>
      <c r="O26" s="1">
        <f t="shared" si="8"/>
        <v>3</v>
      </c>
      <c r="P26" s="1">
        <f t="shared" si="9"/>
        <v>7</v>
      </c>
      <c r="Q26" s="1">
        <f t="shared" si="10"/>
        <v>1</v>
      </c>
      <c r="R26" s="1">
        <f t="shared" si="11"/>
        <v>7</v>
      </c>
      <c r="S26" s="1">
        <f t="shared" si="12"/>
        <v>6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7</v>
      </c>
      <c r="Y26" s="1">
        <f t="shared" si="18"/>
        <v>9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18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10</v>
      </c>
      <c r="J27" s="1">
        <f t="shared" si="3"/>
        <v>13</v>
      </c>
      <c r="K27" s="1">
        <f t="shared" si="4"/>
        <v>4</v>
      </c>
      <c r="L27" s="1">
        <f t="shared" si="5"/>
        <v>3</v>
      </c>
      <c r="M27" s="1">
        <f t="shared" si="6"/>
        <v>2</v>
      </c>
      <c r="N27" s="1">
        <f t="shared" si="7"/>
        <v>0</v>
      </c>
      <c r="O27" s="1">
        <f t="shared" si="8"/>
        <v>3</v>
      </c>
      <c r="P27" s="1">
        <f t="shared" si="9"/>
        <v>7</v>
      </c>
      <c r="Q27" s="1">
        <f t="shared" si="10"/>
        <v>1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3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9</v>
      </c>
      <c r="Z27" s="1">
        <f t="shared" si="19"/>
        <v>2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2</v>
      </c>
      <c r="AE27" s="1">
        <f t="shared" si="25"/>
        <v>5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24</v>
      </c>
      <c r="E28" s="1">
        <v>1</v>
      </c>
      <c r="F28" s="1">
        <v>3</v>
      </c>
      <c r="G28" s="1" t="s">
        <v>83</v>
      </c>
      <c r="H28" s="1" t="s">
        <v>83</v>
      </c>
      <c r="I28" s="1">
        <f t="shared" si="2"/>
        <v>10</v>
      </c>
      <c r="J28" s="1">
        <f t="shared" si="3"/>
        <v>14</v>
      </c>
      <c r="K28" s="1">
        <f t="shared" si="4"/>
        <v>4</v>
      </c>
      <c r="L28" s="1">
        <f t="shared" si="5"/>
        <v>3</v>
      </c>
      <c r="M28" s="1">
        <f t="shared" si="6"/>
        <v>2</v>
      </c>
      <c r="N28" s="1">
        <f t="shared" si="7"/>
        <v>0</v>
      </c>
      <c r="O28" s="1">
        <f t="shared" si="8"/>
        <v>3</v>
      </c>
      <c r="P28" s="1">
        <f t="shared" si="9"/>
        <v>7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1</v>
      </c>
      <c r="X28" s="1">
        <f t="shared" si="17"/>
        <v>7</v>
      </c>
      <c r="Y28" s="1">
        <f t="shared" si="18"/>
        <v>10</v>
      </c>
      <c r="Z28" s="1">
        <f t="shared" si="19"/>
        <v>2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2</v>
      </c>
      <c r="AE28" s="1">
        <f t="shared" si="25"/>
        <v>6</v>
      </c>
      <c r="AF28" s="1">
        <f t="shared" si="26"/>
        <v>2</v>
      </c>
      <c r="AG28" s="43"/>
      <c r="AM28" s="1" t="s">
        <v>95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95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15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1</v>
      </c>
      <c r="X29" s="1">
        <f t="shared" si="17"/>
        <v>7</v>
      </c>
      <c r="Y29" s="1">
        <f t="shared" si="18"/>
        <v>11</v>
      </c>
      <c r="Z29" s="1">
        <f t="shared" si="19"/>
        <v>2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2</v>
      </c>
      <c r="AE29" s="1">
        <f t="shared" si="25"/>
        <v>6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17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15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0</v>
      </c>
      <c r="O30" s="1">
        <f t="shared" si="8"/>
        <v>4</v>
      </c>
      <c r="P30" s="1">
        <f t="shared" si="9"/>
        <v>8</v>
      </c>
      <c r="Q30" s="1">
        <f t="shared" si="10"/>
        <v>1</v>
      </c>
      <c r="R30" s="1">
        <f t="shared" si="11"/>
        <v>7</v>
      </c>
      <c r="S30" s="1">
        <f t="shared" si="12"/>
        <v>7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11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66</v>
      </c>
      <c r="D31" s="1" t="s">
        <v>21</v>
      </c>
      <c r="E31" s="1">
        <v>0</v>
      </c>
      <c r="F31" s="1">
        <v>4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16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0</v>
      </c>
      <c r="O31" s="1">
        <f t="shared" si="8"/>
        <v>4</v>
      </c>
      <c r="P31" s="1">
        <f t="shared" si="9"/>
        <v>9</v>
      </c>
      <c r="Q31" s="1">
        <f t="shared" si="10"/>
        <v>1</v>
      </c>
      <c r="R31" s="1">
        <f t="shared" si="11"/>
        <v>7</v>
      </c>
      <c r="S31" s="1">
        <f t="shared" si="12"/>
        <v>7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11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28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17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0</v>
      </c>
      <c r="O32" s="1">
        <f t="shared" si="8"/>
        <v>4</v>
      </c>
      <c r="P32" s="1">
        <f t="shared" si="9"/>
        <v>10</v>
      </c>
      <c r="Q32" s="1">
        <f t="shared" si="10"/>
        <v>1</v>
      </c>
      <c r="R32" s="1">
        <f t="shared" si="11"/>
        <v>7</v>
      </c>
      <c r="S32" s="1">
        <f t="shared" si="12"/>
        <v>7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1</v>
      </c>
      <c r="X32" s="1">
        <f t="shared" si="17"/>
        <v>8</v>
      </c>
      <c r="Y32" s="1">
        <f t="shared" si="18"/>
        <v>11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2</v>
      </c>
      <c r="AE32" s="1">
        <f t="shared" si="25"/>
        <v>7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14</v>
      </c>
      <c r="E33" s="1">
        <v>2</v>
      </c>
      <c r="F33" s="1">
        <v>1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17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0</v>
      </c>
      <c r="O33" s="1">
        <f t="shared" si="8"/>
        <v>4</v>
      </c>
      <c r="P33" s="1">
        <f t="shared" si="9"/>
        <v>10</v>
      </c>
      <c r="Q33" s="1">
        <f t="shared" si="10"/>
        <v>1</v>
      </c>
      <c r="R33" s="1">
        <f t="shared" si="11"/>
        <v>8</v>
      </c>
      <c r="S33" s="1">
        <f t="shared" si="12"/>
        <v>7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1</v>
      </c>
      <c r="X33" s="1">
        <f t="shared" si="17"/>
        <v>8</v>
      </c>
      <c r="Y33" s="1">
        <f t="shared" si="18"/>
        <v>11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3</v>
      </c>
      <c r="AE33" s="1">
        <f t="shared" si="25"/>
        <v>6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12</v>
      </c>
      <c r="E34" s="1">
        <v>3</v>
      </c>
      <c r="F34" s="1">
        <v>0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17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0</v>
      </c>
      <c r="O34" s="1">
        <f t="shared" si="8"/>
        <v>4</v>
      </c>
      <c r="P34" s="1">
        <f t="shared" si="9"/>
        <v>10</v>
      </c>
      <c r="Q34" s="1">
        <f t="shared" si="10"/>
        <v>1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3</v>
      </c>
      <c r="V34" s="1">
        <f t="shared" si="15"/>
        <v>3</v>
      </c>
      <c r="W34" s="1">
        <f t="shared" si="16"/>
        <v>1</v>
      </c>
      <c r="X34" s="1">
        <f t="shared" si="17"/>
        <v>8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13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29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10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8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7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10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28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21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4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16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11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23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20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9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8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31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4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95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0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22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26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25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0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66</v>
      </c>
      <c r="D65" s="1" t="s">
        <v>11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15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7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27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2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24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95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17</v>
      </c>
      <c r="K84" s="1">
        <f t="shared" si="75"/>
        <v>4</v>
      </c>
      <c r="L84" s="1">
        <f t="shared" si="75"/>
        <v>3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4</v>
      </c>
      <c r="P84" s="1">
        <f t="shared" si="76"/>
        <v>10</v>
      </c>
      <c r="Q84" s="1">
        <f t="shared" si="76"/>
        <v>1</v>
      </c>
      <c r="R84" s="1">
        <f t="shared" si="76"/>
        <v>9</v>
      </c>
      <c r="S84" s="1">
        <f t="shared" si="76"/>
        <v>7</v>
      </c>
      <c r="T84" s="1">
        <f t="shared" si="76"/>
        <v>2</v>
      </c>
      <c r="U84" s="1">
        <f t="shared" si="76"/>
        <v>3</v>
      </c>
      <c r="V84" s="1">
        <f t="shared" si="76"/>
        <v>3</v>
      </c>
      <c r="W84" s="1">
        <f t="shared" si="76"/>
        <v>1</v>
      </c>
      <c r="X84" s="1">
        <f t="shared" si="76"/>
        <v>8</v>
      </c>
      <c r="Y84" s="1">
        <f t="shared" si="76"/>
        <v>11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92</v>
      </c>
      <c r="F85" s="1">
        <f>SUM(F2:F83)</f>
        <v>112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4-10-1</v>
      </c>
      <c r="R85" s="1" t="str">
        <f>IF(R84="","0-0-0",CONCATENATE(R84,"-",S84,"-",T84))</f>
        <v>9-7-2</v>
      </c>
      <c r="U85" s="1" t="str">
        <f>IF(U84="","0-0-0",CONCATENATE(U84,"-",V84,"-",W84))</f>
        <v>3-3-1</v>
      </c>
      <c r="X85" s="1" t="str">
        <f>IF(X84="","0-0-0",CONCATENATE(X84,"-",Y84,"-",Z84))</f>
        <v>8-11-2</v>
      </c>
      <c r="AA85" s="1" t="str">
        <f>IF(AA84="","0-0",CONCATENATE(AA84,AB84))</f>
        <v>W2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33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5</v>
      </c>
      <c r="E14" s="1">
        <v>3</v>
      </c>
      <c r="F14" s="1">
        <v>6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3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3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31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1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2</v>
      </c>
      <c r="Q15" s="1">
        <f t="shared" si="10"/>
        <v>2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3</v>
      </c>
      <c r="V15" s="1">
        <f t="shared" si="15"/>
        <v>0</v>
      </c>
      <c r="W15" s="1">
        <f t="shared" si="16"/>
        <v>3</v>
      </c>
      <c r="X15" s="1">
        <f t="shared" si="17"/>
        <v>3</v>
      </c>
      <c r="Y15" s="1">
        <f t="shared" si="18"/>
        <v>1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45971</v>
      </c>
      <c r="B16" s="1">
        <v>15</v>
      </c>
      <c r="C16" s="1" t="s">
        <v>66</v>
      </c>
      <c r="D16" s="1" t="s">
        <v>19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1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3</v>
      </c>
      <c r="S16" s="1">
        <f t="shared" si="12"/>
        <v>1</v>
      </c>
      <c r="T16" s="1">
        <f t="shared" si="13"/>
        <v>2</v>
      </c>
      <c r="U16" s="1">
        <f t="shared" si="14"/>
        <v>3</v>
      </c>
      <c r="V16" s="1">
        <f t="shared" si="15"/>
        <v>0</v>
      </c>
      <c r="W16" s="1">
        <f t="shared" si="16"/>
        <v>3</v>
      </c>
      <c r="X16" s="1">
        <f t="shared" si="17"/>
        <v>3</v>
      </c>
      <c r="Y16" s="1">
        <f t="shared" si="18"/>
        <v>1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45974</v>
      </c>
      <c r="B17" s="1">
        <v>16</v>
      </c>
      <c r="C17" s="1" t="s">
        <v>66</v>
      </c>
      <c r="D17" s="1" t="s">
        <v>13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7</v>
      </c>
      <c r="J17" s="1">
        <f t="shared" si="3"/>
        <v>4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1</v>
      </c>
      <c r="T17" s="1">
        <f t="shared" si="13"/>
        <v>2</v>
      </c>
      <c r="U17" s="1">
        <f t="shared" si="14"/>
        <v>3</v>
      </c>
      <c r="V17" s="1">
        <f t="shared" si="15"/>
        <v>0</v>
      </c>
      <c r="W17" s="1">
        <f t="shared" si="16"/>
        <v>3</v>
      </c>
      <c r="X17" s="1">
        <f t="shared" si="17"/>
        <v>3</v>
      </c>
      <c r="Y17" s="1">
        <f t="shared" si="18"/>
        <v>1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OTL</v>
      </c>
      <c r="AD17" s="1">
        <f t="shared" si="24"/>
        <v>3</v>
      </c>
      <c r="AE17" s="1">
        <f t="shared" si="25"/>
        <v>4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6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1</v>
      </c>
      <c r="T18" s="1">
        <f t="shared" si="13"/>
        <v>2</v>
      </c>
      <c r="U18" s="1">
        <f t="shared" si="14"/>
        <v>3</v>
      </c>
      <c r="V18" s="1">
        <f t="shared" si="15"/>
        <v>0</v>
      </c>
      <c r="W18" s="1">
        <f t="shared" si="16"/>
        <v>3</v>
      </c>
      <c r="X18" s="1">
        <f t="shared" si="17"/>
        <v>4</v>
      </c>
      <c r="Y18" s="1">
        <f t="shared" si="18"/>
        <v>1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4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65</v>
      </c>
      <c r="D19" s="1" t="s">
        <v>17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4</v>
      </c>
      <c r="K19" s="1">
        <f t="shared" si="4"/>
        <v>1</v>
      </c>
      <c r="L19" s="1">
        <f t="shared" si="5"/>
        <v>6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1</v>
      </c>
      <c r="T19" s="1">
        <f t="shared" si="13"/>
        <v>3</v>
      </c>
      <c r="U19" s="1">
        <f t="shared" si="14"/>
        <v>3</v>
      </c>
      <c r="V19" s="1">
        <f t="shared" si="15"/>
        <v>0</v>
      </c>
      <c r="W19" s="1">
        <f t="shared" si="16"/>
        <v>3</v>
      </c>
      <c r="X19" s="1">
        <f t="shared" si="17"/>
        <v>4</v>
      </c>
      <c r="Y19" s="1">
        <f t="shared" si="18"/>
        <v>1</v>
      </c>
      <c r="Z19" s="1">
        <f t="shared" si="19"/>
        <v>4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12</v>
      </c>
      <c r="E20" s="1">
        <v>3</v>
      </c>
      <c r="F20" s="1">
        <v>2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4</v>
      </c>
      <c r="K20" s="1">
        <f t="shared" si="4"/>
        <v>1</v>
      </c>
      <c r="L20" s="1">
        <f t="shared" si="5"/>
        <v>6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1</v>
      </c>
      <c r="T20" s="1">
        <f t="shared" si="13"/>
        <v>3</v>
      </c>
      <c r="U20" s="1">
        <f t="shared" si="14"/>
        <v>3</v>
      </c>
      <c r="V20" s="1">
        <f t="shared" si="15"/>
        <v>0</v>
      </c>
      <c r="W20" s="1">
        <f t="shared" si="16"/>
        <v>3</v>
      </c>
      <c r="X20" s="1">
        <f t="shared" si="17"/>
        <v>4</v>
      </c>
      <c r="Y20" s="1">
        <f t="shared" si="18"/>
        <v>1</v>
      </c>
      <c r="Z20" s="1">
        <f t="shared" si="19"/>
        <v>4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95</v>
      </c>
      <c r="E21" s="1">
        <v>4</v>
      </c>
      <c r="F21" s="1">
        <v>1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4</v>
      </c>
      <c r="K21" s="1">
        <f t="shared" si="4"/>
        <v>1</v>
      </c>
      <c r="L21" s="1">
        <f t="shared" si="5"/>
        <v>6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5</v>
      </c>
      <c r="S21" s="1">
        <f t="shared" si="12"/>
        <v>1</v>
      </c>
      <c r="T21" s="1">
        <f t="shared" si="13"/>
        <v>3</v>
      </c>
      <c r="U21" s="1">
        <f t="shared" si="14"/>
        <v>3</v>
      </c>
      <c r="V21" s="1">
        <f t="shared" si="15"/>
        <v>0</v>
      </c>
      <c r="W21" s="1">
        <f t="shared" si="16"/>
        <v>3</v>
      </c>
      <c r="X21" s="1">
        <f t="shared" si="17"/>
        <v>5</v>
      </c>
      <c r="Y21" s="1">
        <f t="shared" si="18"/>
        <v>1</v>
      </c>
      <c r="Z21" s="1">
        <f t="shared" si="19"/>
        <v>4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3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31</v>
      </c>
      <c r="E22" s="1">
        <v>3</v>
      </c>
      <c r="F22" s="1">
        <v>4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4</v>
      </c>
      <c r="K22" s="1">
        <f t="shared" si="4"/>
        <v>1</v>
      </c>
      <c r="L22" s="1">
        <f t="shared" si="5"/>
        <v>7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1</v>
      </c>
      <c r="T22" s="1">
        <f t="shared" si="13"/>
        <v>4</v>
      </c>
      <c r="U22" s="1">
        <f t="shared" si="14"/>
        <v>3</v>
      </c>
      <c r="V22" s="1">
        <f t="shared" si="15"/>
        <v>0</v>
      </c>
      <c r="W22" s="1">
        <f t="shared" si="16"/>
        <v>4</v>
      </c>
      <c r="X22" s="1">
        <f t="shared" si="17"/>
        <v>5</v>
      </c>
      <c r="Y22" s="1">
        <f t="shared" si="18"/>
        <v>1</v>
      </c>
      <c r="Z22" s="1">
        <f t="shared" si="19"/>
        <v>5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2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95</v>
      </c>
      <c r="E23" s="1">
        <v>1</v>
      </c>
      <c r="F23" s="1">
        <v>5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5</v>
      </c>
      <c r="K23" s="1">
        <f t="shared" si="4"/>
        <v>1</v>
      </c>
      <c r="L23" s="1">
        <f t="shared" si="5"/>
        <v>7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2</v>
      </c>
      <c r="T23" s="1">
        <f t="shared" si="13"/>
        <v>4</v>
      </c>
      <c r="U23" s="1">
        <f t="shared" si="14"/>
        <v>3</v>
      </c>
      <c r="V23" s="1">
        <f t="shared" si="15"/>
        <v>0</v>
      </c>
      <c r="W23" s="1">
        <f t="shared" si="16"/>
        <v>4</v>
      </c>
      <c r="X23" s="1">
        <f t="shared" si="17"/>
        <v>5</v>
      </c>
      <c r="Y23" s="1">
        <f t="shared" si="18"/>
        <v>2</v>
      </c>
      <c r="Z23" s="1">
        <f t="shared" si="19"/>
        <v>5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3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11</v>
      </c>
      <c r="E24" s="1">
        <v>3</v>
      </c>
      <c r="F24" s="1">
        <v>4</v>
      </c>
      <c r="G24" s="1" t="s">
        <v>84</v>
      </c>
      <c r="H24" s="1" t="s">
        <v>84</v>
      </c>
      <c r="I24" s="1">
        <f t="shared" si="2"/>
        <v>10</v>
      </c>
      <c r="J24" s="1">
        <f t="shared" si="3"/>
        <v>5</v>
      </c>
      <c r="K24" s="1">
        <f t="shared" si="4"/>
        <v>1</v>
      </c>
      <c r="L24" s="1">
        <f t="shared" si="5"/>
        <v>8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3</v>
      </c>
      <c r="Q24" s="1">
        <f t="shared" si="10"/>
        <v>4</v>
      </c>
      <c r="R24" s="1">
        <f t="shared" si="11"/>
        <v>5</v>
      </c>
      <c r="S24" s="1">
        <f t="shared" si="12"/>
        <v>2</v>
      </c>
      <c r="T24" s="1">
        <f t="shared" si="13"/>
        <v>4</v>
      </c>
      <c r="U24" s="1">
        <f t="shared" si="14"/>
        <v>3</v>
      </c>
      <c r="V24" s="1">
        <f t="shared" si="15"/>
        <v>0</v>
      </c>
      <c r="W24" s="1">
        <f t="shared" si="16"/>
        <v>4</v>
      </c>
      <c r="X24" s="1">
        <f t="shared" si="17"/>
        <v>5</v>
      </c>
      <c r="Y24" s="1">
        <f t="shared" si="18"/>
        <v>2</v>
      </c>
      <c r="Z24" s="1">
        <f t="shared" si="19"/>
        <v>5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2</v>
      </c>
      <c r="AF24" s="1">
        <f t="shared" si="26"/>
        <v>5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16</v>
      </c>
      <c r="E25" s="1">
        <v>1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6</v>
      </c>
      <c r="K25" s="1">
        <f t="shared" si="4"/>
        <v>1</v>
      </c>
      <c r="L25" s="1">
        <f t="shared" si="5"/>
        <v>8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4</v>
      </c>
      <c r="Q25" s="1">
        <f t="shared" si="10"/>
        <v>4</v>
      </c>
      <c r="R25" s="1">
        <f t="shared" si="11"/>
        <v>5</v>
      </c>
      <c r="S25" s="1">
        <f t="shared" si="12"/>
        <v>2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4</v>
      </c>
      <c r="X25" s="1">
        <f t="shared" si="17"/>
        <v>5</v>
      </c>
      <c r="Y25" s="1">
        <f t="shared" si="18"/>
        <v>2</v>
      </c>
      <c r="Z25" s="1">
        <f t="shared" si="19"/>
        <v>5</v>
      </c>
      <c r="AA25" s="1" t="str">
        <f t="shared" si="0"/>
        <v>L</v>
      </c>
      <c r="AB25" s="1">
        <f t="shared" si="20"/>
        <v>4</v>
      </c>
      <c r="AC25" s="1" t="str">
        <f t="shared" si="1"/>
        <v>L</v>
      </c>
      <c r="AD25" s="1">
        <f t="shared" si="24"/>
        <v>3</v>
      </c>
      <c r="AE25" s="1">
        <f t="shared" si="25"/>
        <v>3</v>
      </c>
      <c r="AF25" s="1">
        <f t="shared" si="26"/>
        <v>4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8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6</v>
      </c>
      <c r="K26" s="1">
        <f t="shared" si="4"/>
        <v>1</v>
      </c>
      <c r="L26" s="1">
        <f t="shared" si="5"/>
        <v>8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4</v>
      </c>
      <c r="Q26" s="1">
        <f t="shared" si="10"/>
        <v>4</v>
      </c>
      <c r="R26" s="1">
        <f t="shared" si="11"/>
        <v>5</v>
      </c>
      <c r="S26" s="1">
        <f t="shared" si="12"/>
        <v>2</v>
      </c>
      <c r="T26" s="1">
        <f t="shared" si="13"/>
        <v>4</v>
      </c>
      <c r="U26" s="1">
        <f t="shared" si="14"/>
        <v>4</v>
      </c>
      <c r="V26" s="1">
        <f t="shared" si="15"/>
        <v>0</v>
      </c>
      <c r="W26" s="1">
        <f t="shared" si="16"/>
        <v>4</v>
      </c>
      <c r="X26" s="1">
        <f t="shared" si="17"/>
        <v>6</v>
      </c>
      <c r="Y26" s="1">
        <f t="shared" si="18"/>
        <v>2</v>
      </c>
      <c r="Z26" s="1">
        <f t="shared" si="19"/>
        <v>5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25</v>
      </c>
      <c r="E27" s="1">
        <v>4</v>
      </c>
      <c r="F27" s="1">
        <v>3</v>
      </c>
      <c r="G27" s="1" t="s">
        <v>84</v>
      </c>
      <c r="H27" s="1" t="s">
        <v>84</v>
      </c>
      <c r="I27" s="1">
        <f t="shared" si="2"/>
        <v>12</v>
      </c>
      <c r="J27" s="1">
        <f t="shared" si="3"/>
        <v>6</v>
      </c>
      <c r="K27" s="1">
        <f t="shared" si="4"/>
        <v>2</v>
      </c>
      <c r="L27" s="1">
        <f t="shared" si="5"/>
        <v>8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4</v>
      </c>
      <c r="Q27" s="1">
        <f t="shared" si="10"/>
        <v>4</v>
      </c>
      <c r="R27" s="1">
        <f t="shared" si="11"/>
        <v>5</v>
      </c>
      <c r="S27" s="1">
        <f t="shared" si="12"/>
        <v>2</v>
      </c>
      <c r="T27" s="1">
        <f t="shared" si="13"/>
        <v>4</v>
      </c>
      <c r="U27" s="1">
        <f t="shared" si="14"/>
        <v>4</v>
      </c>
      <c r="V27" s="1">
        <f t="shared" si="15"/>
        <v>0</v>
      </c>
      <c r="W27" s="1">
        <f t="shared" si="16"/>
        <v>4</v>
      </c>
      <c r="X27" s="1">
        <f t="shared" si="17"/>
        <v>7</v>
      </c>
      <c r="Y27" s="1">
        <f t="shared" si="18"/>
        <v>2</v>
      </c>
      <c r="Z27" s="1">
        <f t="shared" si="19"/>
        <v>5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65</v>
      </c>
      <c r="D28" s="1" t="s">
        <v>14</v>
      </c>
      <c r="E28" s="1">
        <v>3</v>
      </c>
      <c r="F28" s="1">
        <v>0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6</v>
      </c>
      <c r="K28" s="1">
        <f t="shared" si="4"/>
        <v>2</v>
      </c>
      <c r="L28" s="1">
        <f t="shared" si="5"/>
        <v>8</v>
      </c>
      <c r="M28" s="1">
        <f t="shared" si="6"/>
        <v>1</v>
      </c>
      <c r="N28" s="1">
        <f t="shared" si="7"/>
        <v>2</v>
      </c>
      <c r="O28" s="1">
        <f t="shared" si="8"/>
        <v>7</v>
      </c>
      <c r="P28" s="1">
        <f t="shared" si="9"/>
        <v>4</v>
      </c>
      <c r="Q28" s="1">
        <f t="shared" si="10"/>
        <v>4</v>
      </c>
      <c r="R28" s="1">
        <f t="shared" si="11"/>
        <v>6</v>
      </c>
      <c r="S28" s="1">
        <f t="shared" si="12"/>
        <v>2</v>
      </c>
      <c r="T28" s="1">
        <f t="shared" si="13"/>
        <v>4</v>
      </c>
      <c r="U28" s="1">
        <f t="shared" si="14"/>
        <v>4</v>
      </c>
      <c r="V28" s="1">
        <f t="shared" si="15"/>
        <v>0</v>
      </c>
      <c r="W28" s="1">
        <f t="shared" si="16"/>
        <v>4</v>
      </c>
      <c r="X28" s="1">
        <f t="shared" si="17"/>
        <v>7</v>
      </c>
      <c r="Y28" s="1">
        <f t="shared" si="18"/>
        <v>2</v>
      </c>
      <c r="Z28" s="1">
        <f t="shared" si="19"/>
        <v>5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95</v>
      </c>
    </row>
    <row r="29" spans="1:39" x14ac:dyDescent="0.25">
      <c r="A29" s="42">
        <v>45998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6</v>
      </c>
      <c r="K29" s="1">
        <f t="shared" si="4"/>
        <v>3</v>
      </c>
      <c r="L29" s="1">
        <f t="shared" si="5"/>
        <v>8</v>
      </c>
      <c r="M29" s="1">
        <f t="shared" si="6"/>
        <v>1</v>
      </c>
      <c r="N29" s="1">
        <f t="shared" si="7"/>
        <v>2</v>
      </c>
      <c r="O29" s="1">
        <f t="shared" si="8"/>
        <v>7</v>
      </c>
      <c r="P29" s="1">
        <f t="shared" si="9"/>
        <v>4</v>
      </c>
      <c r="Q29" s="1">
        <f t="shared" si="10"/>
        <v>4</v>
      </c>
      <c r="R29" s="1">
        <f t="shared" si="11"/>
        <v>7</v>
      </c>
      <c r="S29" s="1">
        <f t="shared" si="12"/>
        <v>2</v>
      </c>
      <c r="T29" s="1">
        <f t="shared" si="13"/>
        <v>4</v>
      </c>
      <c r="U29" s="1">
        <f t="shared" si="14"/>
        <v>4</v>
      </c>
      <c r="V29" s="1">
        <f t="shared" si="15"/>
        <v>0</v>
      </c>
      <c r="W29" s="1">
        <f t="shared" si="16"/>
        <v>4</v>
      </c>
      <c r="X29" s="1">
        <f t="shared" si="17"/>
        <v>7</v>
      </c>
      <c r="Y29" s="1">
        <f t="shared" si="18"/>
        <v>2</v>
      </c>
      <c r="Z29" s="1">
        <f t="shared" si="19"/>
        <v>5</v>
      </c>
      <c r="AA29" s="1" t="str">
        <f t="shared" si="0"/>
        <v>W</v>
      </c>
      <c r="AB29" s="1">
        <f t="shared" si="20"/>
        <v>4</v>
      </c>
      <c r="AC29" s="1" t="str">
        <f t="shared" si="1"/>
        <v>W</v>
      </c>
      <c r="AD29" s="1">
        <f t="shared" si="24"/>
        <v>6</v>
      </c>
      <c r="AE29" s="1">
        <f t="shared" si="25"/>
        <v>2</v>
      </c>
      <c r="AF29" s="1">
        <f t="shared" si="26"/>
        <v>2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65</v>
      </c>
      <c r="D30" s="1" t="s">
        <v>13</v>
      </c>
      <c r="E30" s="1">
        <v>4</v>
      </c>
      <c r="F30" s="1">
        <v>5</v>
      </c>
      <c r="G30" s="1" t="s">
        <v>84</v>
      </c>
      <c r="H30" s="1" t="s">
        <v>84</v>
      </c>
      <c r="I30" s="1">
        <f t="shared" si="2"/>
        <v>14</v>
      </c>
      <c r="J30" s="1">
        <f t="shared" si="3"/>
        <v>6</v>
      </c>
      <c r="K30" s="1">
        <f t="shared" si="4"/>
        <v>3</v>
      </c>
      <c r="L30" s="1">
        <f t="shared" si="5"/>
        <v>9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4</v>
      </c>
      <c r="Q30" s="1">
        <f t="shared" si="10"/>
        <v>4</v>
      </c>
      <c r="R30" s="1">
        <f t="shared" si="11"/>
        <v>7</v>
      </c>
      <c r="S30" s="1">
        <f t="shared" si="12"/>
        <v>2</v>
      </c>
      <c r="T30" s="1">
        <f t="shared" si="13"/>
        <v>5</v>
      </c>
      <c r="U30" s="1">
        <f t="shared" si="14"/>
        <v>4</v>
      </c>
      <c r="V30" s="1">
        <f t="shared" si="15"/>
        <v>0</v>
      </c>
      <c r="W30" s="1">
        <f t="shared" si="16"/>
        <v>4</v>
      </c>
      <c r="X30" s="1">
        <f t="shared" si="17"/>
        <v>7</v>
      </c>
      <c r="Y30" s="1">
        <f t="shared" si="18"/>
        <v>2</v>
      </c>
      <c r="Z30" s="1">
        <f t="shared" si="19"/>
        <v>5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5</v>
      </c>
      <c r="AE30" s="1">
        <f t="shared" si="25"/>
        <v>2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10</v>
      </c>
      <c r="E31" s="1">
        <v>3</v>
      </c>
      <c r="F31" s="1">
        <v>2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6</v>
      </c>
      <c r="K31" s="1">
        <f t="shared" si="4"/>
        <v>4</v>
      </c>
      <c r="L31" s="1">
        <f t="shared" si="5"/>
        <v>9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4</v>
      </c>
      <c r="Q31" s="1">
        <f t="shared" si="10"/>
        <v>4</v>
      </c>
      <c r="R31" s="1">
        <f t="shared" si="11"/>
        <v>8</v>
      </c>
      <c r="S31" s="1">
        <f t="shared" si="12"/>
        <v>2</v>
      </c>
      <c r="T31" s="1">
        <f t="shared" si="13"/>
        <v>5</v>
      </c>
      <c r="U31" s="1">
        <f t="shared" si="14"/>
        <v>4</v>
      </c>
      <c r="V31" s="1">
        <f t="shared" si="15"/>
        <v>0</v>
      </c>
      <c r="W31" s="1">
        <f t="shared" si="16"/>
        <v>4</v>
      </c>
      <c r="X31" s="1">
        <f t="shared" si="17"/>
        <v>7</v>
      </c>
      <c r="Y31" s="1">
        <f t="shared" si="18"/>
        <v>2</v>
      </c>
      <c r="Z31" s="1">
        <f t="shared" si="19"/>
        <v>5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6</v>
      </c>
      <c r="K32" s="1">
        <f t="shared" si="4"/>
        <v>4</v>
      </c>
      <c r="L32" s="1">
        <f t="shared" si="5"/>
        <v>9</v>
      </c>
      <c r="M32" s="1">
        <f t="shared" si="6"/>
        <v>1</v>
      </c>
      <c r="N32" s="1">
        <f t="shared" si="7"/>
        <v>3</v>
      </c>
      <c r="O32" s="1">
        <f t="shared" si="8"/>
        <v>7</v>
      </c>
      <c r="P32" s="1">
        <f t="shared" si="9"/>
        <v>4</v>
      </c>
      <c r="Q32" s="1">
        <f t="shared" si="10"/>
        <v>4</v>
      </c>
      <c r="R32" s="1">
        <f t="shared" si="11"/>
        <v>9</v>
      </c>
      <c r="S32" s="1">
        <f t="shared" si="12"/>
        <v>2</v>
      </c>
      <c r="T32" s="1">
        <f t="shared" si="13"/>
        <v>5</v>
      </c>
      <c r="U32" s="1">
        <f t="shared" si="14"/>
        <v>4</v>
      </c>
      <c r="V32" s="1">
        <f t="shared" si="15"/>
        <v>0</v>
      </c>
      <c r="W32" s="1">
        <f t="shared" si="16"/>
        <v>4</v>
      </c>
      <c r="X32" s="1">
        <f t="shared" si="17"/>
        <v>7</v>
      </c>
      <c r="Y32" s="1">
        <f t="shared" si="18"/>
        <v>2</v>
      </c>
      <c r="Z32" s="1">
        <f t="shared" si="19"/>
        <v>5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2</v>
      </c>
      <c r="AF32" s="1">
        <f t="shared" si="26"/>
        <v>2</v>
      </c>
      <c r="AG32" s="43"/>
    </row>
    <row r="33" spans="1:33" x14ac:dyDescent="0.25">
      <c r="A33" s="42">
        <v>46008</v>
      </c>
      <c r="B33" s="1">
        <v>32</v>
      </c>
      <c r="C33" s="1" t="s">
        <v>66</v>
      </c>
      <c r="D33" s="1" t="s">
        <v>14</v>
      </c>
      <c r="E33" s="1">
        <v>1</v>
      </c>
      <c r="F33" s="1">
        <v>2</v>
      </c>
      <c r="G33" s="1" t="s">
        <v>84</v>
      </c>
      <c r="H33" s="1" t="s">
        <v>84</v>
      </c>
      <c r="I33" s="1">
        <f t="shared" si="2"/>
        <v>16</v>
      </c>
      <c r="J33" s="1">
        <f t="shared" si="3"/>
        <v>6</v>
      </c>
      <c r="K33" s="1">
        <f t="shared" si="4"/>
        <v>4</v>
      </c>
      <c r="L33" s="1">
        <f t="shared" si="5"/>
        <v>10</v>
      </c>
      <c r="M33" s="1">
        <f t="shared" si="6"/>
        <v>1</v>
      </c>
      <c r="N33" s="1">
        <f t="shared" si="7"/>
        <v>4</v>
      </c>
      <c r="O33" s="1">
        <f t="shared" si="8"/>
        <v>7</v>
      </c>
      <c r="P33" s="1">
        <f t="shared" si="9"/>
        <v>4</v>
      </c>
      <c r="Q33" s="1">
        <f t="shared" si="10"/>
        <v>5</v>
      </c>
      <c r="R33" s="1">
        <f t="shared" si="11"/>
        <v>9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7</v>
      </c>
      <c r="Y33" s="1">
        <f t="shared" si="18"/>
        <v>2</v>
      </c>
      <c r="Z33" s="1">
        <f t="shared" si="19"/>
        <v>5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6</v>
      </c>
      <c r="AE33" s="1">
        <f t="shared" si="25"/>
        <v>1</v>
      </c>
      <c r="AF33" s="1">
        <f t="shared" si="26"/>
        <v>3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27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46012</v>
      </c>
      <c r="B35" s="1">
        <v>34</v>
      </c>
      <c r="C35" s="1" t="s">
        <v>65</v>
      </c>
      <c r="D35" s="1" t="s">
        <v>20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46014</v>
      </c>
      <c r="B36" s="1">
        <v>35</v>
      </c>
      <c r="C36" s="1" t="s">
        <v>66</v>
      </c>
      <c r="D36" s="1" t="s">
        <v>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24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17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46022</v>
      </c>
      <c r="B39" s="1">
        <v>38</v>
      </c>
      <c r="C39" s="1" t="s">
        <v>66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46026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65</v>
      </c>
      <c r="D42" s="1" t="s">
        <v>0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10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22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31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17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66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6</v>
      </c>
      <c r="K84" s="1">
        <f t="shared" si="75"/>
        <v>4</v>
      </c>
      <c r="L84" s="1">
        <f t="shared" si="75"/>
        <v>10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7</v>
      </c>
      <c r="P84" s="1">
        <f t="shared" si="76"/>
        <v>4</v>
      </c>
      <c r="Q84" s="1">
        <f t="shared" si="76"/>
        <v>5</v>
      </c>
      <c r="R84" s="1">
        <f t="shared" si="76"/>
        <v>9</v>
      </c>
      <c r="S84" s="1">
        <f t="shared" si="76"/>
        <v>2</v>
      </c>
      <c r="T84" s="1">
        <f t="shared" si="76"/>
        <v>5</v>
      </c>
      <c r="U84" s="1">
        <f t="shared" si="76"/>
        <v>4</v>
      </c>
      <c r="V84" s="1">
        <f t="shared" si="76"/>
        <v>0</v>
      </c>
      <c r="W84" s="1">
        <f t="shared" si="76"/>
        <v>4</v>
      </c>
      <c r="X84" s="1">
        <f t="shared" si="76"/>
        <v>7</v>
      </c>
      <c r="Y84" s="1">
        <f t="shared" si="76"/>
        <v>2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97</v>
      </c>
      <c r="F85" s="1">
        <f>SUM(F2:F83)</f>
        <v>92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7-4-5</v>
      </c>
      <c r="R85" s="1" t="str">
        <f>IF(R84="","0-0-0",CONCATENATE(R84,"-",S84,"-",T84))</f>
        <v>9-2-5</v>
      </c>
      <c r="U85" s="1" t="str">
        <f>IF(U84="","0-0-0",CONCATENATE(U84,"-",V84,"-",W84))</f>
        <v>4-0-4</v>
      </c>
      <c r="X85" s="1" t="str">
        <f>IF(X84="","0-0-0",CONCATENATE(X84,"-",Y84,"-",Z84))</f>
        <v>7-2-5</v>
      </c>
      <c r="AA85" s="1" t="str">
        <f>IF(AA84="","0-0",CONCATENATE(AA84,AB84))</f>
        <v>L1</v>
      </c>
      <c r="AD85" s="1" t="str">
        <f>IF(AD84="","0-0-0",CONCATENATE(AD84,"-",AE84,"-",AF84))</f>
        <v>6-1-3</v>
      </c>
    </row>
    <row r="86" spans="1:33" x14ac:dyDescent="0.25">
      <c r="C86" s="1">
        <f>SUM(C84:C85)</f>
        <v>82</v>
      </c>
      <c r="D86" s="1">
        <f>COUNTA(E2:E83)</f>
        <v>32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6</v>
      </c>
      <c r="E14" s="1">
        <v>6</v>
      </c>
      <c r="F14" s="1">
        <v>1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9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4</v>
      </c>
      <c r="Q15" s="1">
        <f t="shared" si="10"/>
        <v>0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4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4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5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4</v>
      </c>
      <c r="Q16" s="1">
        <f t="shared" si="10"/>
        <v>0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5</v>
      </c>
      <c r="Z16" s="1">
        <f t="shared" si="19"/>
        <v>1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3</v>
      </c>
      <c r="AE16" s="1">
        <f t="shared" si="25"/>
        <v>6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26</v>
      </c>
      <c r="E17" s="1">
        <v>4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5</v>
      </c>
      <c r="Y17" s="1">
        <f t="shared" si="18"/>
        <v>5</v>
      </c>
      <c r="Z17" s="1">
        <f t="shared" si="19"/>
        <v>1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5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19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1</v>
      </c>
      <c r="L18" s="1">
        <f t="shared" si="5"/>
        <v>1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1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5</v>
      </c>
      <c r="Y18" s="1">
        <f t="shared" si="18"/>
        <v>6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3</v>
      </c>
      <c r="AE18" s="1">
        <f t="shared" si="25"/>
        <v>6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14</v>
      </c>
      <c r="E19" s="1">
        <v>2</v>
      </c>
      <c r="F19" s="1">
        <v>3</v>
      </c>
      <c r="G19" s="1" t="s">
        <v>84</v>
      </c>
      <c r="H19" s="1" t="s">
        <v>84</v>
      </c>
      <c r="I19" s="1">
        <f t="shared" si="2"/>
        <v>8</v>
      </c>
      <c r="J19" s="1">
        <f t="shared" si="3"/>
        <v>8</v>
      </c>
      <c r="K19" s="1">
        <f t="shared" si="4"/>
        <v>1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4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1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6</v>
      </c>
      <c r="Z19" s="1">
        <f t="shared" si="19"/>
        <v>2</v>
      </c>
      <c r="AA19" s="1" t="str">
        <f t="shared" si="0"/>
        <v>L</v>
      </c>
      <c r="AB19" s="1">
        <f t="shared" si="20"/>
        <v>2</v>
      </c>
      <c r="AC19" s="1" t="str">
        <f t="shared" si="1"/>
        <v>OTL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18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8</v>
      </c>
      <c r="K20" s="1">
        <f t="shared" si="4"/>
        <v>1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4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6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20</v>
      </c>
      <c r="E21" s="1">
        <v>7</v>
      </c>
      <c r="F21" s="1">
        <v>4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1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4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6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16</v>
      </c>
      <c r="E22" s="1">
        <v>8</v>
      </c>
      <c r="F22" s="1">
        <v>4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1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6</v>
      </c>
      <c r="Y22" s="1">
        <f t="shared" si="18"/>
        <v>6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5</v>
      </c>
      <c r="E23" s="1">
        <v>3</v>
      </c>
      <c r="F23" s="1">
        <v>5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9</v>
      </c>
      <c r="K23" s="1">
        <f t="shared" si="4"/>
        <v>1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7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23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9</v>
      </c>
      <c r="K24" s="1">
        <f t="shared" si="4"/>
        <v>1</v>
      </c>
      <c r="L24" s="1">
        <f t="shared" si="5"/>
        <v>2</v>
      </c>
      <c r="M24" s="1">
        <f t="shared" si="6"/>
        <v>0</v>
      </c>
      <c r="N24" s="1">
        <f t="shared" si="7"/>
        <v>2</v>
      </c>
      <c r="O24" s="1">
        <f t="shared" si="8"/>
        <v>7</v>
      </c>
      <c r="P24" s="1">
        <f t="shared" si="9"/>
        <v>5</v>
      </c>
      <c r="Q24" s="1">
        <f t="shared" si="10"/>
        <v>1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5</v>
      </c>
      <c r="V24" s="1">
        <f t="shared" si="15"/>
        <v>2</v>
      </c>
      <c r="W24" s="1">
        <f t="shared" si="16"/>
        <v>1</v>
      </c>
      <c r="X24" s="1">
        <f t="shared" si="17"/>
        <v>7</v>
      </c>
      <c r="Y24" s="1">
        <f t="shared" si="18"/>
        <v>7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0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1</v>
      </c>
      <c r="L25" s="1">
        <f t="shared" si="5"/>
        <v>2</v>
      </c>
      <c r="M25" s="1">
        <f t="shared" si="6"/>
        <v>0</v>
      </c>
      <c r="N25" s="1">
        <f t="shared" si="7"/>
        <v>2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2</v>
      </c>
      <c r="W25" s="1">
        <f t="shared" si="16"/>
        <v>1</v>
      </c>
      <c r="X25" s="1">
        <f t="shared" si="17"/>
        <v>7</v>
      </c>
      <c r="Y25" s="1">
        <f t="shared" si="18"/>
        <v>7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4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9</v>
      </c>
      <c r="K26" s="1">
        <f t="shared" si="4"/>
        <v>1</v>
      </c>
      <c r="L26" s="1">
        <f t="shared" si="5"/>
        <v>2</v>
      </c>
      <c r="M26" s="1">
        <f t="shared" si="6"/>
        <v>0</v>
      </c>
      <c r="N26" s="1">
        <f t="shared" si="7"/>
        <v>2</v>
      </c>
      <c r="O26" s="1">
        <f t="shared" si="8"/>
        <v>9</v>
      </c>
      <c r="P26" s="1">
        <f t="shared" si="9"/>
        <v>5</v>
      </c>
      <c r="Q26" s="1">
        <f t="shared" si="10"/>
        <v>1</v>
      </c>
      <c r="R26" s="1">
        <f t="shared" si="11"/>
        <v>5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8</v>
      </c>
      <c r="Y26" s="1">
        <f t="shared" si="18"/>
        <v>7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7</v>
      </c>
      <c r="AE26" s="1">
        <f t="shared" si="25"/>
        <v>2</v>
      </c>
      <c r="AF26" s="1">
        <f t="shared" si="26"/>
        <v>1</v>
      </c>
      <c r="AG26" s="43"/>
      <c r="AM26" s="1" t="s">
        <v>5</v>
      </c>
    </row>
    <row r="27" spans="1:39" x14ac:dyDescent="0.25">
      <c r="A27" s="42">
        <v>45991</v>
      </c>
      <c r="B27" s="1">
        <v>26</v>
      </c>
      <c r="C27" s="1" t="s">
        <v>65</v>
      </c>
      <c r="D27" s="1" t="s">
        <v>13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9</v>
      </c>
      <c r="K27" s="1">
        <f t="shared" si="4"/>
        <v>1</v>
      </c>
      <c r="L27" s="1">
        <f t="shared" si="5"/>
        <v>2</v>
      </c>
      <c r="M27" s="1">
        <f t="shared" si="6"/>
        <v>0</v>
      </c>
      <c r="N27" s="1">
        <f t="shared" si="7"/>
        <v>2</v>
      </c>
      <c r="O27" s="1">
        <f t="shared" si="8"/>
        <v>9</v>
      </c>
      <c r="P27" s="1">
        <f t="shared" si="9"/>
        <v>5</v>
      </c>
      <c r="Q27" s="1">
        <f t="shared" si="10"/>
        <v>1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6</v>
      </c>
      <c r="V27" s="1">
        <f t="shared" si="15"/>
        <v>2</v>
      </c>
      <c r="W27" s="1">
        <f t="shared" si="16"/>
        <v>1</v>
      </c>
      <c r="X27" s="1">
        <f t="shared" si="17"/>
        <v>9</v>
      </c>
      <c r="Y27" s="1">
        <f t="shared" si="18"/>
        <v>7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7</v>
      </c>
      <c r="AE27" s="1">
        <f t="shared" si="25"/>
        <v>2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18</v>
      </c>
      <c r="E28" s="1">
        <v>3</v>
      </c>
      <c r="F28" s="1">
        <v>1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1</v>
      </c>
      <c r="L28" s="1">
        <f t="shared" si="5"/>
        <v>2</v>
      </c>
      <c r="M28" s="1">
        <f t="shared" si="6"/>
        <v>0</v>
      </c>
      <c r="N28" s="1">
        <f t="shared" si="7"/>
        <v>2</v>
      </c>
      <c r="O28" s="1">
        <f t="shared" si="8"/>
        <v>9</v>
      </c>
      <c r="P28" s="1">
        <f t="shared" si="9"/>
        <v>5</v>
      </c>
      <c r="Q28" s="1">
        <f t="shared" si="10"/>
        <v>1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6</v>
      </c>
      <c r="V28" s="1">
        <f t="shared" si="15"/>
        <v>2</v>
      </c>
      <c r="W28" s="1">
        <f t="shared" si="16"/>
        <v>1</v>
      </c>
      <c r="X28" s="1">
        <f t="shared" si="17"/>
        <v>9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5</v>
      </c>
      <c r="AC28" s="1" t="str">
        <f t="shared" si="1"/>
        <v>W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8</v>
      </c>
      <c r="E29" s="1">
        <v>7</v>
      </c>
      <c r="F29" s="1">
        <v>1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1</v>
      </c>
      <c r="L29" s="1">
        <f t="shared" si="5"/>
        <v>2</v>
      </c>
      <c r="M29" s="1">
        <f t="shared" si="6"/>
        <v>0</v>
      </c>
      <c r="N29" s="1">
        <f t="shared" si="7"/>
        <v>2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6</v>
      </c>
      <c r="V29" s="1">
        <f t="shared" si="15"/>
        <v>2</v>
      </c>
      <c r="W29" s="1">
        <f t="shared" si="16"/>
        <v>1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6</v>
      </c>
      <c r="AC29" s="1" t="str">
        <f t="shared" si="1"/>
        <v>W</v>
      </c>
      <c r="AD29" s="1">
        <f t="shared" si="24"/>
        <v>9</v>
      </c>
      <c r="AE29" s="1">
        <f t="shared" si="25"/>
        <v>1</v>
      </c>
      <c r="AF29" s="1">
        <f t="shared" si="26"/>
        <v>0</v>
      </c>
      <c r="AG29" s="43"/>
      <c r="AM29" s="1" t="s">
        <v>3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31</v>
      </c>
      <c r="E30" s="1">
        <v>3</v>
      </c>
      <c r="F30" s="1">
        <v>4</v>
      </c>
      <c r="G30" s="1" t="s">
        <v>84</v>
      </c>
      <c r="H30" s="1" t="s">
        <v>84</v>
      </c>
      <c r="I30" s="1">
        <f t="shared" si="2"/>
        <v>17</v>
      </c>
      <c r="J30" s="1">
        <f t="shared" si="3"/>
        <v>9</v>
      </c>
      <c r="K30" s="1">
        <f t="shared" si="4"/>
        <v>1</v>
      </c>
      <c r="L30" s="1">
        <f t="shared" si="5"/>
        <v>3</v>
      </c>
      <c r="M30" s="1">
        <f t="shared" si="6"/>
        <v>0</v>
      </c>
      <c r="N30" s="1">
        <f t="shared" si="7"/>
        <v>3</v>
      </c>
      <c r="O30" s="1">
        <f t="shared" si="8"/>
        <v>9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6</v>
      </c>
      <c r="V30" s="1">
        <f t="shared" si="15"/>
        <v>2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23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18</v>
      </c>
      <c r="J31" s="1">
        <f t="shared" si="3"/>
        <v>9</v>
      </c>
      <c r="K31" s="1">
        <f t="shared" si="4"/>
        <v>1</v>
      </c>
      <c r="L31" s="1">
        <f t="shared" si="5"/>
        <v>3</v>
      </c>
      <c r="M31" s="1">
        <f t="shared" si="6"/>
        <v>0</v>
      </c>
      <c r="N31" s="1">
        <f t="shared" si="7"/>
        <v>3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8</v>
      </c>
      <c r="S31" s="1">
        <f t="shared" si="12"/>
        <v>4</v>
      </c>
      <c r="T31" s="1">
        <f t="shared" si="13"/>
        <v>2</v>
      </c>
      <c r="U31" s="1">
        <f t="shared" si="14"/>
        <v>7</v>
      </c>
      <c r="V31" s="1">
        <f t="shared" si="15"/>
        <v>2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8</v>
      </c>
      <c r="AE31" s="1">
        <f t="shared" si="25"/>
        <v>1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18</v>
      </c>
      <c r="J32" s="1">
        <f t="shared" si="3"/>
        <v>9</v>
      </c>
      <c r="K32" s="1">
        <f t="shared" si="4"/>
        <v>1</v>
      </c>
      <c r="L32" s="1">
        <f t="shared" si="5"/>
        <v>4</v>
      </c>
      <c r="M32" s="1">
        <f t="shared" si="6"/>
        <v>0</v>
      </c>
      <c r="N32" s="1">
        <f t="shared" si="7"/>
        <v>4</v>
      </c>
      <c r="O32" s="1">
        <f t="shared" si="8"/>
        <v>10</v>
      </c>
      <c r="P32" s="1">
        <f t="shared" si="9"/>
        <v>5</v>
      </c>
      <c r="Q32" s="1">
        <f t="shared" si="10"/>
        <v>2</v>
      </c>
      <c r="R32" s="1">
        <f t="shared" si="11"/>
        <v>8</v>
      </c>
      <c r="S32" s="1">
        <f t="shared" si="12"/>
        <v>4</v>
      </c>
      <c r="T32" s="1">
        <f t="shared" si="13"/>
        <v>2</v>
      </c>
      <c r="U32" s="1">
        <f t="shared" si="14"/>
        <v>7</v>
      </c>
      <c r="V32" s="1">
        <f t="shared" si="15"/>
        <v>2</v>
      </c>
      <c r="W32" s="1">
        <f t="shared" si="16"/>
        <v>2</v>
      </c>
      <c r="X32" s="1">
        <f t="shared" si="17"/>
        <v>10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0</v>
      </c>
      <c r="E33" s="1">
        <v>1</v>
      </c>
      <c r="F33" s="1">
        <v>5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10</v>
      </c>
      <c r="K33" s="1">
        <f t="shared" si="4"/>
        <v>1</v>
      </c>
      <c r="L33" s="1">
        <f t="shared" si="5"/>
        <v>4</v>
      </c>
      <c r="M33" s="1">
        <f t="shared" si="6"/>
        <v>0</v>
      </c>
      <c r="N33" s="1">
        <f t="shared" si="7"/>
        <v>4</v>
      </c>
      <c r="O33" s="1">
        <f t="shared" si="8"/>
        <v>10</v>
      </c>
      <c r="P33" s="1">
        <f t="shared" si="9"/>
        <v>5</v>
      </c>
      <c r="Q33" s="1">
        <f t="shared" si="10"/>
        <v>2</v>
      </c>
      <c r="R33" s="1">
        <f t="shared" si="11"/>
        <v>8</v>
      </c>
      <c r="S33" s="1">
        <f t="shared" si="12"/>
        <v>5</v>
      </c>
      <c r="T33" s="1">
        <f t="shared" si="13"/>
        <v>2</v>
      </c>
      <c r="U33" s="1">
        <f t="shared" si="14"/>
        <v>7</v>
      </c>
      <c r="V33" s="1">
        <f t="shared" si="15"/>
        <v>2</v>
      </c>
      <c r="W33" s="1">
        <f t="shared" si="16"/>
        <v>2</v>
      </c>
      <c r="X33" s="1">
        <f t="shared" si="17"/>
        <v>10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17</v>
      </c>
      <c r="E34" s="1">
        <v>0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11</v>
      </c>
      <c r="K34" s="1">
        <f t="shared" si="4"/>
        <v>1</v>
      </c>
      <c r="L34" s="1">
        <f t="shared" si="5"/>
        <v>4</v>
      </c>
      <c r="M34" s="1">
        <f t="shared" si="6"/>
        <v>0</v>
      </c>
      <c r="N34" s="1">
        <f t="shared" si="7"/>
        <v>4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8</v>
      </c>
      <c r="S34" s="1">
        <f t="shared" si="12"/>
        <v>6</v>
      </c>
      <c r="T34" s="1">
        <f t="shared" si="13"/>
        <v>2</v>
      </c>
      <c r="U34" s="1">
        <f t="shared" si="14"/>
        <v>7</v>
      </c>
      <c r="V34" s="1">
        <f t="shared" si="15"/>
        <v>2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21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25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25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65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65</v>
      </c>
      <c r="D56" s="1" t="s">
        <v>21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46056</v>
      </c>
      <c r="B59" s="1">
        <v>58</v>
      </c>
      <c r="C59" s="1" t="s">
        <v>65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46058</v>
      </c>
      <c r="B60" s="1">
        <v>59</v>
      </c>
      <c r="C60" s="1" t="s">
        <v>66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46078</v>
      </c>
      <c r="B61" s="1">
        <v>60</v>
      </c>
      <c r="C61" s="1" t="s">
        <v>66</v>
      </c>
      <c r="D61" s="1" t="s">
        <v>10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46080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46081</v>
      </c>
      <c r="B63" s="1">
        <v>62</v>
      </c>
      <c r="C63" s="1" t="s">
        <v>65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46084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46090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46092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46093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46095</v>
      </c>
      <c r="B69" s="1">
        <v>68</v>
      </c>
      <c r="C69" s="1" t="s">
        <v>66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46099</v>
      </c>
      <c r="B70" s="1">
        <v>69</v>
      </c>
      <c r="C70" s="1" t="s">
        <v>66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14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18</v>
      </c>
      <c r="J84" s="1">
        <f t="shared" si="75"/>
        <v>11</v>
      </c>
      <c r="K84" s="1">
        <f t="shared" si="75"/>
        <v>1</v>
      </c>
      <c r="L84" s="1">
        <f t="shared" si="75"/>
        <v>4</v>
      </c>
      <c r="M84" s="1">
        <f t="shared" si="75"/>
        <v>0</v>
      </c>
      <c r="N84" s="1">
        <f t="shared" si="75"/>
        <v>4</v>
      </c>
      <c r="O84" s="1">
        <f t="shared" ref="O84:Z84" si="76">IF(O2="","",MAX(O2:O83))</f>
        <v>10</v>
      </c>
      <c r="P84" s="1">
        <f t="shared" si="76"/>
        <v>5</v>
      </c>
      <c r="Q84" s="1">
        <f t="shared" si="76"/>
        <v>2</v>
      </c>
      <c r="R84" s="1">
        <f t="shared" si="76"/>
        <v>8</v>
      </c>
      <c r="S84" s="1">
        <f t="shared" si="76"/>
        <v>6</v>
      </c>
      <c r="T84" s="1">
        <f t="shared" si="76"/>
        <v>2</v>
      </c>
      <c r="U84" s="1">
        <f t="shared" si="76"/>
        <v>7</v>
      </c>
      <c r="V84" s="1">
        <f t="shared" si="76"/>
        <v>2</v>
      </c>
      <c r="W84" s="1">
        <f t="shared" si="76"/>
        <v>2</v>
      </c>
      <c r="X84" s="1">
        <f t="shared" si="76"/>
        <v>10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106</v>
      </c>
      <c r="F85" s="1">
        <f>SUM(F2:F83)</f>
        <v>88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10-5-2</v>
      </c>
      <c r="R85" s="1" t="str">
        <f>IF(R84="","0-0-0",CONCATENATE(R84,"-",S84,"-",T84))</f>
        <v>8-6-2</v>
      </c>
      <c r="U85" s="1" t="str">
        <f>IF(U84="","0-0-0",CONCATENATE(U84,"-",V84,"-",W84))</f>
        <v>7-2-2</v>
      </c>
      <c r="X85" s="1" t="str">
        <f>IF(X84="","0-0-0",CONCATENATE(X84,"-",Y84,"-",Z84))</f>
        <v>10-7-3</v>
      </c>
      <c r="AA85" s="1" t="str">
        <f>IF(AA84="","0-0",CONCATENATE(AA84,AB84))</f>
        <v>L3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33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25">
      <c r="A15" s="42">
        <v>45968</v>
      </c>
      <c r="B15" s="1">
        <v>14</v>
      </c>
      <c r="C15" s="1" t="s">
        <v>65</v>
      </c>
      <c r="D15" s="1" t="s">
        <v>8</v>
      </c>
      <c r="E15" s="1">
        <v>1</v>
      </c>
      <c r="F15" s="1">
        <v>2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1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0</v>
      </c>
      <c r="U15" s="1">
        <f t="shared" si="14"/>
        <v>0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5</v>
      </c>
      <c r="Z15" s="1">
        <f t="shared" si="19"/>
        <v>0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16</v>
      </c>
      <c r="AN15" s="1" t="s">
        <v>2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31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1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3</v>
      </c>
      <c r="T16" s="1">
        <f t="shared" si="13"/>
        <v>0</v>
      </c>
      <c r="U16" s="1">
        <f t="shared" si="14"/>
        <v>0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3</v>
      </c>
      <c r="E17" s="1">
        <v>5</v>
      </c>
      <c r="F17" s="1">
        <v>3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6</v>
      </c>
      <c r="K17" s="1">
        <f t="shared" si="4"/>
        <v>1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3</v>
      </c>
      <c r="T17" s="1">
        <f t="shared" si="13"/>
        <v>0</v>
      </c>
      <c r="U17" s="1">
        <f t="shared" si="14"/>
        <v>0</v>
      </c>
      <c r="V17" s="1">
        <f t="shared" si="15"/>
        <v>0</v>
      </c>
      <c r="W17" s="1">
        <f t="shared" si="16"/>
        <v>0</v>
      </c>
      <c r="X17" s="1">
        <f t="shared" si="17"/>
        <v>7</v>
      </c>
      <c r="Y17" s="1">
        <f t="shared" si="18"/>
        <v>6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7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1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0</v>
      </c>
      <c r="V18" s="1">
        <f t="shared" si="15"/>
        <v>0</v>
      </c>
      <c r="W18" s="1">
        <f t="shared" si="16"/>
        <v>0</v>
      </c>
      <c r="X18" s="1">
        <f t="shared" si="17"/>
        <v>7</v>
      </c>
      <c r="Y18" s="1">
        <f t="shared" si="18"/>
        <v>7</v>
      </c>
      <c r="Z18" s="1">
        <f t="shared" si="19"/>
        <v>0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27</v>
      </c>
      <c r="E19" s="1">
        <v>4</v>
      </c>
      <c r="F19" s="1">
        <v>3</v>
      </c>
      <c r="G19" s="1" t="s">
        <v>84</v>
      </c>
      <c r="H19" s="1" t="s">
        <v>84</v>
      </c>
      <c r="I19" s="1">
        <f t="shared" si="2"/>
        <v>11</v>
      </c>
      <c r="J19" s="1">
        <f t="shared" si="3"/>
        <v>7</v>
      </c>
      <c r="K19" s="1">
        <f t="shared" si="4"/>
        <v>2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0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0</v>
      </c>
      <c r="V19" s="1">
        <f t="shared" si="15"/>
        <v>0</v>
      </c>
      <c r="W19" s="1">
        <f t="shared" si="16"/>
        <v>0</v>
      </c>
      <c r="X19" s="1">
        <f t="shared" si="17"/>
        <v>8</v>
      </c>
      <c r="Y19" s="1">
        <f t="shared" si="18"/>
        <v>7</v>
      </c>
      <c r="Z19" s="1">
        <f t="shared" si="19"/>
        <v>0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5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23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7</v>
      </c>
      <c r="K20" s="1">
        <f t="shared" si="4"/>
        <v>2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0</v>
      </c>
      <c r="R20" s="1">
        <f t="shared" si="11"/>
        <v>6</v>
      </c>
      <c r="S20" s="1">
        <f t="shared" si="12"/>
        <v>4</v>
      </c>
      <c r="T20" s="1">
        <f t="shared" si="13"/>
        <v>0</v>
      </c>
      <c r="U20" s="1">
        <f t="shared" si="14"/>
        <v>0</v>
      </c>
      <c r="V20" s="1">
        <f t="shared" si="15"/>
        <v>0</v>
      </c>
      <c r="W20" s="1">
        <f t="shared" si="16"/>
        <v>0</v>
      </c>
      <c r="X20" s="1">
        <f t="shared" si="17"/>
        <v>8</v>
      </c>
      <c r="Y20" s="1">
        <f t="shared" si="18"/>
        <v>7</v>
      </c>
      <c r="Z20" s="1">
        <f t="shared" si="19"/>
        <v>0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4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26</v>
      </c>
      <c r="E21" s="1">
        <v>3</v>
      </c>
      <c r="F21" s="1">
        <v>4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2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0</v>
      </c>
      <c r="R21" s="1">
        <f t="shared" si="11"/>
        <v>6</v>
      </c>
      <c r="S21" s="1">
        <f t="shared" si="12"/>
        <v>4</v>
      </c>
      <c r="T21" s="1">
        <f t="shared" si="13"/>
        <v>0</v>
      </c>
      <c r="U21" s="1">
        <f t="shared" si="14"/>
        <v>0</v>
      </c>
      <c r="V21" s="1">
        <f t="shared" si="15"/>
        <v>0</v>
      </c>
      <c r="W21" s="1">
        <f t="shared" si="16"/>
        <v>0</v>
      </c>
      <c r="X21" s="1">
        <f t="shared" si="17"/>
        <v>8</v>
      </c>
      <c r="Y21" s="1">
        <f t="shared" si="18"/>
        <v>7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5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45984</v>
      </c>
      <c r="B22" s="1">
        <v>21</v>
      </c>
      <c r="C22" s="1" t="s">
        <v>66</v>
      </c>
      <c r="D22" s="1" t="s">
        <v>17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2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4</v>
      </c>
      <c r="T22" s="1">
        <f t="shared" si="13"/>
        <v>0</v>
      </c>
      <c r="U22" s="1">
        <f t="shared" si="14"/>
        <v>0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8</v>
      </c>
      <c r="Z22" s="1">
        <f t="shared" si="19"/>
        <v>0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4</v>
      </c>
      <c r="AE22" s="1">
        <f t="shared" si="25"/>
        <v>6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2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6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0</v>
      </c>
      <c r="U23" s="1">
        <f t="shared" si="14"/>
        <v>0</v>
      </c>
      <c r="V23" s="1">
        <f t="shared" si="15"/>
        <v>0</v>
      </c>
      <c r="W23" s="1">
        <f t="shared" si="16"/>
        <v>0</v>
      </c>
      <c r="X23" s="1">
        <f t="shared" si="17"/>
        <v>8</v>
      </c>
      <c r="Y23" s="1">
        <f t="shared" si="18"/>
        <v>8</v>
      </c>
      <c r="Z23" s="1">
        <f t="shared" si="19"/>
        <v>0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3</v>
      </c>
      <c r="AE23" s="1">
        <f t="shared" si="25"/>
        <v>7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26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11</v>
      </c>
      <c r="K24" s="1">
        <f t="shared" si="4"/>
        <v>2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6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6</v>
      </c>
      <c r="T24" s="1">
        <f t="shared" si="13"/>
        <v>0</v>
      </c>
      <c r="U24" s="1">
        <f t="shared" si="14"/>
        <v>0</v>
      </c>
      <c r="V24" s="1">
        <f t="shared" si="15"/>
        <v>0</v>
      </c>
      <c r="W24" s="1">
        <f t="shared" si="16"/>
        <v>0</v>
      </c>
      <c r="X24" s="1">
        <f t="shared" si="17"/>
        <v>8</v>
      </c>
      <c r="Y24" s="1">
        <f t="shared" si="18"/>
        <v>8</v>
      </c>
      <c r="Z24" s="1">
        <f t="shared" si="19"/>
        <v>0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3</v>
      </c>
      <c r="AE24" s="1">
        <f t="shared" si="25"/>
        <v>7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15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2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6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6</v>
      </c>
      <c r="T25" s="1">
        <f t="shared" si="13"/>
        <v>0</v>
      </c>
      <c r="U25" s="1">
        <f t="shared" si="14"/>
        <v>1</v>
      </c>
      <c r="V25" s="1">
        <f t="shared" si="15"/>
        <v>0</v>
      </c>
      <c r="W25" s="1">
        <f t="shared" si="16"/>
        <v>0</v>
      </c>
      <c r="X25" s="1">
        <f t="shared" si="17"/>
        <v>9</v>
      </c>
      <c r="Y25" s="1">
        <f t="shared" si="18"/>
        <v>8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28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12</v>
      </c>
      <c r="K26" s="1">
        <f t="shared" si="4"/>
        <v>2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6</v>
      </c>
      <c r="P26" s="1">
        <f t="shared" si="9"/>
        <v>5</v>
      </c>
      <c r="Q26" s="1">
        <f t="shared" si="10"/>
        <v>0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0</v>
      </c>
      <c r="V26" s="1">
        <f t="shared" si="15"/>
        <v>0</v>
      </c>
      <c r="W26" s="1">
        <f t="shared" si="16"/>
        <v>0</v>
      </c>
      <c r="X26" s="1">
        <f t="shared" si="17"/>
        <v>9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5</v>
      </c>
    </row>
    <row r="27" spans="1:39" x14ac:dyDescent="0.25">
      <c r="A27" s="42">
        <v>45994</v>
      </c>
      <c r="B27" s="1">
        <v>26</v>
      </c>
      <c r="C27" s="1" t="s">
        <v>65</v>
      </c>
      <c r="D27" s="1" t="s">
        <v>16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12</v>
      </c>
      <c r="K27" s="1">
        <f t="shared" si="4"/>
        <v>2</v>
      </c>
      <c r="L27" s="1">
        <f t="shared" si="5"/>
        <v>1</v>
      </c>
      <c r="M27" s="1">
        <f t="shared" si="6"/>
        <v>1</v>
      </c>
      <c r="N27" s="1">
        <f t="shared" si="7"/>
        <v>1</v>
      </c>
      <c r="O27" s="1">
        <f t="shared" si="8"/>
        <v>6</v>
      </c>
      <c r="P27" s="1">
        <f t="shared" si="9"/>
        <v>5</v>
      </c>
      <c r="Q27" s="1">
        <f t="shared" si="10"/>
        <v>0</v>
      </c>
      <c r="R27" s="1">
        <f t="shared" si="11"/>
        <v>7</v>
      </c>
      <c r="S27" s="1">
        <f t="shared" si="12"/>
        <v>7</v>
      </c>
      <c r="T27" s="1">
        <f t="shared" si="13"/>
        <v>1</v>
      </c>
      <c r="U27" s="1">
        <f t="shared" si="14"/>
        <v>0</v>
      </c>
      <c r="V27" s="1">
        <f t="shared" si="15"/>
        <v>0</v>
      </c>
      <c r="W27" s="1">
        <f t="shared" si="16"/>
        <v>0</v>
      </c>
      <c r="X27" s="1">
        <f t="shared" si="17"/>
        <v>9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3</v>
      </c>
      <c r="AE27" s="1">
        <f t="shared" si="25"/>
        <v>6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66</v>
      </c>
      <c r="D28" s="1" t="s">
        <v>28</v>
      </c>
      <c r="E28" s="1">
        <v>4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12</v>
      </c>
      <c r="K28" s="1">
        <f t="shared" si="4"/>
        <v>2</v>
      </c>
      <c r="L28" s="1">
        <f t="shared" si="5"/>
        <v>1</v>
      </c>
      <c r="M28" s="1">
        <f t="shared" si="6"/>
        <v>1</v>
      </c>
      <c r="N28" s="1">
        <f t="shared" si="7"/>
        <v>1</v>
      </c>
      <c r="O28" s="1">
        <f t="shared" si="8"/>
        <v>7</v>
      </c>
      <c r="P28" s="1">
        <f t="shared" si="9"/>
        <v>5</v>
      </c>
      <c r="Q28" s="1">
        <f t="shared" si="10"/>
        <v>0</v>
      </c>
      <c r="R28" s="1">
        <f t="shared" si="11"/>
        <v>7</v>
      </c>
      <c r="S28" s="1">
        <f t="shared" si="12"/>
        <v>7</v>
      </c>
      <c r="T28" s="1">
        <f t="shared" si="13"/>
        <v>1</v>
      </c>
      <c r="U28" s="1">
        <f t="shared" si="14"/>
        <v>0</v>
      </c>
      <c r="V28" s="1">
        <f t="shared" si="15"/>
        <v>0</v>
      </c>
      <c r="W28" s="1">
        <f t="shared" si="16"/>
        <v>0</v>
      </c>
      <c r="X28" s="1">
        <f t="shared" si="17"/>
        <v>9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20</v>
      </c>
      <c r="E29" s="1">
        <v>2</v>
      </c>
      <c r="F29" s="1">
        <v>6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13</v>
      </c>
      <c r="K29" s="1">
        <f t="shared" si="4"/>
        <v>2</v>
      </c>
      <c r="L29" s="1">
        <f t="shared" si="5"/>
        <v>1</v>
      </c>
      <c r="M29" s="1">
        <f t="shared" si="6"/>
        <v>1</v>
      </c>
      <c r="N29" s="1">
        <f t="shared" si="7"/>
        <v>1</v>
      </c>
      <c r="O29" s="1">
        <f t="shared" si="8"/>
        <v>7</v>
      </c>
      <c r="P29" s="1">
        <f t="shared" si="9"/>
        <v>5</v>
      </c>
      <c r="Q29" s="1">
        <f t="shared" si="10"/>
        <v>0</v>
      </c>
      <c r="R29" s="1">
        <f t="shared" si="11"/>
        <v>7</v>
      </c>
      <c r="S29" s="1">
        <f t="shared" si="12"/>
        <v>8</v>
      </c>
      <c r="T29" s="1">
        <f t="shared" si="13"/>
        <v>1</v>
      </c>
      <c r="U29" s="1">
        <f t="shared" si="14"/>
        <v>0</v>
      </c>
      <c r="V29" s="1">
        <f t="shared" si="15"/>
        <v>0</v>
      </c>
      <c r="W29" s="1">
        <f t="shared" si="16"/>
        <v>0</v>
      </c>
      <c r="X29" s="1">
        <f t="shared" si="17"/>
        <v>9</v>
      </c>
      <c r="Y29" s="1">
        <f t="shared" si="18"/>
        <v>9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22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14</v>
      </c>
      <c r="K30" s="1">
        <f t="shared" si="4"/>
        <v>2</v>
      </c>
      <c r="L30" s="1">
        <f t="shared" si="5"/>
        <v>1</v>
      </c>
      <c r="M30" s="1">
        <f t="shared" si="6"/>
        <v>1</v>
      </c>
      <c r="N30" s="1">
        <f t="shared" si="7"/>
        <v>1</v>
      </c>
      <c r="O30" s="1">
        <f t="shared" si="8"/>
        <v>7</v>
      </c>
      <c r="P30" s="1">
        <f t="shared" si="9"/>
        <v>6</v>
      </c>
      <c r="Q30" s="1">
        <f t="shared" si="10"/>
        <v>0</v>
      </c>
      <c r="R30" s="1">
        <f t="shared" si="11"/>
        <v>7</v>
      </c>
      <c r="S30" s="1">
        <f t="shared" si="12"/>
        <v>8</v>
      </c>
      <c r="T30" s="1">
        <f t="shared" si="13"/>
        <v>1</v>
      </c>
      <c r="U30" s="1">
        <f t="shared" si="14"/>
        <v>0</v>
      </c>
      <c r="V30" s="1">
        <f t="shared" si="15"/>
        <v>1</v>
      </c>
      <c r="W30" s="1">
        <f t="shared" si="16"/>
        <v>0</v>
      </c>
      <c r="X30" s="1">
        <f t="shared" si="17"/>
        <v>9</v>
      </c>
      <c r="Y30" s="1">
        <f t="shared" si="18"/>
        <v>10</v>
      </c>
      <c r="Z30" s="1">
        <f t="shared" si="19"/>
        <v>0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7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29</v>
      </c>
      <c r="E31" s="1">
        <v>3</v>
      </c>
      <c r="F31" s="1">
        <v>6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15</v>
      </c>
      <c r="K31" s="1">
        <f t="shared" si="4"/>
        <v>2</v>
      </c>
      <c r="L31" s="1">
        <f t="shared" si="5"/>
        <v>1</v>
      </c>
      <c r="M31" s="1">
        <f t="shared" si="6"/>
        <v>1</v>
      </c>
      <c r="N31" s="1">
        <f t="shared" si="7"/>
        <v>1</v>
      </c>
      <c r="O31" s="1">
        <f t="shared" si="8"/>
        <v>7</v>
      </c>
      <c r="P31" s="1">
        <f t="shared" si="9"/>
        <v>7</v>
      </c>
      <c r="Q31" s="1">
        <f t="shared" si="10"/>
        <v>0</v>
      </c>
      <c r="R31" s="1">
        <f t="shared" si="11"/>
        <v>7</v>
      </c>
      <c r="S31" s="1">
        <f t="shared" si="12"/>
        <v>8</v>
      </c>
      <c r="T31" s="1">
        <f t="shared" si="13"/>
        <v>1</v>
      </c>
      <c r="U31" s="1">
        <f t="shared" si="14"/>
        <v>0</v>
      </c>
      <c r="V31" s="1">
        <f t="shared" si="15"/>
        <v>0</v>
      </c>
      <c r="W31" s="1">
        <f t="shared" si="16"/>
        <v>0</v>
      </c>
      <c r="X31" s="1">
        <f t="shared" si="17"/>
        <v>9</v>
      </c>
      <c r="Y31" s="1">
        <f t="shared" si="18"/>
        <v>10</v>
      </c>
      <c r="Z31" s="1">
        <f t="shared" si="19"/>
        <v>0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1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1</v>
      </c>
      <c r="E32" s="1">
        <v>5</v>
      </c>
      <c r="F32" s="1">
        <v>1</v>
      </c>
      <c r="G32" s="1" t="s">
        <v>83</v>
      </c>
      <c r="H32" s="1" t="s">
        <v>83</v>
      </c>
      <c r="I32" s="1">
        <f t="shared" si="2"/>
        <v>15</v>
      </c>
      <c r="J32" s="1">
        <f t="shared" si="3"/>
        <v>15</v>
      </c>
      <c r="K32" s="1">
        <f t="shared" si="4"/>
        <v>2</v>
      </c>
      <c r="L32" s="1">
        <f t="shared" si="5"/>
        <v>1</v>
      </c>
      <c r="M32" s="1">
        <f t="shared" si="6"/>
        <v>1</v>
      </c>
      <c r="N32" s="1">
        <f t="shared" si="7"/>
        <v>1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1</v>
      </c>
      <c r="U32" s="1">
        <f t="shared" si="14"/>
        <v>0</v>
      </c>
      <c r="V32" s="1">
        <f t="shared" si="15"/>
        <v>0</v>
      </c>
      <c r="W32" s="1">
        <f t="shared" si="16"/>
        <v>0</v>
      </c>
      <c r="X32" s="1">
        <f t="shared" si="17"/>
        <v>9</v>
      </c>
      <c r="Y32" s="1">
        <f t="shared" si="18"/>
        <v>10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3</v>
      </c>
      <c r="AE32" s="1">
        <f t="shared" si="25"/>
        <v>6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66</v>
      </c>
      <c r="D33" s="1" t="s">
        <v>11</v>
      </c>
      <c r="E33" s="1">
        <v>2</v>
      </c>
      <c r="F33" s="1">
        <v>3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15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1</v>
      </c>
      <c r="R33" s="1">
        <f t="shared" si="11"/>
        <v>7</v>
      </c>
      <c r="S33" s="1">
        <f t="shared" si="12"/>
        <v>8</v>
      </c>
      <c r="T33" s="1">
        <f t="shared" si="13"/>
        <v>1</v>
      </c>
      <c r="U33" s="1">
        <f t="shared" si="14"/>
        <v>0</v>
      </c>
      <c r="V33" s="1">
        <f t="shared" si="15"/>
        <v>0</v>
      </c>
      <c r="W33" s="1">
        <f t="shared" si="16"/>
        <v>0</v>
      </c>
      <c r="X33" s="1">
        <f t="shared" si="17"/>
        <v>9</v>
      </c>
      <c r="Y33" s="1">
        <f t="shared" si="18"/>
        <v>10</v>
      </c>
      <c r="Z33" s="1">
        <f t="shared" si="19"/>
        <v>0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6</v>
      </c>
      <c r="E34" s="1">
        <v>0</v>
      </c>
      <c r="F34" s="1">
        <v>1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16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8</v>
      </c>
      <c r="P34" s="1">
        <f t="shared" si="9"/>
        <v>7</v>
      </c>
      <c r="Q34" s="1">
        <f t="shared" si="10"/>
        <v>1</v>
      </c>
      <c r="R34" s="1">
        <f t="shared" si="11"/>
        <v>7</v>
      </c>
      <c r="S34" s="1">
        <f t="shared" si="12"/>
        <v>9</v>
      </c>
      <c r="T34" s="1">
        <f t="shared" si="13"/>
        <v>1</v>
      </c>
      <c r="U34" s="1">
        <f t="shared" si="14"/>
        <v>0</v>
      </c>
      <c r="V34" s="1">
        <f t="shared" si="15"/>
        <v>1</v>
      </c>
      <c r="W34" s="1">
        <f t="shared" si="16"/>
        <v>0</v>
      </c>
      <c r="X34" s="1">
        <f t="shared" si="17"/>
        <v>9</v>
      </c>
      <c r="Y34" s="1">
        <f t="shared" si="18"/>
        <v>11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5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24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si="14"/>
        <v/>
      </c>
      <c r="V35" s="1" t="str">
        <f t="shared" si="15"/>
        <v/>
      </c>
      <c r="W35" s="1" t="str">
        <f t="shared" si="16"/>
        <v/>
      </c>
      <c r="X35" s="1" t="str">
        <f t="shared" ref="X35:X66" si="41">IF(E35="","",IF(AND(E35&gt;F35,COUNTIF($AN$1:$AN$15,D35)=1),X34+1,X34))</f>
        <v/>
      </c>
      <c r="Y35" s="1" t="str">
        <f t="shared" ref="Y35:Y66" si="42">IF(E35="","",IF(AND(E35&lt;F35,G35=$AK$2,H35=$AK$2,COUNTIF($AN$1:$AN$15,D35)=1),Y34+1,Y34))</f>
        <v/>
      </c>
      <c r="Z35" s="1" t="str">
        <f t="shared" ref="Z35:Z66" si="43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4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95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14"/>
        <v/>
      </c>
      <c r="V36" s="1" t="str">
        <f t="shared" si="15"/>
        <v/>
      </c>
      <c r="W36" s="1" t="str">
        <f t="shared" si="16"/>
        <v/>
      </c>
      <c r="X36" s="1" t="str">
        <f t="shared" si="41"/>
        <v/>
      </c>
      <c r="Y36" s="1" t="str">
        <f t="shared" si="42"/>
        <v/>
      </c>
      <c r="Z36" s="1" t="str">
        <f t="shared" si="43"/>
        <v/>
      </c>
      <c r="AA36" s="1" t="str">
        <f t="shared" si="27"/>
        <v/>
      </c>
      <c r="AB36" s="1" t="str">
        <f t="shared" si="44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14"/>
        <v/>
      </c>
      <c r="V37" s="1" t="str">
        <f t="shared" si="15"/>
        <v/>
      </c>
      <c r="W37" s="1" t="str">
        <f t="shared" si="16"/>
        <v/>
      </c>
      <c r="X37" s="1" t="str">
        <f t="shared" si="41"/>
        <v/>
      </c>
      <c r="Y37" s="1" t="str">
        <f t="shared" si="42"/>
        <v/>
      </c>
      <c r="Z37" s="1" t="str">
        <f t="shared" si="43"/>
        <v/>
      </c>
      <c r="AA37" s="1" t="str">
        <f t="shared" si="27"/>
        <v/>
      </c>
      <c r="AB37" s="1" t="str">
        <f t="shared" si="44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20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14"/>
        <v/>
      </c>
      <c r="V38" s="1" t="str">
        <f t="shared" si="15"/>
        <v/>
      </c>
      <c r="W38" s="1" t="str">
        <f t="shared" si="16"/>
        <v/>
      </c>
      <c r="X38" s="1" t="str">
        <f t="shared" si="41"/>
        <v/>
      </c>
      <c r="Y38" s="1" t="str">
        <f t="shared" si="42"/>
        <v/>
      </c>
      <c r="Z38" s="1" t="str">
        <f t="shared" si="43"/>
        <v/>
      </c>
      <c r="AA38" s="1" t="str">
        <f t="shared" si="27"/>
        <v/>
      </c>
      <c r="AB38" s="1" t="str">
        <f t="shared" si="44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46022</v>
      </c>
      <c r="B39" s="1">
        <v>38</v>
      </c>
      <c r="C39" s="1" t="s">
        <v>65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14"/>
        <v/>
      </c>
      <c r="V39" s="1" t="str">
        <f t="shared" si="15"/>
        <v/>
      </c>
      <c r="W39" s="1" t="str">
        <f t="shared" si="16"/>
        <v/>
      </c>
      <c r="X39" s="1" t="str">
        <f t="shared" si="41"/>
        <v/>
      </c>
      <c r="Y39" s="1" t="str">
        <f t="shared" si="42"/>
        <v/>
      </c>
      <c r="Z39" s="1" t="str">
        <f t="shared" si="43"/>
        <v/>
      </c>
      <c r="AA39" s="1" t="str">
        <f t="shared" si="27"/>
        <v/>
      </c>
      <c r="AB39" s="1" t="str">
        <f t="shared" si="44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14"/>
        <v/>
      </c>
      <c r="V40" s="1" t="str">
        <f t="shared" si="15"/>
        <v/>
      </c>
      <c r="W40" s="1" t="str">
        <f t="shared" si="16"/>
        <v/>
      </c>
      <c r="X40" s="1" t="str">
        <f t="shared" si="41"/>
        <v/>
      </c>
      <c r="Y40" s="1" t="str">
        <f t="shared" si="42"/>
        <v/>
      </c>
      <c r="Z40" s="1" t="str">
        <f t="shared" si="43"/>
        <v/>
      </c>
      <c r="AA40" s="1" t="str">
        <f t="shared" si="27"/>
        <v/>
      </c>
      <c r="AB40" s="1" t="str">
        <f t="shared" si="44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11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14"/>
        <v/>
      </c>
      <c r="V41" s="1" t="str">
        <f t="shared" si="15"/>
        <v/>
      </c>
      <c r="W41" s="1" t="str">
        <f t="shared" si="16"/>
        <v/>
      </c>
      <c r="X41" s="1" t="str">
        <f t="shared" si="41"/>
        <v/>
      </c>
      <c r="Y41" s="1" t="str">
        <f t="shared" si="42"/>
        <v/>
      </c>
      <c r="Z41" s="1" t="str">
        <f t="shared" si="43"/>
        <v/>
      </c>
      <c r="AA41" s="1" t="str">
        <f t="shared" si="27"/>
        <v/>
      </c>
      <c r="AB41" s="1" t="str">
        <f t="shared" si="44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14"/>
        <v/>
      </c>
      <c r="V42" s="1" t="str">
        <f t="shared" si="15"/>
        <v/>
      </c>
      <c r="W42" s="1" t="str">
        <f t="shared" si="16"/>
        <v/>
      </c>
      <c r="X42" s="1" t="str">
        <f t="shared" si="41"/>
        <v/>
      </c>
      <c r="Y42" s="1" t="str">
        <f t="shared" si="42"/>
        <v/>
      </c>
      <c r="Z42" s="1" t="str">
        <f t="shared" si="43"/>
        <v/>
      </c>
      <c r="AA42" s="1" t="str">
        <f t="shared" si="27"/>
        <v/>
      </c>
      <c r="AB42" s="1" t="str">
        <f t="shared" si="44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14"/>
        <v/>
      </c>
      <c r="V43" s="1" t="str">
        <f t="shared" si="15"/>
        <v/>
      </c>
      <c r="W43" s="1" t="str">
        <f t="shared" si="16"/>
        <v/>
      </c>
      <c r="X43" s="1" t="str">
        <f t="shared" si="41"/>
        <v/>
      </c>
      <c r="Y43" s="1" t="str">
        <f t="shared" si="42"/>
        <v/>
      </c>
      <c r="Z43" s="1" t="str">
        <f t="shared" si="43"/>
        <v/>
      </c>
      <c r="AA43" s="1" t="str">
        <f t="shared" si="27"/>
        <v/>
      </c>
      <c r="AB43" s="1" t="str">
        <f t="shared" si="44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66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14"/>
        <v/>
      </c>
      <c r="V44" s="1" t="str">
        <f t="shared" si="15"/>
        <v/>
      </c>
      <c r="W44" s="1" t="str">
        <f t="shared" si="16"/>
        <v/>
      </c>
      <c r="X44" s="1" t="str">
        <f t="shared" si="41"/>
        <v/>
      </c>
      <c r="Y44" s="1" t="str">
        <f t="shared" si="42"/>
        <v/>
      </c>
      <c r="Z44" s="1" t="str">
        <f t="shared" si="43"/>
        <v/>
      </c>
      <c r="AA44" s="1" t="str">
        <f t="shared" si="27"/>
        <v/>
      </c>
      <c r="AB44" s="1" t="str">
        <f t="shared" si="44"/>
        <v/>
      </c>
      <c r="AC44" s="1" t="str">
        <f t="shared" si="28"/>
        <v/>
      </c>
      <c r="AD44" s="1" t="str">
        <f t="shared" ref="AD44:AD75" si="45">IF(AC44="","",COUNTIFS(AC35:AC44,"W"))</f>
        <v/>
      </c>
      <c r="AE44" s="1" t="str">
        <f t="shared" ref="AE44:AE75" si="46">IF(AC44="","",COUNTIFS(AC35:AC44,"L"))</f>
        <v/>
      </c>
      <c r="AF44" s="1" t="str">
        <f t="shared" ref="AF44:AF75" si="47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66</v>
      </c>
      <c r="D45" s="1" t="s">
        <v>14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14"/>
        <v/>
      </c>
      <c r="V45" s="1" t="str">
        <f t="shared" si="15"/>
        <v/>
      </c>
      <c r="W45" s="1" t="str">
        <f t="shared" si="16"/>
        <v/>
      </c>
      <c r="X45" s="1" t="str">
        <f t="shared" si="41"/>
        <v/>
      </c>
      <c r="Y45" s="1" t="str">
        <f t="shared" si="42"/>
        <v/>
      </c>
      <c r="Z45" s="1" t="str">
        <f t="shared" si="43"/>
        <v/>
      </c>
      <c r="AA45" s="1" t="str">
        <f t="shared" si="27"/>
        <v/>
      </c>
      <c r="AB45" s="1" t="str">
        <f t="shared" si="44"/>
        <v/>
      </c>
      <c r="AC45" s="1" t="str">
        <f t="shared" si="28"/>
        <v/>
      </c>
      <c r="AD45" s="1" t="str">
        <f t="shared" si="45"/>
        <v/>
      </c>
      <c r="AE45" s="1" t="str">
        <f t="shared" si="46"/>
        <v/>
      </c>
      <c r="AF45" s="1" t="str">
        <f t="shared" si="47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14"/>
        <v/>
      </c>
      <c r="V46" s="1" t="str">
        <f t="shared" si="15"/>
        <v/>
      </c>
      <c r="W46" s="1" t="str">
        <f t="shared" si="16"/>
        <v/>
      </c>
      <c r="X46" s="1" t="str">
        <f t="shared" si="41"/>
        <v/>
      </c>
      <c r="Y46" s="1" t="str">
        <f t="shared" si="42"/>
        <v/>
      </c>
      <c r="Z46" s="1" t="str">
        <f t="shared" si="43"/>
        <v/>
      </c>
      <c r="AA46" s="1" t="str">
        <f t="shared" si="27"/>
        <v/>
      </c>
      <c r="AB46" s="1" t="str">
        <f t="shared" si="44"/>
        <v/>
      </c>
      <c r="AC46" s="1" t="str">
        <f t="shared" si="28"/>
        <v/>
      </c>
      <c r="AD46" s="1" t="str">
        <f t="shared" si="45"/>
        <v/>
      </c>
      <c r="AE46" s="1" t="str">
        <f t="shared" si="46"/>
        <v/>
      </c>
      <c r="AF46" s="1" t="str">
        <f t="shared" si="47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14"/>
        <v/>
      </c>
      <c r="V47" s="1" t="str">
        <f t="shared" si="15"/>
        <v/>
      </c>
      <c r="W47" s="1" t="str">
        <f t="shared" si="16"/>
        <v/>
      </c>
      <c r="X47" s="1" t="str">
        <f t="shared" si="41"/>
        <v/>
      </c>
      <c r="Y47" s="1" t="str">
        <f t="shared" si="42"/>
        <v/>
      </c>
      <c r="Z47" s="1" t="str">
        <f t="shared" si="43"/>
        <v/>
      </c>
      <c r="AA47" s="1" t="str">
        <f t="shared" si="27"/>
        <v/>
      </c>
      <c r="AB47" s="1" t="str">
        <f t="shared" si="44"/>
        <v/>
      </c>
      <c r="AC47" s="1" t="str">
        <f t="shared" si="28"/>
        <v/>
      </c>
      <c r="AD47" s="1" t="str">
        <f t="shared" si="45"/>
        <v/>
      </c>
      <c r="AE47" s="1" t="str">
        <f t="shared" si="46"/>
        <v/>
      </c>
      <c r="AF47" s="1" t="str">
        <f t="shared" si="47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14"/>
        <v/>
      </c>
      <c r="V48" s="1" t="str">
        <f t="shared" si="15"/>
        <v/>
      </c>
      <c r="W48" s="1" t="str">
        <f t="shared" si="16"/>
        <v/>
      </c>
      <c r="X48" s="1" t="str">
        <f t="shared" si="41"/>
        <v/>
      </c>
      <c r="Y48" s="1" t="str">
        <f t="shared" si="42"/>
        <v/>
      </c>
      <c r="Z48" s="1" t="str">
        <f t="shared" si="43"/>
        <v/>
      </c>
      <c r="AA48" s="1" t="str">
        <f t="shared" si="27"/>
        <v/>
      </c>
      <c r="AB48" s="1" t="str">
        <f t="shared" si="44"/>
        <v/>
      </c>
      <c r="AC48" s="1" t="str">
        <f t="shared" si="28"/>
        <v/>
      </c>
      <c r="AD48" s="1" t="str">
        <f t="shared" si="45"/>
        <v/>
      </c>
      <c r="AE48" s="1" t="str">
        <f t="shared" si="46"/>
        <v/>
      </c>
      <c r="AF48" s="1" t="str">
        <f t="shared" si="47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14"/>
        <v/>
      </c>
      <c r="V49" s="1" t="str">
        <f t="shared" si="15"/>
        <v/>
      </c>
      <c r="W49" s="1" t="str">
        <f t="shared" si="16"/>
        <v/>
      </c>
      <c r="X49" s="1" t="str">
        <f t="shared" si="41"/>
        <v/>
      </c>
      <c r="Y49" s="1" t="str">
        <f t="shared" si="42"/>
        <v/>
      </c>
      <c r="Z49" s="1" t="str">
        <f t="shared" si="43"/>
        <v/>
      </c>
      <c r="AA49" s="1" t="str">
        <f t="shared" si="27"/>
        <v/>
      </c>
      <c r="AB49" s="1" t="str">
        <f t="shared" si="44"/>
        <v/>
      </c>
      <c r="AC49" s="1" t="str">
        <f t="shared" si="28"/>
        <v/>
      </c>
      <c r="AD49" s="1" t="str">
        <f t="shared" si="45"/>
        <v/>
      </c>
      <c r="AE49" s="1" t="str">
        <f t="shared" si="46"/>
        <v/>
      </c>
      <c r="AF49" s="1" t="str">
        <f t="shared" si="47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14"/>
        <v/>
      </c>
      <c r="V50" s="1" t="str">
        <f t="shared" si="15"/>
        <v/>
      </c>
      <c r="W50" s="1" t="str">
        <f t="shared" si="16"/>
        <v/>
      </c>
      <c r="X50" s="1" t="str">
        <f t="shared" si="41"/>
        <v/>
      </c>
      <c r="Y50" s="1" t="str">
        <f t="shared" si="42"/>
        <v/>
      </c>
      <c r="Z50" s="1" t="str">
        <f t="shared" si="43"/>
        <v/>
      </c>
      <c r="AA50" s="1" t="str">
        <f t="shared" si="27"/>
        <v/>
      </c>
      <c r="AB50" s="1" t="str">
        <f t="shared" si="44"/>
        <v/>
      </c>
      <c r="AC50" s="1" t="str">
        <f t="shared" si="28"/>
        <v/>
      </c>
      <c r="AD50" s="1" t="str">
        <f t="shared" si="45"/>
        <v/>
      </c>
      <c r="AE50" s="1" t="str">
        <f t="shared" si="46"/>
        <v/>
      </c>
      <c r="AF50" s="1" t="str">
        <f t="shared" si="47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14"/>
        <v/>
      </c>
      <c r="V51" s="1" t="str">
        <f t="shared" si="15"/>
        <v/>
      </c>
      <c r="W51" s="1" t="str">
        <f t="shared" si="16"/>
        <v/>
      </c>
      <c r="X51" s="1" t="str">
        <f t="shared" si="41"/>
        <v/>
      </c>
      <c r="Y51" s="1" t="str">
        <f t="shared" si="42"/>
        <v/>
      </c>
      <c r="Z51" s="1" t="str">
        <f t="shared" si="43"/>
        <v/>
      </c>
      <c r="AA51" s="1" t="str">
        <f t="shared" si="27"/>
        <v/>
      </c>
      <c r="AB51" s="1" t="str">
        <f t="shared" si="44"/>
        <v/>
      </c>
      <c r="AC51" s="1" t="str">
        <f t="shared" si="28"/>
        <v/>
      </c>
      <c r="AD51" s="1" t="str">
        <f t="shared" si="45"/>
        <v/>
      </c>
      <c r="AE51" s="1" t="str">
        <f t="shared" si="46"/>
        <v/>
      </c>
      <c r="AF51" s="1" t="str">
        <f t="shared" si="47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14"/>
        <v/>
      </c>
      <c r="V52" s="1" t="str">
        <f t="shared" si="15"/>
        <v/>
      </c>
      <c r="W52" s="1" t="str">
        <f t="shared" si="16"/>
        <v/>
      </c>
      <c r="X52" s="1" t="str">
        <f t="shared" si="41"/>
        <v/>
      </c>
      <c r="Y52" s="1" t="str">
        <f t="shared" si="42"/>
        <v/>
      </c>
      <c r="Z52" s="1" t="str">
        <f t="shared" si="43"/>
        <v/>
      </c>
      <c r="AA52" s="1" t="str">
        <f t="shared" si="27"/>
        <v/>
      </c>
      <c r="AB52" s="1" t="str">
        <f t="shared" si="44"/>
        <v/>
      </c>
      <c r="AC52" s="1" t="str">
        <f t="shared" si="28"/>
        <v/>
      </c>
      <c r="AD52" s="1" t="str">
        <f t="shared" si="45"/>
        <v/>
      </c>
      <c r="AE52" s="1" t="str">
        <f t="shared" si="46"/>
        <v/>
      </c>
      <c r="AF52" s="1" t="str">
        <f t="shared" si="47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14"/>
        <v/>
      </c>
      <c r="V53" s="1" t="str">
        <f t="shared" si="15"/>
        <v/>
      </c>
      <c r="W53" s="1" t="str">
        <f t="shared" si="16"/>
        <v/>
      </c>
      <c r="X53" s="1" t="str">
        <f t="shared" si="41"/>
        <v/>
      </c>
      <c r="Y53" s="1" t="str">
        <f t="shared" si="42"/>
        <v/>
      </c>
      <c r="Z53" s="1" t="str">
        <f t="shared" si="43"/>
        <v/>
      </c>
      <c r="AA53" s="1" t="str">
        <f t="shared" si="27"/>
        <v/>
      </c>
      <c r="AB53" s="1" t="str">
        <f t="shared" si="44"/>
        <v/>
      </c>
      <c r="AC53" s="1" t="str">
        <f t="shared" si="28"/>
        <v/>
      </c>
      <c r="AD53" s="1" t="str">
        <f t="shared" si="45"/>
        <v/>
      </c>
      <c r="AE53" s="1" t="str">
        <f t="shared" si="46"/>
        <v/>
      </c>
      <c r="AF53" s="1" t="str">
        <f t="shared" si="47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14"/>
        <v/>
      </c>
      <c r="V54" s="1" t="str">
        <f t="shared" si="15"/>
        <v/>
      </c>
      <c r="W54" s="1" t="str">
        <f t="shared" si="16"/>
        <v/>
      </c>
      <c r="X54" s="1" t="str">
        <f t="shared" si="41"/>
        <v/>
      </c>
      <c r="Y54" s="1" t="str">
        <f t="shared" si="42"/>
        <v/>
      </c>
      <c r="Z54" s="1" t="str">
        <f t="shared" si="43"/>
        <v/>
      </c>
      <c r="AA54" s="1" t="str">
        <f t="shared" si="27"/>
        <v/>
      </c>
      <c r="AB54" s="1" t="str">
        <f t="shared" si="44"/>
        <v/>
      </c>
      <c r="AC54" s="1" t="str">
        <f t="shared" si="28"/>
        <v/>
      </c>
      <c r="AD54" s="1" t="str">
        <f t="shared" si="45"/>
        <v/>
      </c>
      <c r="AE54" s="1" t="str">
        <f t="shared" si="46"/>
        <v/>
      </c>
      <c r="AF54" s="1" t="str">
        <f t="shared" si="47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14"/>
        <v/>
      </c>
      <c r="V55" s="1" t="str">
        <f t="shared" si="15"/>
        <v/>
      </c>
      <c r="W55" s="1" t="str">
        <f t="shared" si="16"/>
        <v/>
      </c>
      <c r="X55" s="1" t="str">
        <f t="shared" si="41"/>
        <v/>
      </c>
      <c r="Y55" s="1" t="str">
        <f t="shared" si="42"/>
        <v/>
      </c>
      <c r="Z55" s="1" t="str">
        <f t="shared" si="43"/>
        <v/>
      </c>
      <c r="AA55" s="1" t="str">
        <f t="shared" si="27"/>
        <v/>
      </c>
      <c r="AB55" s="1" t="str">
        <f t="shared" si="44"/>
        <v/>
      </c>
      <c r="AC55" s="1" t="str">
        <f t="shared" si="28"/>
        <v/>
      </c>
      <c r="AD55" s="1" t="str">
        <f t="shared" si="45"/>
        <v/>
      </c>
      <c r="AE55" s="1" t="str">
        <f t="shared" si="46"/>
        <v/>
      </c>
      <c r="AF55" s="1" t="str">
        <f t="shared" si="47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22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14"/>
        <v/>
      </c>
      <c r="V56" s="1" t="str">
        <f t="shared" si="15"/>
        <v/>
      </c>
      <c r="W56" s="1" t="str">
        <f t="shared" si="16"/>
        <v/>
      </c>
      <c r="X56" s="1" t="str">
        <f t="shared" si="41"/>
        <v/>
      </c>
      <c r="Y56" s="1" t="str">
        <f t="shared" si="42"/>
        <v/>
      </c>
      <c r="Z56" s="1" t="str">
        <f t="shared" si="43"/>
        <v/>
      </c>
      <c r="AA56" s="1" t="str">
        <f t="shared" si="27"/>
        <v/>
      </c>
      <c r="AB56" s="1" t="str">
        <f t="shared" si="44"/>
        <v/>
      </c>
      <c r="AC56" s="1" t="str">
        <f t="shared" si="28"/>
        <v/>
      </c>
      <c r="AD56" s="1" t="str">
        <f t="shared" si="45"/>
        <v/>
      </c>
      <c r="AE56" s="1" t="str">
        <f t="shared" si="46"/>
        <v/>
      </c>
      <c r="AF56" s="1" t="str">
        <f t="shared" si="47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14"/>
        <v/>
      </c>
      <c r="V57" s="1" t="str">
        <f t="shared" si="15"/>
        <v/>
      </c>
      <c r="W57" s="1" t="str">
        <f t="shared" si="16"/>
        <v/>
      </c>
      <c r="X57" s="1" t="str">
        <f t="shared" si="41"/>
        <v/>
      </c>
      <c r="Y57" s="1" t="str">
        <f t="shared" si="42"/>
        <v/>
      </c>
      <c r="Z57" s="1" t="str">
        <f t="shared" si="43"/>
        <v/>
      </c>
      <c r="AA57" s="1" t="str">
        <f t="shared" si="27"/>
        <v/>
      </c>
      <c r="AB57" s="1" t="str">
        <f t="shared" si="44"/>
        <v/>
      </c>
      <c r="AC57" s="1" t="str">
        <f t="shared" si="28"/>
        <v/>
      </c>
      <c r="AD57" s="1" t="str">
        <f t="shared" si="45"/>
        <v/>
      </c>
      <c r="AE57" s="1" t="str">
        <f t="shared" si="46"/>
        <v/>
      </c>
      <c r="AF57" s="1" t="str">
        <f t="shared" si="47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14"/>
        <v/>
      </c>
      <c r="V58" s="1" t="str">
        <f t="shared" si="15"/>
        <v/>
      </c>
      <c r="W58" s="1" t="str">
        <f t="shared" si="16"/>
        <v/>
      </c>
      <c r="X58" s="1" t="str">
        <f t="shared" si="41"/>
        <v/>
      </c>
      <c r="Y58" s="1" t="str">
        <f t="shared" si="42"/>
        <v/>
      </c>
      <c r="Z58" s="1" t="str">
        <f t="shared" si="43"/>
        <v/>
      </c>
      <c r="AA58" s="1" t="str">
        <f t="shared" si="27"/>
        <v/>
      </c>
      <c r="AB58" s="1" t="str">
        <f t="shared" si="44"/>
        <v/>
      </c>
      <c r="AC58" s="1" t="str">
        <f t="shared" si="28"/>
        <v/>
      </c>
      <c r="AD58" s="1" t="str">
        <f t="shared" si="45"/>
        <v/>
      </c>
      <c r="AE58" s="1" t="str">
        <f t="shared" si="46"/>
        <v/>
      </c>
      <c r="AF58" s="1" t="str">
        <f t="shared" si="47"/>
        <v/>
      </c>
      <c r="AG58" s="43"/>
    </row>
    <row r="59" spans="1:33" x14ac:dyDescent="0.25">
      <c r="A59" s="42">
        <v>46080</v>
      </c>
      <c r="B59" s="1">
        <v>58</v>
      </c>
      <c r="C59" s="1" t="s">
        <v>65</v>
      </c>
      <c r="D59" s="1" t="s">
        <v>31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31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6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15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29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9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12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24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24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25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22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23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7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15</v>
      </c>
      <c r="J84" s="1">
        <f t="shared" si="72"/>
        <v>16</v>
      </c>
      <c r="K84" s="1">
        <f t="shared" si="72"/>
        <v>2</v>
      </c>
      <c r="L84" s="1">
        <f t="shared" si="72"/>
        <v>2</v>
      </c>
      <c r="M84" s="1">
        <f t="shared" si="72"/>
        <v>1</v>
      </c>
      <c r="N84" s="1">
        <f t="shared" si="72"/>
        <v>1</v>
      </c>
      <c r="O84" s="1">
        <f t="shared" ref="O84:Z84" si="73">IF(O2="","",MAX(O2:O83))</f>
        <v>8</v>
      </c>
      <c r="P84" s="1">
        <f t="shared" si="73"/>
        <v>7</v>
      </c>
      <c r="Q84" s="1">
        <f t="shared" si="73"/>
        <v>1</v>
      </c>
      <c r="R84" s="1">
        <f t="shared" si="73"/>
        <v>7</v>
      </c>
      <c r="S84" s="1">
        <f t="shared" si="73"/>
        <v>9</v>
      </c>
      <c r="T84" s="1">
        <f t="shared" si="73"/>
        <v>1</v>
      </c>
      <c r="U84" s="1">
        <f t="shared" si="73"/>
        <v>1</v>
      </c>
      <c r="V84" s="1">
        <f t="shared" si="73"/>
        <v>1</v>
      </c>
      <c r="W84" s="1">
        <f t="shared" si="73"/>
        <v>0</v>
      </c>
      <c r="X84" s="1">
        <f t="shared" si="73"/>
        <v>9</v>
      </c>
      <c r="Y84" s="1">
        <f t="shared" si="73"/>
        <v>11</v>
      </c>
      <c r="Z84" s="1">
        <f t="shared" si="73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98</v>
      </c>
      <c r="F85" s="1">
        <f>SUM(F2:F83)</f>
        <v>100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8-7-1</v>
      </c>
      <c r="R85" s="1" t="str">
        <f>IF(R84="","0-0-0",CONCATENATE(R84,"-",S84,"-",T84))</f>
        <v>7-9-1</v>
      </c>
      <c r="U85" s="1" t="str">
        <f>IF(U84="","0-0-0",CONCATENATE(U84,"-",V84,"-",W84))</f>
        <v>1-1-0</v>
      </c>
      <c r="X85" s="1" t="str">
        <f>IF(X84="","0-0-0",CONCATENATE(X84,"-",Y84,"-",Z84))</f>
        <v>9-11-0</v>
      </c>
      <c r="AA85" s="1" t="str">
        <f>IF(AA84="","0-0",CONCATENATE(AA84,AB84))</f>
        <v>L2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33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107</vt:i4>
      </vt:variant>
    </vt:vector>
  </HeadingPairs>
  <TitlesOfParts>
    <vt:vector size="107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 (11_6_25)</vt:lpstr>
      <vt:lpstr>Standings (11_7_25)</vt:lpstr>
      <vt:lpstr>Standings (11_8_25)</vt:lpstr>
      <vt:lpstr>Standings (11_9_25)</vt:lpstr>
      <vt:lpstr>Standings (11_10_25)</vt:lpstr>
      <vt:lpstr>Standings (11_11_25)</vt:lpstr>
      <vt:lpstr>Standings (11_12_25)</vt:lpstr>
      <vt:lpstr>Standings (11_13_25)</vt:lpstr>
      <vt:lpstr>Standings (11_14_25)</vt:lpstr>
      <vt:lpstr>Standings (11_15_25)</vt:lpstr>
      <vt:lpstr>Standings (11_16_25)</vt:lpstr>
      <vt:lpstr>Standings (11_17_25)</vt:lpstr>
      <vt:lpstr>Standings (11_18_25)</vt:lpstr>
      <vt:lpstr>Standings (11_19_25)</vt:lpstr>
      <vt:lpstr>Standings (11_20_25)</vt:lpstr>
      <vt:lpstr>Standings (11_21_25)</vt:lpstr>
      <vt:lpstr>Standings (11_22_25)</vt:lpstr>
      <vt:lpstr>Standings (11_23_25)</vt:lpstr>
      <vt:lpstr>Standings (11_24_25)</vt:lpstr>
      <vt:lpstr>Standings (11_25_25)</vt:lpstr>
      <vt:lpstr>Standings (11_26_25)</vt:lpstr>
      <vt:lpstr>Standings (11_28_25)</vt:lpstr>
      <vt:lpstr>Standings (11_29_25)</vt:lpstr>
      <vt:lpstr>Standings (11_30_25)</vt:lpstr>
      <vt:lpstr>Standings (12_1_25)</vt:lpstr>
      <vt:lpstr>Standings (12_2_25)</vt:lpstr>
      <vt:lpstr>Standings (12_3_25)</vt:lpstr>
      <vt:lpstr>Standings (12_4_25)</vt:lpstr>
      <vt:lpstr>Standings (12_5_25)</vt:lpstr>
      <vt:lpstr>Standings (12_6_25)</vt:lpstr>
      <vt:lpstr>Standings (12_7_25)</vt:lpstr>
      <vt:lpstr>Standings (12_8_25)</vt:lpstr>
      <vt:lpstr>Standings (12_9_25)</vt:lpstr>
      <vt:lpstr>Standings (12_10_25)</vt:lpstr>
      <vt:lpstr>Standings (12_11_25)</vt:lpstr>
      <vt:lpstr>Standings (12_12_25)</vt:lpstr>
      <vt:lpstr>Standings (12_13_25)</vt:lpstr>
      <vt:lpstr>Standings (12_14_25)</vt:lpstr>
      <vt:lpstr>Standings (12_15_25)</vt:lpstr>
      <vt:lpstr>Standings (12_16_25)</vt:lpstr>
      <vt:lpstr>Standings (12_17_25)</vt:lpstr>
      <vt:lpstr>Standings (12_18_25)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2025-12-24T08:41:45Z</dcterms:modified>
</cp:coreProperties>
</file>