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pe\Desktop\AIEP\taller finanzas\s2\"/>
    </mc:Choice>
  </mc:AlternateContent>
  <xr:revisionPtr revIDLastSave="0" documentId="13_ncr:1_{0D073B76-F524-4EBF-A9B4-0F8E6C505916}" xr6:coauthVersionLast="47" xr6:coauthVersionMax="47" xr10:uidLastSave="{00000000-0000-0000-0000-000000000000}"/>
  <bookViews>
    <workbookView xWindow="-120" yWindow="-120" windowWidth="29040" windowHeight="15720" activeTab="1" xr2:uid="{5E26F9A5-444E-4BD2-8840-335C9BDA077E}"/>
  </bookViews>
  <sheets>
    <sheet name="s1" sheetId="1" r:id="rId1"/>
    <sheet name="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8" i="2"/>
  <c r="B17" i="2"/>
  <c r="B19" i="2" s="1"/>
  <c r="B15" i="2"/>
  <c r="A9" i="2"/>
  <c r="A10" i="2"/>
  <c r="A12" i="2"/>
  <c r="A11" i="2"/>
  <c r="B11" i="1"/>
  <c r="B10" i="1"/>
  <c r="B9" i="1"/>
  <c r="B15" i="1" s="1"/>
  <c r="B17" i="1" l="1"/>
  <c r="B12" i="1"/>
  <c r="B16" i="1"/>
</calcChain>
</file>

<file path=xl/sharedStrings.xml><?xml version="1.0" encoding="utf-8"?>
<sst xmlns="http://schemas.openxmlformats.org/spreadsheetml/2006/main" count="25" uniqueCount="25">
  <si>
    <t>Inventario</t>
  </si>
  <si>
    <t>Costo de ventas diario</t>
  </si>
  <si>
    <t xml:space="preserve">Cuentas por cobrar </t>
  </si>
  <si>
    <t xml:space="preserve">Cuentas por pagar </t>
  </si>
  <si>
    <t>Venta diaria a crédito</t>
  </si>
  <si>
    <t>Compras diarias a crédito</t>
  </si>
  <si>
    <t>Días promedio de inventario (DPI) = Inventario / Costo de ventas diario</t>
  </si>
  <si>
    <t>Días promedio de pago (DPP) = Cuentas por pagar/ Compras diarias a crédito</t>
  </si>
  <si>
    <t>Días promedio de cobranzas (DPC) = Cuentas por cobrar/ Venta diaria a crédito</t>
  </si>
  <si>
    <t>Ciclo Operativo (CO) = PCI + PCC</t>
  </si>
  <si>
    <t>Ciclo de efectivo (CCE) = DPI+DPC-DPP</t>
  </si>
  <si>
    <t>Ciclo de efectivo</t>
  </si>
  <si>
    <t>Ciclo Operativo</t>
  </si>
  <si>
    <t>Periodo de conversión de inventarios (PCI) = Inventario / Costo de ventas diario</t>
  </si>
  <si>
    <t>Periodo de conversión de cuentas por cobrar (PCC) = Cuentas por cobrar/ Venta diaria a crédito</t>
  </si>
  <si>
    <t xml:space="preserve">Varianza </t>
  </si>
  <si>
    <t>Costos Fijos</t>
  </si>
  <si>
    <t xml:space="preserve">Interés (mensual) </t>
  </si>
  <si>
    <t xml:space="preserve">Interés (Anual 360 días) </t>
  </si>
  <si>
    <t xml:space="preserve">Saldo Mínimo </t>
  </si>
  <si>
    <t>Limite Inferior = Determinado por la empresa</t>
  </si>
  <si>
    <t>Limite superior  = 𝐻 = 3 × 𝑍</t>
  </si>
  <si>
    <t>Saldo optimo = 𝑍 + Limite inferior</t>
  </si>
  <si>
    <t>Saldo optimo Z</t>
  </si>
  <si>
    <t>Distancia = Limite superior − Limite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</si>
</sst>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 [$$-340A]* #,##0_ ;_ [$$-340A]* \-#,##0_ ;_ [$$-340A]* &quot;-&quot;??_ ;_ @_ 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10" fontId="0" fillId="0" borderId="0" xfId="0" applyNumberFormat="1"/>
    <xf numFmtId="3" fontId="0" fillId="0" borderId="0" xfId="0" applyNumberFormat="1"/>
    <xf numFmtId="1" fontId="0" fillId="0" borderId="0" xfId="0" applyNumberFormat="1"/>
    <xf numFmtId="42" fontId="0" fillId="0" borderId="0" xfId="1" applyFont="1"/>
    <xf numFmtId="42" fontId="0" fillId="0" borderId="0" xfId="0" applyNumberFormat="1"/>
    <xf numFmtId="0" fontId="1" fillId="2" borderId="0" xfId="0" applyFont="1" applyFill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83FB-DB82-4BE0-A0C0-78A4FD2FF7E6}">
  <dimension ref="A1:B17"/>
  <sheetViews>
    <sheetView workbookViewId="0">
      <selection activeCell="A25" sqref="A25"/>
    </sheetView>
  </sheetViews>
  <sheetFormatPr baseColWidth="10" defaultRowHeight="15" x14ac:dyDescent="0.25"/>
  <cols>
    <col min="1" max="1" width="99.5703125" bestFit="1" customWidth="1"/>
    <col min="2" max="2" width="13.85546875" bestFit="1" customWidth="1"/>
  </cols>
  <sheetData>
    <row r="1" spans="1:2" ht="15.75" x14ac:dyDescent="0.25">
      <c r="A1" s="11" t="s">
        <v>11</v>
      </c>
      <c r="B1" s="11"/>
    </row>
    <row r="2" spans="1:2" ht="15.75" x14ac:dyDescent="0.25">
      <c r="A2" s="1" t="s">
        <v>0</v>
      </c>
      <c r="B2" s="2">
        <v>11000</v>
      </c>
    </row>
    <row r="3" spans="1:2" ht="15.75" x14ac:dyDescent="0.25">
      <c r="A3" s="1" t="s">
        <v>1</v>
      </c>
      <c r="B3" s="2">
        <v>170</v>
      </c>
    </row>
    <row r="4" spans="1:2" ht="15.75" x14ac:dyDescent="0.25">
      <c r="A4" s="1" t="s">
        <v>2</v>
      </c>
      <c r="B4" s="2">
        <v>277629</v>
      </c>
    </row>
    <row r="5" spans="1:2" ht="15.75" x14ac:dyDescent="0.25">
      <c r="A5" s="1" t="s">
        <v>3</v>
      </c>
      <c r="B5" s="2">
        <v>1467052</v>
      </c>
    </row>
    <row r="6" spans="1:2" ht="15.75" x14ac:dyDescent="0.25">
      <c r="A6" s="1" t="s">
        <v>4</v>
      </c>
      <c r="B6" s="2">
        <v>52700</v>
      </c>
    </row>
    <row r="7" spans="1:2" ht="15.75" x14ac:dyDescent="0.25">
      <c r="A7" s="1" t="s">
        <v>5</v>
      </c>
      <c r="B7" s="2">
        <v>36512</v>
      </c>
    </row>
    <row r="8" spans="1:2" ht="15.75" x14ac:dyDescent="0.25">
      <c r="A8" s="1"/>
      <c r="B8" s="1"/>
    </row>
    <row r="9" spans="1:2" ht="15.75" x14ac:dyDescent="0.25">
      <c r="A9" s="1" t="s">
        <v>6</v>
      </c>
      <c r="B9" s="3">
        <f>B2/B3</f>
        <v>64.705882352941174</v>
      </c>
    </row>
    <row r="10" spans="1:2" ht="15.75" x14ac:dyDescent="0.25">
      <c r="A10" s="1" t="s">
        <v>8</v>
      </c>
      <c r="B10" s="3">
        <f>B4/B6</f>
        <v>5.2681024667931693</v>
      </c>
    </row>
    <row r="11" spans="1:2" ht="15.75" x14ac:dyDescent="0.25">
      <c r="A11" s="1" t="s">
        <v>7</v>
      </c>
      <c r="B11" s="3">
        <f>B5/B7</f>
        <v>40.179995617879051</v>
      </c>
    </row>
    <row r="12" spans="1:2" ht="15.75" x14ac:dyDescent="0.25">
      <c r="A12" s="4" t="s">
        <v>10</v>
      </c>
      <c r="B12" s="5">
        <f>B9+B10-B11</f>
        <v>29.79398920185529</v>
      </c>
    </row>
    <row r="13" spans="1:2" ht="15.75" x14ac:dyDescent="0.25">
      <c r="A13" s="1"/>
      <c r="B13" s="1"/>
    </row>
    <row r="14" spans="1:2" ht="15.75" x14ac:dyDescent="0.25">
      <c r="A14" s="11" t="s">
        <v>12</v>
      </c>
      <c r="B14" s="11"/>
    </row>
    <row r="15" spans="1:2" ht="15.75" x14ac:dyDescent="0.25">
      <c r="A15" s="1" t="s">
        <v>13</v>
      </c>
      <c r="B15" s="3">
        <f>B9</f>
        <v>64.705882352941174</v>
      </c>
    </row>
    <row r="16" spans="1:2" ht="15.75" x14ac:dyDescent="0.25">
      <c r="A16" s="1" t="s">
        <v>14</v>
      </c>
      <c r="B16" s="3">
        <f>B10</f>
        <v>5.2681024667931693</v>
      </c>
    </row>
    <row r="17" spans="1:2" ht="15.75" x14ac:dyDescent="0.25">
      <c r="A17" s="4" t="s">
        <v>9</v>
      </c>
      <c r="B17" s="5">
        <f>B15+B16</f>
        <v>69.973984819734341</v>
      </c>
    </row>
  </sheetData>
  <mergeCells count="2">
    <mergeCell ref="A1:B1"/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97F5-4FA1-47FD-AE1B-B00DEE4D0747}">
  <dimension ref="A1:F23"/>
  <sheetViews>
    <sheetView tabSelected="1" workbookViewId="0">
      <selection activeCell="E23" sqref="E23"/>
    </sheetView>
  </sheetViews>
  <sheetFormatPr baseColWidth="10" defaultRowHeight="15" x14ac:dyDescent="0.25"/>
  <cols>
    <col min="1" max="1" width="64.42578125" bestFit="1" customWidth="1"/>
    <col min="2" max="2" width="17.28515625" customWidth="1"/>
    <col min="5" max="5" width="34" bestFit="1" customWidth="1"/>
  </cols>
  <sheetData>
    <row r="1" spans="1:6" x14ac:dyDescent="0.25">
      <c r="F1" s="7"/>
    </row>
    <row r="2" spans="1:6" x14ac:dyDescent="0.25">
      <c r="A2" t="s">
        <v>15</v>
      </c>
      <c r="B2" s="9">
        <v>120000</v>
      </c>
      <c r="C2" s="9"/>
    </row>
    <row r="3" spans="1:6" x14ac:dyDescent="0.25">
      <c r="A3" t="s">
        <v>16</v>
      </c>
      <c r="B3" s="9">
        <v>1000</v>
      </c>
    </row>
    <row r="4" spans="1:6" x14ac:dyDescent="0.25">
      <c r="A4" t="s">
        <v>17</v>
      </c>
      <c r="B4" s="6">
        <v>4.0000000000000001E-3</v>
      </c>
      <c r="F4" s="6"/>
    </row>
    <row r="5" spans="1:6" x14ac:dyDescent="0.25">
      <c r="A5" t="s">
        <v>18</v>
      </c>
      <c r="B5" s="6">
        <v>4.8000000000000001E-2</v>
      </c>
    </row>
    <row r="6" spans="1:6" x14ac:dyDescent="0.25">
      <c r="A6" t="s">
        <v>19</v>
      </c>
      <c r="B6" s="9">
        <v>15000</v>
      </c>
    </row>
    <row r="8" spans="1:6" x14ac:dyDescent="0.25">
      <c r="E8" s="8"/>
    </row>
    <row r="9" spans="1:6" x14ac:dyDescent="0.25">
      <c r="A9" s="8">
        <f xml:space="preserve"> 3*B3*B2</f>
        <v>360000000</v>
      </c>
    </row>
    <row r="10" spans="1:6" x14ac:dyDescent="0.25">
      <c r="A10">
        <f xml:space="preserve"> 4*(B5)/360</f>
        <v>5.3333333333333336E-4</v>
      </c>
    </row>
    <row r="11" spans="1:6" x14ac:dyDescent="0.25">
      <c r="A11">
        <f>360000000/533333</f>
        <v>675.00042187526367</v>
      </c>
    </row>
    <row r="12" spans="1:6" x14ac:dyDescent="0.25">
      <c r="A12">
        <f>POWER(675000000000,1/3)</f>
        <v>8772.0532146385976</v>
      </c>
    </row>
    <row r="15" spans="1:6" x14ac:dyDescent="0.25">
      <c r="A15" t="s">
        <v>23</v>
      </c>
      <c r="B15" s="9">
        <f>POWER((3*B3*B2)/(4*(B5/360)),1/3)</f>
        <v>8772.0532146385976</v>
      </c>
    </row>
    <row r="16" spans="1:6" x14ac:dyDescent="0.25">
      <c r="A16" t="s">
        <v>22</v>
      </c>
      <c r="B16" s="10">
        <f>B15+B18</f>
        <v>23772.053214638596</v>
      </c>
    </row>
    <row r="17" spans="1:3" x14ac:dyDescent="0.25">
      <c r="A17" t="s">
        <v>21</v>
      </c>
      <c r="B17" s="10">
        <f>3*B16</f>
        <v>71316.159643915787</v>
      </c>
      <c r="C17" s="10"/>
    </row>
    <row r="18" spans="1:3" x14ac:dyDescent="0.25">
      <c r="A18" t="s">
        <v>20</v>
      </c>
      <c r="B18" s="10">
        <f>B6</f>
        <v>15000</v>
      </c>
    </row>
    <row r="19" spans="1:3" x14ac:dyDescent="0.25">
      <c r="A19" t="s">
        <v>24</v>
      </c>
      <c r="B19" s="10">
        <f>B17-B18</f>
        <v>56316.159643915787</v>
      </c>
    </row>
    <row r="21" spans="1:3" x14ac:dyDescent="0.25">
      <c r="B21" s="10"/>
    </row>
    <row r="22" spans="1:3" x14ac:dyDescent="0.25">
      <c r="B22" s="10"/>
    </row>
    <row r="23" spans="1:3" x14ac:dyDescent="0.25">
      <c r="B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MARAMBIO MARTINEZ</dc:creator>
  <cp:lastModifiedBy>JOSE LUIS MARAMBIO MARTINEZ</cp:lastModifiedBy>
  <dcterms:created xsi:type="dcterms:W3CDTF">2024-08-19T01:08:44Z</dcterms:created>
  <dcterms:modified xsi:type="dcterms:W3CDTF">2024-08-27T20:33:16Z</dcterms:modified>
</cp:coreProperties>
</file>