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ata" sheetId="1" r:id="rId3"/>
  </sheets>
</workbook>
</file>

<file path=xl/sharedStrings.xml><?xml version="1.0" encoding="utf-8"?>
<sst xmlns="http://schemas.openxmlformats.org/spreadsheetml/2006/main" uniqueCount="11">
  <si>
    <t>n</t>
  </si>
  <si>
    <t>Time/div (us)</t>
  </si>
  <si>
    <t>Voltage/div (V)</t>
  </si>
  <si>
    <t>X Divs</t>
  </si>
  <si>
    <t>Y Divs</t>
  </si>
  <si>
    <t>Frequency (Hz)</t>
  </si>
  <si>
    <t>Amplitude (V)</t>
  </si>
  <si>
    <t>Predicted Frequency (Hz)</t>
  </si>
  <si>
    <t>Predicted Amplitude (V)</t>
  </si>
  <si>
    <t>Frequency Error</t>
  </si>
  <si>
    <t>Amplitude Error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</si>
</sst>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1" borderId="1" applyNumberFormat="1" applyFont="1" applyFill="0" applyBorder="1" applyAlignment="1" applyProtection="0">
      <alignment vertical="top" wrapText="1"/>
    </xf>
    <xf numFmtId="11" fontId="1" borderId="1" applyNumberFormat="1" applyFont="1" applyFill="0" applyBorder="1" applyAlignment="1" applyProtection="0">
      <alignment vertical="top" wrapText="1"/>
    </xf>
    <xf numFmtId="2" fontId="1" borderId="1" applyNumberFormat="1" applyFont="1" applyFill="0" applyBorder="1" applyAlignment="1" applyProtection="0">
      <alignment vertical="top" wrapText="1"/>
    </xf>
    <xf numFmtId="10" fontId="1" borderId="1" applyNumberFormat="1" applyFont="1" applyFill="0" applyBorder="1" applyAlignment="1" applyProtection="0">
      <alignment vertical="top" wrapText="1"/>
    </xf>
    <xf numFmtId="0" fontId="1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2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10" width="9.05469" style="1" customWidth="1"/>
    <col min="11" max="11" width="9.05469" style="1" customWidth="1"/>
    <col min="12" max="256" width="9.05469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</row>
    <row r="2" ht="20.55" customHeight="1">
      <c r="A2" s="3">
        <v>4</v>
      </c>
      <c r="B2" s="4">
        <v>0.1</v>
      </c>
      <c r="C2" s="4">
        <v>2</v>
      </c>
      <c r="D2" s="4">
        <v>3.4</v>
      </c>
      <c r="E2" s="4">
        <v>2</v>
      </c>
      <c r="F2" s="5">
        <f>1000000/(D2*B2)</f>
        <v>2941176.470588235</v>
      </c>
      <c r="G2" s="6">
        <f>E2*C2/2</f>
        <v>2</v>
      </c>
      <c r="H2" s="5">
        <f>50000000/(2^A2)</f>
        <v>3125000</v>
      </c>
      <c r="I2" s="4">
        <f t="shared" si="3" ref="I2:I12">3.3/2</f>
        <v>1.65</v>
      </c>
      <c r="J2" s="7">
        <f>ABS(H2-F2)/H2</f>
        <v>0.05882352941176474</v>
      </c>
      <c r="K2" s="7">
        <f>ABS(G2-I2)/I2</f>
        <v>0.2121212121212122</v>
      </c>
    </row>
    <row r="3" ht="20.35" customHeight="1">
      <c r="A3" s="3">
        <v>5</v>
      </c>
      <c r="B3" s="4">
        <v>0.2</v>
      </c>
      <c r="C3" s="4">
        <v>2</v>
      </c>
      <c r="D3" s="4">
        <v>3.1</v>
      </c>
      <c r="E3" s="4">
        <v>1.8</v>
      </c>
      <c r="F3" s="5">
        <f>1000000/(D3*B3)</f>
        <v>1612903.225806451</v>
      </c>
      <c r="G3" s="6">
        <f>E3*C3/2</f>
        <v>1.8</v>
      </c>
      <c r="H3" s="5">
        <f>50000000/(2^A3)</f>
        <v>1562500</v>
      </c>
      <c r="I3" s="4">
        <f t="shared" si="3"/>
        <v>1.65</v>
      </c>
      <c r="J3" s="7">
        <f>ABS(H3-F3)/H3</f>
        <v>0.0322580645161289</v>
      </c>
      <c r="K3" s="7">
        <f>ABS(G3-I3)/I3</f>
        <v>0.09090909090909099</v>
      </c>
    </row>
    <row r="4" ht="20.35" customHeight="1">
      <c r="A4" s="3">
        <v>6</v>
      </c>
      <c r="B4" s="4">
        <v>0.5</v>
      </c>
      <c r="C4" s="4">
        <v>2</v>
      </c>
      <c r="D4" s="4">
        <v>2.5</v>
      </c>
      <c r="E4" s="4">
        <v>1.8</v>
      </c>
      <c r="F4" s="5">
        <f>1000000/(D4*B4)</f>
        <v>800000</v>
      </c>
      <c r="G4" s="6">
        <f>E4*C4/2</f>
        <v>1.8</v>
      </c>
      <c r="H4" s="5">
        <f>50000000/(2^A4)</f>
        <v>781250</v>
      </c>
      <c r="I4" s="4">
        <f t="shared" si="3"/>
        <v>1.65</v>
      </c>
      <c r="J4" s="7">
        <f>ABS(H4-F4)/H4</f>
        <v>0.024</v>
      </c>
      <c r="K4" s="7">
        <f>ABS(G4-I4)/I4</f>
        <v>0.09090909090909099</v>
      </c>
    </row>
    <row r="5" ht="20.35" customHeight="1">
      <c r="A5" s="3">
        <v>7</v>
      </c>
      <c r="B5" s="4">
        <v>0.5</v>
      </c>
      <c r="C5" s="4">
        <v>2</v>
      </c>
      <c r="D5" s="4">
        <v>5.1</v>
      </c>
      <c r="E5" s="4">
        <v>1.7</v>
      </c>
      <c r="F5" s="5">
        <f>1000000/(D5*B5)</f>
        <v>392156.8627450981</v>
      </c>
      <c r="G5" s="6">
        <f>E5*C5/2</f>
        <v>1.7</v>
      </c>
      <c r="H5" s="5">
        <f>50000000/(2^A5)</f>
        <v>390625</v>
      </c>
      <c r="I5" s="4">
        <f t="shared" si="3"/>
        <v>1.65</v>
      </c>
      <c r="J5" s="7">
        <f>ABS(H5-F5)/H5</f>
        <v>0.003921568627451062</v>
      </c>
      <c r="K5" s="7">
        <f>ABS(G5-I5)/I5</f>
        <v>0.03030303030303033</v>
      </c>
    </row>
    <row r="6" ht="20.35" customHeight="1">
      <c r="A6" s="3">
        <v>8</v>
      </c>
      <c r="B6" s="4">
        <v>1</v>
      </c>
      <c r="C6" s="4">
        <v>2</v>
      </c>
      <c r="D6" s="4">
        <v>5.1</v>
      </c>
      <c r="E6" s="4">
        <v>1.7</v>
      </c>
      <c r="F6" s="5">
        <f>1000000/(D6*B6)</f>
        <v>196078.431372549</v>
      </c>
      <c r="G6" s="6">
        <f>E6*C6/2</f>
        <v>1.7</v>
      </c>
      <c r="H6" s="5">
        <f>50000000/(2^A6)</f>
        <v>195312.5</v>
      </c>
      <c r="I6" s="4">
        <f t="shared" si="3"/>
        <v>1.65</v>
      </c>
      <c r="J6" s="7">
        <f>ABS(H6-F6)/H6</f>
        <v>0.003921568627451062</v>
      </c>
      <c r="K6" s="7">
        <f>ABS(G6-I6)/I6</f>
        <v>0.03030303030303033</v>
      </c>
    </row>
    <row r="7" ht="20.35" customHeight="1">
      <c r="A7" s="3">
        <v>9</v>
      </c>
      <c r="B7" s="4">
        <v>2</v>
      </c>
      <c r="C7" s="4">
        <v>2</v>
      </c>
      <c r="D7" s="4">
        <v>5.1</v>
      </c>
      <c r="E7" s="4">
        <v>1.7</v>
      </c>
      <c r="F7" s="5">
        <f>1000000/(D7*B7)</f>
        <v>98039.215686274518</v>
      </c>
      <c r="G7" s="6">
        <f>E7*C7/2</f>
        <v>1.7</v>
      </c>
      <c r="H7" s="5">
        <f>50000000/(2^A7)</f>
        <v>97656.25</v>
      </c>
      <c r="I7" s="4">
        <f t="shared" si="3"/>
        <v>1.65</v>
      </c>
      <c r="J7" s="7">
        <f>ABS(H7-F7)/H7</f>
        <v>0.003921568627451062</v>
      </c>
      <c r="K7" s="7">
        <f>ABS(G7-I7)/I7</f>
        <v>0.03030303030303033</v>
      </c>
    </row>
    <row r="8" ht="20.35" customHeight="1">
      <c r="A8" s="3">
        <v>10</v>
      </c>
      <c r="B8" s="4">
        <v>5</v>
      </c>
      <c r="C8" s="4">
        <v>2</v>
      </c>
      <c r="D8" s="4">
        <v>4.1</v>
      </c>
      <c r="E8" s="4">
        <v>1.7</v>
      </c>
      <c r="F8" s="5">
        <f>1000000/(D8*B8)</f>
        <v>48780.487804878052</v>
      </c>
      <c r="G8" s="6">
        <f>E8*C8/2</f>
        <v>1.7</v>
      </c>
      <c r="H8" s="5">
        <f>50000000/(2^A8)</f>
        <v>48828.125</v>
      </c>
      <c r="I8" s="4">
        <f t="shared" si="3"/>
        <v>1.65</v>
      </c>
      <c r="J8" s="7">
        <f>ABS(H8-F8)/H8</f>
        <v>0.0009756097560974956</v>
      </c>
      <c r="K8" s="7">
        <f>ABS(G8-I8)/I8</f>
        <v>0.03030303030303033</v>
      </c>
    </row>
    <row r="9" ht="20.35" customHeight="1">
      <c r="A9" s="3">
        <v>12</v>
      </c>
      <c r="B9" s="4">
        <v>20</v>
      </c>
      <c r="C9" s="4">
        <v>2</v>
      </c>
      <c r="D9" s="4">
        <v>4.1</v>
      </c>
      <c r="E9" s="4">
        <v>1.7</v>
      </c>
      <c r="F9" s="5">
        <f>1000000/(D9*B9)</f>
        <v>12195.121951219513</v>
      </c>
      <c r="G9" s="6">
        <f>E9*C9/2</f>
        <v>1.7</v>
      </c>
      <c r="H9" s="5">
        <f>50000000/(2^A9)</f>
        <v>12207.03125</v>
      </c>
      <c r="I9" s="4">
        <f t="shared" si="3"/>
        <v>1.65</v>
      </c>
      <c r="J9" s="7">
        <f>ABS(H9-F9)/H9</f>
        <v>0.0009756097560974956</v>
      </c>
      <c r="K9" s="7">
        <f>ABS(G9-I9)/I9</f>
        <v>0.03030303030303033</v>
      </c>
    </row>
    <row r="10" ht="20.35" customHeight="1">
      <c r="A10" s="3">
        <v>14</v>
      </c>
      <c r="B10" s="4">
        <v>100</v>
      </c>
      <c r="C10" s="4">
        <v>2</v>
      </c>
      <c r="D10" s="4">
        <v>3.2</v>
      </c>
      <c r="E10" s="4">
        <v>1.7</v>
      </c>
      <c r="F10" s="5">
        <f>1000000/(D10*B10)</f>
        <v>3125</v>
      </c>
      <c r="G10" s="6">
        <f>E10*C10/2</f>
        <v>1.7</v>
      </c>
      <c r="H10" s="5">
        <f>50000000/(2^A10)</f>
        <v>3051.7578125</v>
      </c>
      <c r="I10" s="4">
        <f t="shared" si="3"/>
        <v>1.65</v>
      </c>
      <c r="J10" s="7">
        <f>ABS(H10-F10)/H10</f>
        <v>0.024</v>
      </c>
      <c r="K10" s="7">
        <f>ABS(G10-I10)/I10</f>
        <v>0.03030303030303033</v>
      </c>
    </row>
    <row r="11" ht="20.35" customHeight="1">
      <c r="A11" s="3">
        <v>16</v>
      </c>
      <c r="B11" s="4">
        <v>500</v>
      </c>
      <c r="C11" s="4">
        <v>2</v>
      </c>
      <c r="D11" s="4">
        <v>2.6</v>
      </c>
      <c r="E11" s="4">
        <v>1.8</v>
      </c>
      <c r="F11" s="5">
        <f>1000000/(D11*B11)</f>
        <v>769.2307692307693</v>
      </c>
      <c r="G11" s="6">
        <f>E11*C11/2</f>
        <v>1.8</v>
      </c>
      <c r="H11" s="5">
        <f>50000000/(2^A11)</f>
        <v>762.939453125</v>
      </c>
      <c r="I11" s="4">
        <f t="shared" si="3"/>
        <v>1.65</v>
      </c>
      <c r="J11" s="7">
        <f>ABS(H11-F11)/H11</f>
        <v>0.008246153846153915</v>
      </c>
      <c r="K11" s="7">
        <f>ABS(G11-I11)/I11</f>
        <v>0.09090909090909099</v>
      </c>
    </row>
    <row r="12" ht="20.35" customHeight="1">
      <c r="A12" s="3">
        <v>19</v>
      </c>
      <c r="B12" s="4">
        <v>2000</v>
      </c>
      <c r="C12" s="4">
        <v>2</v>
      </c>
      <c r="D12" s="4">
        <v>2.7</v>
      </c>
      <c r="E12" s="4">
        <v>1.7</v>
      </c>
      <c r="F12" s="5">
        <f>1000000/(D12*B12)</f>
        <v>185.1851851851852</v>
      </c>
      <c r="G12" s="6">
        <f>E12*C12/2</f>
        <v>1.7</v>
      </c>
      <c r="H12" s="5">
        <f>50000000/(2^A12)</f>
        <v>95.367431640625</v>
      </c>
      <c r="I12" s="4">
        <f t="shared" si="3"/>
        <v>1.65</v>
      </c>
      <c r="J12" s="7">
        <f>ABS(H12-F12)/H12</f>
        <v>0.9418074074074074</v>
      </c>
      <c r="K12" s="7">
        <f>ABS(G12-I12)/I12</f>
        <v>0.03030303030303033</v>
      </c>
    </row>
    <row r="13" ht="20.35" customHeight="1">
      <c r="A13" s="3"/>
      <c r="B13" s="4"/>
      <c r="C13" s="4"/>
      <c r="D13" s="4"/>
      <c r="E13" s="4"/>
      <c r="F13" s="4"/>
      <c r="G13" s="4"/>
      <c r="H13" s="4"/>
      <c r="I13" s="4"/>
      <c r="J13" s="8"/>
      <c r="K13" s="8"/>
    </row>
    <row r="14" ht="20.35" customHeight="1">
      <c r="A14" s="3"/>
      <c r="B14" s="4"/>
      <c r="C14" s="4"/>
      <c r="D14" s="4"/>
      <c r="E14" s="4"/>
      <c r="F14" s="4"/>
      <c r="G14" s="4"/>
      <c r="H14" s="4"/>
      <c r="I14" s="4"/>
      <c r="J14" s="8"/>
      <c r="K14" s="8"/>
    </row>
    <row r="15" ht="20.35" customHeight="1">
      <c r="A15" s="3"/>
      <c r="B15" s="4"/>
      <c r="C15" s="4"/>
      <c r="D15" s="4"/>
      <c r="E15" s="4"/>
      <c r="F15" s="4"/>
      <c r="G15" s="4"/>
      <c r="H15" s="4"/>
      <c r="I15" s="4"/>
      <c r="J15" s="8"/>
      <c r="K15" s="8"/>
    </row>
    <row r="16" ht="20.35" customHeight="1">
      <c r="A16" s="3"/>
      <c r="B16" s="4"/>
      <c r="C16" s="4"/>
      <c r="D16" s="4"/>
      <c r="E16" s="4"/>
      <c r="F16" s="4"/>
      <c r="G16" s="4"/>
      <c r="H16" s="4"/>
      <c r="I16" s="4"/>
      <c r="J16" s="8"/>
      <c r="K16" s="8"/>
    </row>
    <row r="17" ht="20.35" customHeight="1">
      <c r="A17" s="3"/>
      <c r="B17" s="4"/>
      <c r="C17" s="4"/>
      <c r="D17" s="4"/>
      <c r="E17" s="4"/>
      <c r="F17" s="4"/>
      <c r="G17" s="4"/>
      <c r="H17" s="4"/>
      <c r="I17" s="4"/>
      <c r="J17" s="8"/>
      <c r="K17" s="8"/>
    </row>
    <row r="18" ht="20.35" customHeight="1">
      <c r="A18" s="3"/>
      <c r="B18" s="4"/>
      <c r="C18" s="4"/>
      <c r="D18" s="4"/>
      <c r="E18" s="4"/>
      <c r="F18" s="4"/>
      <c r="G18" s="4"/>
      <c r="H18" s="4"/>
      <c r="I18" s="4"/>
      <c r="J18" s="8"/>
      <c r="K18" s="8"/>
    </row>
    <row r="19" ht="20.35" customHeight="1">
      <c r="A19" s="3"/>
      <c r="B19" s="4"/>
      <c r="C19" s="4"/>
      <c r="D19" s="4"/>
      <c r="E19" s="4"/>
      <c r="F19" s="4"/>
      <c r="G19" s="4"/>
      <c r="H19" s="4"/>
      <c r="I19" s="4"/>
      <c r="J19" s="8"/>
      <c r="K19" s="8"/>
    </row>
    <row r="20" ht="20.35" customHeight="1">
      <c r="A20" s="3"/>
      <c r="B20" s="4"/>
      <c r="C20" s="4"/>
      <c r="D20" s="4"/>
      <c r="E20" s="4"/>
      <c r="F20" s="4"/>
      <c r="G20" s="4"/>
      <c r="H20" s="4"/>
      <c r="I20" s="4"/>
      <c r="J20" s="8"/>
      <c r="K20" s="8"/>
    </row>
    <row r="21" ht="20.35" customHeight="1">
      <c r="A21" s="3"/>
      <c r="B21" s="4"/>
      <c r="C21" s="4"/>
      <c r="D21" s="4"/>
      <c r="E21" s="4"/>
      <c r="F21" s="4"/>
      <c r="G21" s="4"/>
      <c r="H21" s="4"/>
      <c r="I21" s="4"/>
      <c r="J21" s="8"/>
      <c r="K21" s="8"/>
    </row>
    <row r="22" ht="20.35" customHeight="1">
      <c r="A22" s="3"/>
      <c r="B22" s="4"/>
      <c r="C22" s="4"/>
      <c r="D22" s="4"/>
      <c r="E22" s="4"/>
      <c r="F22" s="4"/>
      <c r="G22" s="4"/>
      <c r="H22" s="4"/>
      <c r="I22" s="4"/>
      <c r="J22" s="8"/>
      <c r="K22" s="8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