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cow\Documents\NSS\Projects\app-trader-sprite\data\"/>
    </mc:Choice>
  </mc:AlternateContent>
  <xr:revisionPtr revIDLastSave="0" documentId="13_ncr:1_{B40E27A6-1C5E-46A8-B4C3-B95EC9FE4494}" xr6:coauthVersionLast="45" xr6:coauthVersionMax="45" xr10:uidLastSave="{00000000-0000-0000-0000-000000000000}"/>
  <bookViews>
    <workbookView xWindow="440" yWindow="9770" windowWidth="17560" windowHeight="10760" xr2:uid="{00000000-000D-0000-FFFF-FFFF00000000}"/>
  </bookViews>
  <sheets>
    <sheet name="app_trader price ranges" sheetId="1" r:id="rId1"/>
  </sheets>
  <definedNames>
    <definedName name="_xlchart.v1.0" hidden="1">'app_trader price ranges'!$V$2:$V$14</definedName>
    <definedName name="_xlchart.v1.1" hidden="1">'app_trader price ranges'!$Y$2:$Y$14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3" i="1"/>
  <c r="C90" i="1" l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89" i="1"/>
  <c r="B123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1" i="1"/>
  <c r="B85" i="1"/>
  <c r="O3" i="1" l="1"/>
  <c r="O9" i="1"/>
  <c r="O10" i="1"/>
  <c r="O11" i="1"/>
  <c r="O12" i="1"/>
  <c r="O13" i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N10" i="1"/>
  <c r="N11" i="1"/>
  <c r="N2" i="1"/>
  <c r="O2" i="1" s="1"/>
  <c r="D3" i="1"/>
  <c r="E3" i="1" s="1"/>
  <c r="D4" i="1"/>
  <c r="E4" i="1" s="1"/>
  <c r="D5" i="1"/>
  <c r="E5" i="1" s="1"/>
  <c r="D6" i="1"/>
  <c r="D7" i="1"/>
  <c r="D8" i="1"/>
  <c r="D9" i="1"/>
  <c r="D10" i="1"/>
  <c r="E10" i="1" s="1"/>
  <c r="D11" i="1"/>
  <c r="E12" i="1"/>
  <c r="D2" i="1"/>
  <c r="E2" i="1" s="1"/>
  <c r="E18" i="1"/>
  <c r="E21" i="1"/>
  <c r="E24" i="1"/>
  <c r="D17" i="1"/>
  <c r="E17" i="1" s="1"/>
  <c r="D19" i="1"/>
  <c r="E19" i="1" s="1"/>
  <c r="D20" i="1"/>
  <c r="E20" i="1" s="1"/>
  <c r="D21" i="1"/>
  <c r="D22" i="1"/>
  <c r="E22" i="1" s="1"/>
  <c r="D23" i="1"/>
  <c r="E23" i="1" s="1"/>
  <c r="D24" i="1"/>
  <c r="D25" i="1"/>
  <c r="E25" i="1" s="1"/>
  <c r="D16" i="1"/>
  <c r="E16" i="1" s="1"/>
  <c r="E27" i="1" s="1"/>
  <c r="E9" i="1"/>
  <c r="E11" i="1"/>
  <c r="E13" i="1"/>
  <c r="E6" i="1"/>
  <c r="E7" i="1"/>
  <c r="E8" i="1"/>
</calcChain>
</file>

<file path=xl/sharedStrings.xml><?xml version="1.0" encoding="utf-8"?>
<sst xmlns="http://schemas.openxmlformats.org/spreadsheetml/2006/main" count="89" uniqueCount="79">
  <si>
    <t>price</t>
  </si>
  <si>
    <t>avg_rating</t>
  </si>
  <si>
    <t>count</t>
  </si>
  <si>
    <t>Purchase price</t>
  </si>
  <si>
    <t>Profit Margin</t>
  </si>
  <si>
    <t>_name</t>
  </si>
  <si>
    <t>avg_price</t>
  </si>
  <si>
    <t>ASOS</t>
  </si>
  <si>
    <t>Cytus</t>
  </si>
  <si>
    <t>Egg, Inc.</t>
  </si>
  <si>
    <t>The Guardian</t>
  </si>
  <si>
    <t>Domino's Pizza USA</t>
  </si>
  <si>
    <t>Geometry Dash Lite</t>
  </si>
  <si>
    <t>Bible</t>
  </si>
  <si>
    <t>Clash of Clans</t>
  </si>
  <si>
    <t>Clash Royale</t>
  </si>
  <si>
    <t>Purchase Price</t>
  </si>
  <si>
    <t>Total:</t>
  </si>
  <si>
    <t>PewDiePie's Tuber Sim</t>
  </si>
  <si>
    <t>stars</t>
  </si>
  <si>
    <t>purchase price</t>
  </si>
  <si>
    <t>primary_genre</t>
  </si>
  <si>
    <t>Shopping</t>
  </si>
  <si>
    <t>Games</t>
  </si>
  <si>
    <t>Education</t>
  </si>
  <si>
    <t>Reference</t>
  </si>
  <si>
    <t>Business</t>
  </si>
  <si>
    <t>Social Networking</t>
  </si>
  <si>
    <t>Food &amp; Drink</t>
  </si>
  <si>
    <t>Sports</t>
  </si>
  <si>
    <t>Catalogs</t>
  </si>
  <si>
    <t>Weather</t>
  </si>
  <si>
    <t>Book</t>
  </si>
  <si>
    <t>Music</t>
  </si>
  <si>
    <t>Entertainment</t>
  </si>
  <si>
    <t>Medical</t>
  </si>
  <si>
    <t>Utilities</t>
  </si>
  <si>
    <t>Travel</t>
  </si>
  <si>
    <t>Navigation</t>
  </si>
  <si>
    <t>Photo &amp; Video</t>
  </si>
  <si>
    <t>Finance</t>
  </si>
  <si>
    <t>Health &amp; Fitness</t>
  </si>
  <si>
    <t>News</t>
  </si>
  <si>
    <t>Productivity</t>
  </si>
  <si>
    <t>Lifestyle</t>
  </si>
  <si>
    <t>lower</t>
  </si>
  <si>
    <t>books_and_reference</t>
  </si>
  <si>
    <t>communication</t>
  </si>
  <si>
    <t>beauty</t>
  </si>
  <si>
    <t>events</t>
  </si>
  <si>
    <t>parenting</t>
  </si>
  <si>
    <t>photography</t>
  </si>
  <si>
    <t>game</t>
  </si>
  <si>
    <t>business</t>
  </si>
  <si>
    <t>social</t>
  </si>
  <si>
    <t>tools</t>
  </si>
  <si>
    <t>medical</t>
  </si>
  <si>
    <t>travel_and_local</t>
  </si>
  <si>
    <t>lifestyle</t>
  </si>
  <si>
    <t>art_and_design</t>
  </si>
  <si>
    <t>weather</t>
  </si>
  <si>
    <t>productivity</t>
  </si>
  <si>
    <t>personalization</t>
  </si>
  <si>
    <t>comics</t>
  </si>
  <si>
    <t>sports</t>
  </si>
  <si>
    <t>finance</t>
  </si>
  <si>
    <t>entertainment</t>
  </si>
  <si>
    <t>news_and_magazines</t>
  </si>
  <si>
    <t>house_and_home</t>
  </si>
  <si>
    <t>shopping</t>
  </si>
  <si>
    <t>dating</t>
  </si>
  <si>
    <t>health_and_fitness</t>
  </si>
  <si>
    <t>education</t>
  </si>
  <si>
    <t>maps_and_navigation</t>
  </si>
  <si>
    <t>libraries_and_demo</t>
  </si>
  <si>
    <t>family</t>
  </si>
  <si>
    <t>food_and_drink</t>
  </si>
  <si>
    <t>video_players</t>
  </si>
  <si>
    <t>auto_and_vehicles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</si>
</sst>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Purchase Price per App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'app_trader price ranges'!$A$2:$A$13</c:f>
              <c:numCache>
                <c:formatCode>General</c:formatCode>
                <c:ptCount val="12"/>
                <c:pt idx="0">
                  <c:v>19.989999999999998</c:v>
                </c:pt>
                <c:pt idx="1">
                  <c:v>14.99</c:v>
                </c:pt>
                <c:pt idx="2">
                  <c:v>9.99</c:v>
                </c:pt>
                <c:pt idx="3">
                  <c:v>7.99</c:v>
                </c:pt>
                <c:pt idx="4">
                  <c:v>6.99</c:v>
                </c:pt>
                <c:pt idx="5">
                  <c:v>5.99</c:v>
                </c:pt>
                <c:pt idx="6">
                  <c:v>4.99</c:v>
                </c:pt>
                <c:pt idx="7">
                  <c:v>3.99</c:v>
                </c:pt>
                <c:pt idx="8">
                  <c:v>2.99</c:v>
                </c:pt>
                <c:pt idx="9">
                  <c:v>1.99</c:v>
                </c:pt>
                <c:pt idx="10">
                  <c:v>0.99</c:v>
                </c:pt>
                <c:pt idx="11">
                  <c:v>0</c:v>
                </c:pt>
              </c:numCache>
            </c:numRef>
          </c:xVal>
          <c:yVal>
            <c:numRef>
              <c:f>'app_trader price ranges'!$D$2:$D$13</c:f>
              <c:numCache>
                <c:formatCode>"$"#,##0.00</c:formatCode>
                <c:ptCount val="12"/>
                <c:pt idx="0">
                  <c:v>199899.99999999997</c:v>
                </c:pt>
                <c:pt idx="1">
                  <c:v>149900</c:v>
                </c:pt>
                <c:pt idx="2">
                  <c:v>99900</c:v>
                </c:pt>
                <c:pt idx="3">
                  <c:v>79900</c:v>
                </c:pt>
                <c:pt idx="4">
                  <c:v>69900</c:v>
                </c:pt>
                <c:pt idx="5">
                  <c:v>59900</c:v>
                </c:pt>
                <c:pt idx="6">
                  <c:v>49900</c:v>
                </c:pt>
                <c:pt idx="7">
                  <c:v>39900</c:v>
                </c:pt>
                <c:pt idx="8">
                  <c:v>29900.000000000004</c:v>
                </c:pt>
                <c:pt idx="9">
                  <c:v>19900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1-4851-B141-9BFE7B5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3824"/>
        <c:axId val="472829808"/>
      </c:scatterChart>
      <c:valAx>
        <c:axId val="8210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App on App 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9808"/>
        <c:crosses val="autoZero"/>
        <c:crossBetween val="midCat"/>
      </c:valAx>
      <c:valAx>
        <c:axId val="4728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'app_trader price ranges'!$E$15</c:f>
              <c:strCache>
                <c:ptCount val="1"/>
                <c:pt idx="0">
                  <c:v>Profit Margin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'app_trader price ranges'!$A$16:$A$25</c:f>
              <c:strCache>
                <c:ptCount val="10"/>
                <c:pt idx="0">
                  <c:v>PewDiePie's Tuber Sim</c:v>
                </c:pt>
                <c:pt idx="1">
                  <c:v>ASOS</c:v>
                </c:pt>
                <c:pt idx="2">
                  <c:v>Cytus</c:v>
                </c:pt>
                <c:pt idx="3">
                  <c:v>Egg, Inc.</c:v>
                </c:pt>
                <c:pt idx="4">
                  <c:v>The Guardian</c:v>
                </c:pt>
                <c:pt idx="5">
                  <c:v>Domino's Pizza USA</c:v>
                </c:pt>
                <c:pt idx="6">
                  <c:v>Geometry Dash Lite</c:v>
                </c:pt>
                <c:pt idx="7">
                  <c:v>Bible</c:v>
                </c:pt>
                <c:pt idx="8">
                  <c:v>Clash of Clans</c:v>
                </c:pt>
                <c:pt idx="9">
                  <c:v>Clash Royale</c:v>
                </c:pt>
              </c:strCache>
            </c:strRef>
          </c:cat>
          <c:val>
            <c:numRef>
              <c:f>'app_trader price ranges'!$E$16:$E$25</c:f>
              <c:numCache>
                <c:formatCode>"$"#,##0.00</c:formatCode>
                <c:ptCount val="10"/>
                <c:pt idx="0">
                  <c:v>188000</c:v>
                </c:pt>
                <c:pt idx="1">
                  <c:v>188000</c:v>
                </c:pt>
                <c:pt idx="2">
                  <c:v>178100</c:v>
                </c:pt>
                <c:pt idx="3">
                  <c:v>188000</c:v>
                </c:pt>
                <c:pt idx="4">
                  <c:v>188000</c:v>
                </c:pt>
                <c:pt idx="5">
                  <c:v>188000</c:v>
                </c:pt>
                <c:pt idx="6">
                  <c:v>188000</c:v>
                </c:pt>
                <c:pt idx="7">
                  <c:v>170000</c:v>
                </c:pt>
                <c:pt idx="8">
                  <c:v>170000</c:v>
                </c:pt>
                <c:pt idx="9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FAF-8A31-179AC373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908592"/>
        <c:axId val="745063728"/>
      </c:barChart>
      <c:catAx>
        <c:axId val="11879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63728"/>
        <c:crosses val="autoZero"/>
        <c:auto val="1"/>
        <c:lblAlgn val="ctr"/>
        <c:lblOffset val="100"/>
        <c:noMultiLvlLbl val="0"/>
      </c:catAx>
      <c:valAx>
        <c:axId val="745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for  5 Star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'app_trader price ranges'!$L$2:$L$13</c:f>
              <c:numCache>
                <c:formatCode>General</c:formatCode>
                <c:ptCount val="12"/>
                <c:pt idx="0">
                  <c:v>19.989999999999998</c:v>
                </c:pt>
                <c:pt idx="1">
                  <c:v>14.99</c:v>
                </c:pt>
                <c:pt idx="2">
                  <c:v>9.99</c:v>
                </c:pt>
                <c:pt idx="3">
                  <c:v>7.99</c:v>
                </c:pt>
                <c:pt idx="4">
                  <c:v>6.99</c:v>
                </c:pt>
                <c:pt idx="5">
                  <c:v>5.99</c:v>
                </c:pt>
                <c:pt idx="6">
                  <c:v>4.99</c:v>
                </c:pt>
                <c:pt idx="7">
                  <c:v>3.99</c:v>
                </c:pt>
                <c:pt idx="8">
                  <c:v>2.99</c:v>
                </c:pt>
                <c:pt idx="9">
                  <c:v>1.99</c:v>
                </c:pt>
                <c:pt idx="10">
                  <c:v>0.99</c:v>
                </c:pt>
                <c:pt idx="11">
                  <c:v>0</c:v>
                </c:pt>
              </c:numCache>
            </c:numRef>
          </c:cat>
          <c:val>
            <c:numRef>
              <c:f>'app_trader price ranges'!$O$2:$O$13</c:f>
              <c:numCache>
                <c:formatCode>"$"#,##0.00</c:formatCode>
                <c:ptCount val="12"/>
                <c:pt idx="0">
                  <c:v>-1899.9999999999709</c:v>
                </c:pt>
                <c:pt idx="1">
                  <c:v>48100</c:v>
                </c:pt>
                <c:pt idx="2">
                  <c:v>98100</c:v>
                </c:pt>
                <c:pt idx="3">
                  <c:v>118100</c:v>
                </c:pt>
                <c:pt idx="4">
                  <c:v>128100</c:v>
                </c:pt>
                <c:pt idx="5">
                  <c:v>138100</c:v>
                </c:pt>
                <c:pt idx="6">
                  <c:v>148100</c:v>
                </c:pt>
                <c:pt idx="7">
                  <c:v>158100</c:v>
                </c:pt>
                <c:pt idx="8">
                  <c:v>168100</c:v>
                </c:pt>
                <c:pt idx="9">
                  <c:v>178100</c:v>
                </c:pt>
                <c:pt idx="10">
                  <c:v>188000</c:v>
                </c:pt>
                <c:pt idx="11">
                  <c:v>188000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4-40E7-8DF3-B56CFF46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9602992"/>
        <c:axId val="745067056"/>
      </c:barChart>
      <c:catAx>
        <c:axId val="11896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67056"/>
        <c:crosses val="autoZero"/>
        <c:auto val="1"/>
        <c:lblAlgn val="ctr"/>
        <c:lblOffset val="100"/>
        <c:noMultiLvlLbl val="0"/>
      </c:catAx>
      <c:valAx>
        <c:axId val="74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Store Genres by Percentage of</a:t>
            </a:r>
            <a:r>
              <a:rPr lang="en-US" baseline="0"/>
              <a:t>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'app_trader price ranges'!$A$61:$A$83</c:f>
              <c:strCache>
                <c:ptCount val="23"/>
                <c:pt idx="0">
                  <c:v>Shopping</c:v>
                </c:pt>
                <c:pt idx="1">
                  <c:v>Games</c:v>
                </c:pt>
                <c:pt idx="2">
                  <c:v>Education</c:v>
                </c:pt>
                <c:pt idx="3">
                  <c:v>Reference</c:v>
                </c:pt>
                <c:pt idx="4">
                  <c:v>Business</c:v>
                </c:pt>
                <c:pt idx="5">
                  <c:v>Social Networking</c:v>
                </c:pt>
                <c:pt idx="6">
                  <c:v>Food &amp; Drink</c:v>
                </c:pt>
                <c:pt idx="7">
                  <c:v>Sports</c:v>
                </c:pt>
                <c:pt idx="8">
                  <c:v>Catalogs</c:v>
                </c:pt>
                <c:pt idx="9">
                  <c:v>Weather</c:v>
                </c:pt>
                <c:pt idx="10">
                  <c:v>Book</c:v>
                </c:pt>
                <c:pt idx="11">
                  <c:v>Music</c:v>
                </c:pt>
                <c:pt idx="12">
                  <c:v>Entertainment</c:v>
                </c:pt>
                <c:pt idx="13">
                  <c:v>Medical</c:v>
                </c:pt>
                <c:pt idx="14">
                  <c:v>Utilities</c:v>
                </c:pt>
                <c:pt idx="15">
                  <c:v>Travel</c:v>
                </c:pt>
                <c:pt idx="16">
                  <c:v>Navigation</c:v>
                </c:pt>
                <c:pt idx="17">
                  <c:v>Photo &amp; Video</c:v>
                </c:pt>
                <c:pt idx="18">
                  <c:v>Finance</c:v>
                </c:pt>
                <c:pt idx="19">
                  <c:v>Health &amp; Fitness</c:v>
                </c:pt>
                <c:pt idx="20">
                  <c:v>News</c:v>
                </c:pt>
                <c:pt idx="21">
                  <c:v>Productivity</c:v>
                </c:pt>
                <c:pt idx="22">
                  <c:v>Lifestyle</c:v>
                </c:pt>
              </c:strCache>
            </c:strRef>
          </c:cat>
          <c:val>
            <c:numRef>
              <c:f>'app_trader price ranges'!$C$61:$C$83</c:f>
              <c:numCache>
                <c:formatCode>0.00%</c:formatCode>
                <c:ptCount val="23"/>
                <c:pt idx="0">
                  <c:v>1.6951507572599694E-2</c:v>
                </c:pt>
                <c:pt idx="1">
                  <c:v>0.5366124774211477</c:v>
                </c:pt>
                <c:pt idx="2">
                  <c:v>6.2942892872030018E-2</c:v>
                </c:pt>
                <c:pt idx="3">
                  <c:v>8.8925941364457421E-3</c:v>
                </c:pt>
                <c:pt idx="4">
                  <c:v>7.919966652771988E-3</c:v>
                </c:pt>
                <c:pt idx="5">
                  <c:v>2.3204112824788105E-2</c:v>
                </c:pt>
                <c:pt idx="6">
                  <c:v>8.7536473530637759E-3</c:v>
                </c:pt>
                <c:pt idx="7">
                  <c:v>1.5839933305543976E-2</c:v>
                </c:pt>
                <c:pt idx="8">
                  <c:v>1.3894678338196471E-3</c:v>
                </c:pt>
                <c:pt idx="9">
                  <c:v>1.0004168403501459E-2</c:v>
                </c:pt>
                <c:pt idx="10">
                  <c:v>1.5562039738780047E-2</c:v>
                </c:pt>
                <c:pt idx="11">
                  <c:v>1.9174656106711131E-2</c:v>
                </c:pt>
                <c:pt idx="12">
                  <c:v>7.4336529109351124E-2</c:v>
                </c:pt>
                <c:pt idx="13">
                  <c:v>3.1957760177851883E-3</c:v>
                </c:pt>
                <c:pt idx="14">
                  <c:v>3.4458802278727246E-2</c:v>
                </c:pt>
                <c:pt idx="15">
                  <c:v>1.1254689453939141E-2</c:v>
                </c:pt>
                <c:pt idx="16">
                  <c:v>6.3915520355703765E-3</c:v>
                </c:pt>
                <c:pt idx="17">
                  <c:v>4.8492427400305682E-2</c:v>
                </c:pt>
                <c:pt idx="18">
                  <c:v>1.4450465471724329E-2</c:v>
                </c:pt>
                <c:pt idx="19">
                  <c:v>2.5010421008753649E-2</c:v>
                </c:pt>
                <c:pt idx="20">
                  <c:v>1.0421008753647354E-2</c:v>
                </c:pt>
                <c:pt idx="21">
                  <c:v>2.4732527441989716E-2</c:v>
                </c:pt>
                <c:pt idx="22">
                  <c:v>2.0008336807002917E-2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3C0-BB75-F2BB73B5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7715855"/>
        <c:axId val="1336837247"/>
      </c:barChart>
      <c:catAx>
        <c:axId val="1337715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37247"/>
        <c:crosses val="autoZero"/>
        <c:auto val="1"/>
        <c:lblAlgn val="ctr"/>
        <c:lblOffset val="100"/>
        <c:noMultiLvlLbl val="0"/>
      </c:catAx>
      <c:valAx>
        <c:axId val="13368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1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Apps per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'app_trader price ranges'!$A$2:$A$13</c:f>
              <c:numCache>
                <c:formatCode>General</c:formatCode>
                <c:ptCount val="12"/>
                <c:pt idx="0">
                  <c:v>19.989999999999998</c:v>
                </c:pt>
                <c:pt idx="1">
                  <c:v>14.99</c:v>
                </c:pt>
                <c:pt idx="2">
                  <c:v>9.99</c:v>
                </c:pt>
                <c:pt idx="3">
                  <c:v>7.99</c:v>
                </c:pt>
                <c:pt idx="4">
                  <c:v>6.99</c:v>
                </c:pt>
                <c:pt idx="5">
                  <c:v>5.99</c:v>
                </c:pt>
                <c:pt idx="6">
                  <c:v>4.99</c:v>
                </c:pt>
                <c:pt idx="7">
                  <c:v>3.99</c:v>
                </c:pt>
                <c:pt idx="8">
                  <c:v>2.99</c:v>
                </c:pt>
                <c:pt idx="9">
                  <c:v>1.99</c:v>
                </c:pt>
                <c:pt idx="10">
                  <c:v>0.99</c:v>
                </c:pt>
                <c:pt idx="11">
                  <c:v>0</c:v>
                </c:pt>
              </c:numCache>
            </c:numRef>
          </c:xVal>
          <c:yVal>
            <c:numRef>
              <c:f>'app_trader price ranges'!$C$2:$C$13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4</c:v>
                </c:pt>
                <c:pt idx="8">
                  <c:v>26</c:v>
                </c:pt>
                <c:pt idx="9">
                  <c:v>12</c:v>
                </c:pt>
                <c:pt idx="10">
                  <c:v>10</c:v>
                </c:pt>
                <c:pt idx="11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4-4B7D-9F35-EF918359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27199"/>
        <c:axId val="1341812063"/>
      </c:scatterChart>
      <c:valAx>
        <c:axId val="13441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2063"/>
        <c:crosses val="autoZero"/>
        <c:crossBetween val="midCat"/>
      </c:valAx>
      <c:valAx>
        <c:axId val="13418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2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1194526913644"/>
          <c:y val="0.11735825545171343"/>
          <c:w val="0.64757557764295848"/>
          <c:h val="0.814857899771874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'app_trader price ranges'!$A$89:$A$121</c:f>
              <c:strCache>
                <c:ptCount val="33"/>
                <c:pt idx="0">
                  <c:v>books_and_reference</c:v>
                </c:pt>
                <c:pt idx="1">
                  <c:v>communication</c:v>
                </c:pt>
                <c:pt idx="2">
                  <c:v>beauty</c:v>
                </c:pt>
                <c:pt idx="3">
                  <c:v>events</c:v>
                </c:pt>
                <c:pt idx="4">
                  <c:v>parenting</c:v>
                </c:pt>
                <c:pt idx="5">
                  <c:v>photography</c:v>
                </c:pt>
                <c:pt idx="6">
                  <c:v>game</c:v>
                </c:pt>
                <c:pt idx="7">
                  <c:v>business</c:v>
                </c:pt>
                <c:pt idx="8">
                  <c:v>social</c:v>
                </c:pt>
                <c:pt idx="9">
                  <c:v>tools</c:v>
                </c:pt>
                <c:pt idx="10">
                  <c:v>medical</c:v>
                </c:pt>
                <c:pt idx="11">
                  <c:v>travel_and_local</c:v>
                </c:pt>
                <c:pt idx="12">
                  <c:v>lifestyle</c:v>
                </c:pt>
                <c:pt idx="13">
                  <c:v>art_and_design</c:v>
                </c:pt>
                <c:pt idx="14">
                  <c:v>weather</c:v>
                </c:pt>
                <c:pt idx="15">
                  <c:v>productivity</c:v>
                </c:pt>
                <c:pt idx="16">
                  <c:v>personalization</c:v>
                </c:pt>
                <c:pt idx="17">
                  <c:v>comics</c:v>
                </c:pt>
                <c:pt idx="18">
                  <c:v>sports</c:v>
                </c:pt>
                <c:pt idx="19">
                  <c:v>finance</c:v>
                </c:pt>
                <c:pt idx="20">
                  <c:v>entertainment</c:v>
                </c:pt>
                <c:pt idx="21">
                  <c:v>news_and_magazines</c:v>
                </c:pt>
                <c:pt idx="22">
                  <c:v>house_and_home</c:v>
                </c:pt>
                <c:pt idx="23">
                  <c:v>shopping</c:v>
                </c:pt>
                <c:pt idx="24">
                  <c:v>dating</c:v>
                </c:pt>
                <c:pt idx="25">
                  <c:v>health_and_fitness</c:v>
                </c:pt>
                <c:pt idx="26">
                  <c:v>education</c:v>
                </c:pt>
                <c:pt idx="27">
                  <c:v>maps_and_navigation</c:v>
                </c:pt>
                <c:pt idx="28">
                  <c:v>libraries_and_demo</c:v>
                </c:pt>
                <c:pt idx="29">
                  <c:v>family</c:v>
                </c:pt>
                <c:pt idx="30">
                  <c:v>food_and_drink</c:v>
                </c:pt>
                <c:pt idx="31">
                  <c:v>video_players</c:v>
                </c:pt>
                <c:pt idx="32">
                  <c:v>auto_and_vehicles</c:v>
                </c:pt>
              </c:strCache>
            </c:strRef>
          </c:cat>
          <c:val>
            <c:numRef>
              <c:f>'app_trader price ranges'!$C$89:$C$121</c:f>
              <c:numCache>
                <c:formatCode>0.00%</c:formatCode>
                <c:ptCount val="33"/>
                <c:pt idx="0">
                  <c:v>2.1309963099630996E-2</c:v>
                </c:pt>
                <c:pt idx="1">
                  <c:v>3.5701107011070113E-2</c:v>
                </c:pt>
                <c:pt idx="2">
                  <c:v>4.8892988929889296E-3</c:v>
                </c:pt>
                <c:pt idx="3">
                  <c:v>5.9040590405904057E-3</c:v>
                </c:pt>
                <c:pt idx="4">
                  <c:v>5.5350553505535052E-3</c:v>
                </c:pt>
                <c:pt idx="5">
                  <c:v>3.0904059040590407E-2</c:v>
                </c:pt>
                <c:pt idx="6">
                  <c:v>0.10553505535055351</c:v>
                </c:pt>
                <c:pt idx="7">
                  <c:v>4.2435424354243544E-2</c:v>
                </c:pt>
                <c:pt idx="8">
                  <c:v>2.7214022140221401E-2</c:v>
                </c:pt>
                <c:pt idx="9">
                  <c:v>7.7767527675276754E-2</c:v>
                </c:pt>
                <c:pt idx="10">
                  <c:v>4.2712177121771215E-2</c:v>
                </c:pt>
                <c:pt idx="11">
                  <c:v>2.3800738007380074E-2</c:v>
                </c:pt>
                <c:pt idx="12">
                  <c:v>3.5239852398523987E-2</c:v>
                </c:pt>
                <c:pt idx="13">
                  <c:v>5.9963099630996313E-3</c:v>
                </c:pt>
                <c:pt idx="14">
                  <c:v>7.5645756457564575E-3</c:v>
                </c:pt>
                <c:pt idx="15">
                  <c:v>3.9114391143911437E-2</c:v>
                </c:pt>
                <c:pt idx="16">
                  <c:v>3.6162361623616239E-2</c:v>
                </c:pt>
                <c:pt idx="17">
                  <c:v>5.5350553505535052E-3</c:v>
                </c:pt>
                <c:pt idx="18">
                  <c:v>3.5424354243542434E-2</c:v>
                </c:pt>
                <c:pt idx="19">
                  <c:v>3.3763837638376384E-2</c:v>
                </c:pt>
                <c:pt idx="20">
                  <c:v>1.3745387453874538E-2</c:v>
                </c:pt>
                <c:pt idx="21">
                  <c:v>2.6107011070110701E-2</c:v>
                </c:pt>
                <c:pt idx="22">
                  <c:v>8.1180811808118074E-3</c:v>
                </c:pt>
                <c:pt idx="23">
                  <c:v>2.3985239852398525E-2</c:v>
                </c:pt>
                <c:pt idx="24">
                  <c:v>2.1586715867158671E-2</c:v>
                </c:pt>
                <c:pt idx="25">
                  <c:v>3.1457564575645754E-2</c:v>
                </c:pt>
                <c:pt idx="26">
                  <c:v>1.4391143911439114E-2</c:v>
                </c:pt>
                <c:pt idx="27">
                  <c:v>1.2638376383763838E-2</c:v>
                </c:pt>
                <c:pt idx="28">
                  <c:v>7.8413284132841325E-3</c:v>
                </c:pt>
                <c:pt idx="29">
                  <c:v>0.18191881918819189</c:v>
                </c:pt>
                <c:pt idx="30">
                  <c:v>1.1715867158671586E-2</c:v>
                </c:pt>
                <c:pt idx="31">
                  <c:v>1.6143911439114391E-2</c:v>
                </c:pt>
                <c:pt idx="32">
                  <c:v>7.8413284132841325E-3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C-4722-B50A-DF175869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3736975"/>
        <c:axId val="1341811231"/>
      </c:barChart>
      <c:catAx>
        <c:axId val="135373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1231"/>
        <c:crosses val="autoZero"/>
        <c:auto val="1"/>
        <c:lblAlgn val="ctr"/>
        <c:lblOffset val="100"/>
        <c:noMultiLvlLbl val="0"/>
      </c:catAx>
      <c:valAx>
        <c:axId val="13418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Purchase Price Per App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'app_trader price ranges'!$V$2:$V$14</c:f>
              <c:numCache>
                <c:formatCode>"$"#,##0.00_);[Red]\("$"#,##0.00\)</c:formatCode>
                <c:ptCount val="13"/>
                <c:pt idx="0" formatCode="General">
                  <c:v>0</c:v>
                </c:pt>
                <c:pt idx="1">
                  <c:v>9.99</c:v>
                </c:pt>
                <c:pt idx="2">
                  <c:v>7.99</c:v>
                </c:pt>
                <c:pt idx="3">
                  <c:v>6.99</c:v>
                </c:pt>
                <c:pt idx="4">
                  <c:v>5.99</c:v>
                </c:pt>
                <c:pt idx="5">
                  <c:v>4.99</c:v>
                </c:pt>
                <c:pt idx="6">
                  <c:v>3.99</c:v>
                </c:pt>
                <c:pt idx="7">
                  <c:v>24.99</c:v>
                </c:pt>
                <c:pt idx="8">
                  <c:v>2.99</c:v>
                </c:pt>
                <c:pt idx="9">
                  <c:v>14.99</c:v>
                </c:pt>
                <c:pt idx="10">
                  <c:v>1.99</c:v>
                </c:pt>
                <c:pt idx="11">
                  <c:v>1.2</c:v>
                </c:pt>
                <c:pt idx="12">
                  <c:v>0.99</c:v>
                </c:pt>
              </c:numCache>
            </c:numRef>
          </c:xVal>
          <c:yVal>
            <c:numRef>
              <c:f>'app_trader price ranges'!$Y$2:$Y$14</c:f>
              <c:numCache>
                <c:formatCode>"$"#,##0.00_);[Red]\("$"#,##0.00\)</c:formatCode>
                <c:ptCount val="13"/>
                <c:pt idx="0" formatCode="General">
                  <c:v>10000</c:v>
                </c:pt>
                <c:pt idx="1">
                  <c:v>99900</c:v>
                </c:pt>
                <c:pt idx="2">
                  <c:v>79900</c:v>
                </c:pt>
                <c:pt idx="3">
                  <c:v>69900</c:v>
                </c:pt>
                <c:pt idx="4">
                  <c:v>59900</c:v>
                </c:pt>
                <c:pt idx="5">
                  <c:v>49900</c:v>
                </c:pt>
                <c:pt idx="6">
                  <c:v>39900</c:v>
                </c:pt>
                <c:pt idx="7">
                  <c:v>249899.99999999997</c:v>
                </c:pt>
                <c:pt idx="8">
                  <c:v>29900.000000000004</c:v>
                </c:pt>
                <c:pt idx="9">
                  <c:v>149900</c:v>
                </c:pt>
                <c:pt idx="10">
                  <c:v>19900</c:v>
                </c:pt>
                <c:pt idx="11">
                  <c:v>12000</c:v>
                </c:pt>
                <c:pt idx="12" formatCode="General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6-428F-85C8-D4AB9B3ED7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745151"/>
        <c:axId val="204625199"/>
      </c:scatterChart>
      <c:valAx>
        <c:axId val="227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App on Play 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5199"/>
        <c:crosses val="autoZero"/>
        <c:crossBetween val="midCat"/>
      </c:valAx>
      <c:valAx>
        <c:axId val="204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23</xdr:row>
      <xdr:rowOff>25400</xdr:rowOff>
    </xdr:from>
    <xdr:to>
      <xdr:col>9</xdr:col>
      <xdr:colOff>234950</xdr:colOff>
      <xdr:row>52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60CF2-3788-499D-BA32-103586066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784224</xdr:colOff>
      <xdr:row>37</xdr:row>
      <xdr:rowOff>63500</xdr:rowOff>
    </xdr:from>
    <xdr:to>
      <xdr:col>23</xdr:col>
      <xdr:colOff>31749</xdr:colOff>
      <xdr:row>53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0C6DB-1FF1-4650-84AA-EEF1DEA34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13</xdr:row>
      <xdr:rowOff>120650</xdr:rowOff>
    </xdr:from>
    <xdr:to>
      <xdr:col>18</xdr:col>
      <xdr:colOff>336550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721D1-1575-41E4-A35D-1D9113017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390524</xdr:colOff>
      <xdr:row>54</xdr:row>
      <xdr:rowOff>38100</xdr:rowOff>
    </xdr:from>
    <xdr:to>
      <xdr:col>24</xdr:col>
      <xdr:colOff>380999</xdr:colOff>
      <xdr:row>95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154F2-4046-4E7A-A8E2-6157D97D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492124</xdr:colOff>
      <xdr:row>57</xdr:row>
      <xdr:rowOff>38100</xdr:rowOff>
    </xdr:from>
    <xdr:to>
      <xdr:col>11</xdr:col>
      <xdr:colOff>165099</xdr:colOff>
      <xdr:row>75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F5841-C5B4-4722-A865-45F6ECE6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555624</xdr:colOff>
      <xdr:row>90</xdr:row>
      <xdr:rowOff>155574</xdr:rowOff>
    </xdr:from>
    <xdr:to>
      <xdr:col>15</xdr:col>
      <xdr:colOff>584199</xdr:colOff>
      <xdr:row>120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83944-B287-463E-8D56-95CE27B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327024</xdr:colOff>
      <xdr:row>23</xdr:row>
      <xdr:rowOff>25400</xdr:rowOff>
    </xdr:from>
    <xdr:to>
      <xdr:col>11</xdr:col>
      <xdr:colOff>590550</xdr:colOff>
      <xdr:row>54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EF9894-B541-4955-857B-526847D8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"/>
  <sheetViews>
    <sheetView tabSelected="1" workbookViewId="0">
      <selection activeCell="D2" activeCellId="2" sqref="V2:V14 Y2:Y14 D2:D13"/>
    </sheetView>
  </sheetViews>
  <sheetFormatPr defaultRowHeight="14.5" x14ac:dyDescent="0.35"/>
  <cols>
    <col min="1" max="1" width="17.26953125" customWidth="1"/>
    <col min="2" max="2" width="16" customWidth="1"/>
    <col min="3" max="3" width="15.453125" customWidth="1"/>
    <col min="4" max="4" width="18.90625" customWidth="1"/>
    <col min="5" max="5" width="17.36328125" customWidth="1"/>
    <col min="14" max="14" width="14" customWidth="1"/>
    <col min="15" max="15" width="11.26953125" customWidth="1"/>
    <col min="25" max="25" width="17.26953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0</v>
      </c>
      <c r="M1" t="s">
        <v>19</v>
      </c>
      <c r="N1" t="s">
        <v>20</v>
      </c>
      <c r="O1" t="s">
        <v>4</v>
      </c>
      <c r="V1" t="s">
        <v>0</v>
      </c>
      <c r="W1" t="s">
        <v>1</v>
      </c>
      <c r="X1" t="s">
        <v>2</v>
      </c>
    </row>
    <row r="2" spans="1:25" x14ac:dyDescent="0.35">
      <c r="A2">
        <v>19.989999999999998</v>
      </c>
      <c r="B2">
        <v>4.5</v>
      </c>
      <c r="C2">
        <v>2</v>
      </c>
      <c r="D2" s="1">
        <f>(A2*10000)</f>
        <v>199899.99999999997</v>
      </c>
      <c r="E2" s="1">
        <f>(1500*(_xlfn.XLOOKUP(B2,$I$2:$I$12,$J$2:$J$12)*12))-D2</f>
        <v>-19899.999999999971</v>
      </c>
      <c r="I2">
        <v>0</v>
      </c>
      <c r="J2">
        <v>1</v>
      </c>
      <c r="L2">
        <v>19.989999999999998</v>
      </c>
      <c r="M2">
        <v>5</v>
      </c>
      <c r="N2" s="1">
        <f>L2*10000</f>
        <v>199899.99999999997</v>
      </c>
      <c r="O2" s="1">
        <f>(1500*(_xlfn.XLOOKUP(M2,$I$2:$I$12,$J$2:$J$12)*12))-N2</f>
        <v>-1899.9999999999709</v>
      </c>
      <c r="V2">
        <v>0</v>
      </c>
      <c r="W2">
        <v>4.2011156186612499</v>
      </c>
      <c r="X2">
        <v>493</v>
      </c>
      <c r="Y2">
        <v>10000</v>
      </c>
    </row>
    <row r="3" spans="1:25" x14ac:dyDescent="0.35">
      <c r="A3">
        <v>14.99</v>
      </c>
      <c r="B3">
        <v>4.5</v>
      </c>
      <c r="C3">
        <v>1</v>
      </c>
      <c r="D3" s="1">
        <f t="shared" ref="D3:D13" si="0">(A3*10000)</f>
        <v>149900</v>
      </c>
      <c r="E3" s="1">
        <f t="shared" ref="E3:E13" si="1">(1500*(_xlfn.XLOOKUP(B3,$I$2:$I$12,$J$2:$J$12)*12))-D3</f>
        <v>30100</v>
      </c>
      <c r="I3">
        <v>0.5</v>
      </c>
      <c r="J3">
        <v>2</v>
      </c>
      <c r="L3">
        <v>14.99</v>
      </c>
      <c r="M3">
        <v>5</v>
      </c>
      <c r="N3" s="1">
        <f t="shared" ref="N3:N11" si="2">L3*10000</f>
        <v>149900</v>
      </c>
      <c r="O3" s="1">
        <f t="shared" ref="O3:O13" si="3">(1500*(_xlfn.XLOOKUP(M3,$I$2:$I$12,$J$2:$J$12)*12))-N3</f>
        <v>48100</v>
      </c>
      <c r="V3" s="4">
        <v>9.99</v>
      </c>
      <c r="W3">
        <v>4.1749999999999998</v>
      </c>
      <c r="X3">
        <v>2</v>
      </c>
      <c r="Y3" s="4">
        <f>V3*10000</f>
        <v>99900</v>
      </c>
    </row>
    <row r="4" spans="1:25" x14ac:dyDescent="0.35">
      <c r="A4">
        <v>9.99</v>
      </c>
      <c r="B4">
        <v>4</v>
      </c>
      <c r="C4">
        <v>4</v>
      </c>
      <c r="D4" s="1">
        <f t="shared" si="0"/>
        <v>99900</v>
      </c>
      <c r="E4" s="1">
        <f t="shared" si="1"/>
        <v>62100</v>
      </c>
      <c r="I4">
        <v>1</v>
      </c>
      <c r="J4">
        <v>3</v>
      </c>
      <c r="L4">
        <v>9.99</v>
      </c>
      <c r="M4">
        <v>5</v>
      </c>
      <c r="N4" s="1">
        <f t="shared" si="2"/>
        <v>99900</v>
      </c>
      <c r="O4" s="1">
        <f t="shared" si="3"/>
        <v>98100</v>
      </c>
      <c r="V4" s="4">
        <v>7.99</v>
      </c>
      <c r="W4">
        <v>4.5250000000000004</v>
      </c>
      <c r="X4">
        <v>2</v>
      </c>
      <c r="Y4" s="4">
        <f t="shared" ref="Y4:Y13" si="4">V4*10000</f>
        <v>79900</v>
      </c>
    </row>
    <row r="5" spans="1:25" x14ac:dyDescent="0.35">
      <c r="A5">
        <v>7.99</v>
      </c>
      <c r="B5">
        <v>4.5</v>
      </c>
      <c r="C5">
        <v>1</v>
      </c>
      <c r="D5" s="1">
        <f t="shared" si="0"/>
        <v>79900</v>
      </c>
      <c r="E5" s="1">
        <f t="shared" si="1"/>
        <v>100100</v>
      </c>
      <c r="I5">
        <v>1.5</v>
      </c>
      <c r="J5">
        <v>4</v>
      </c>
      <c r="L5">
        <v>7.99</v>
      </c>
      <c r="M5">
        <v>5</v>
      </c>
      <c r="N5" s="1">
        <f t="shared" si="2"/>
        <v>79900</v>
      </c>
      <c r="O5" s="1">
        <f t="shared" si="3"/>
        <v>118100</v>
      </c>
      <c r="V5" s="4">
        <v>6.99</v>
      </c>
      <c r="W5">
        <v>4.5250000000000004</v>
      </c>
      <c r="X5">
        <v>2</v>
      </c>
      <c r="Y5" s="4">
        <f t="shared" si="4"/>
        <v>69900</v>
      </c>
    </row>
    <row r="6" spans="1:25" x14ac:dyDescent="0.35">
      <c r="A6">
        <v>6.99</v>
      </c>
      <c r="B6">
        <v>4.5</v>
      </c>
      <c r="C6">
        <v>2</v>
      </c>
      <c r="D6" s="1">
        <f t="shared" si="0"/>
        <v>69900</v>
      </c>
      <c r="E6" s="1">
        <f t="shared" si="1"/>
        <v>110100</v>
      </c>
      <c r="I6">
        <v>2</v>
      </c>
      <c r="J6">
        <v>5</v>
      </c>
      <c r="L6">
        <v>6.99</v>
      </c>
      <c r="M6">
        <v>5</v>
      </c>
      <c r="N6" s="1">
        <f t="shared" si="2"/>
        <v>69900</v>
      </c>
      <c r="O6" s="1">
        <f t="shared" si="3"/>
        <v>128100</v>
      </c>
      <c r="V6" s="4">
        <v>5.99</v>
      </c>
      <c r="W6">
        <v>4.3</v>
      </c>
      <c r="X6">
        <v>1</v>
      </c>
      <c r="Y6" s="4">
        <f t="shared" si="4"/>
        <v>59900</v>
      </c>
    </row>
    <row r="7" spans="1:25" x14ac:dyDescent="0.35">
      <c r="A7">
        <v>5.99</v>
      </c>
      <c r="B7">
        <v>4.5</v>
      </c>
      <c r="C7">
        <v>1</v>
      </c>
      <c r="D7" s="1">
        <f t="shared" si="0"/>
        <v>59900</v>
      </c>
      <c r="E7" s="1">
        <f t="shared" si="1"/>
        <v>120100</v>
      </c>
      <c r="I7">
        <v>2.5</v>
      </c>
      <c r="J7">
        <v>6</v>
      </c>
      <c r="L7">
        <v>5.99</v>
      </c>
      <c r="M7">
        <v>5</v>
      </c>
      <c r="N7" s="1">
        <f t="shared" si="2"/>
        <v>59900</v>
      </c>
      <c r="O7" s="1">
        <f t="shared" si="3"/>
        <v>138100</v>
      </c>
      <c r="V7" s="4">
        <v>4.99</v>
      </c>
      <c r="W7">
        <v>4.2045454545454497</v>
      </c>
      <c r="X7">
        <v>11</v>
      </c>
      <c r="Y7" s="4">
        <f t="shared" si="4"/>
        <v>49900</v>
      </c>
    </row>
    <row r="8" spans="1:25" x14ac:dyDescent="0.35">
      <c r="A8">
        <v>4.99</v>
      </c>
      <c r="B8">
        <v>4.5</v>
      </c>
      <c r="C8">
        <v>16</v>
      </c>
      <c r="D8" s="1">
        <f t="shared" si="0"/>
        <v>49900</v>
      </c>
      <c r="E8" s="1">
        <f t="shared" si="1"/>
        <v>130100</v>
      </c>
      <c r="I8">
        <v>3</v>
      </c>
      <c r="J8">
        <v>7</v>
      </c>
      <c r="L8">
        <v>4.99</v>
      </c>
      <c r="M8">
        <v>5</v>
      </c>
      <c r="N8" s="1">
        <f t="shared" si="2"/>
        <v>49900</v>
      </c>
      <c r="O8" s="1">
        <f t="shared" si="3"/>
        <v>148100</v>
      </c>
      <c r="V8" s="4">
        <v>3.99</v>
      </c>
      <c r="W8">
        <v>4.3499999999999996</v>
      </c>
      <c r="X8">
        <v>9</v>
      </c>
      <c r="Y8" s="4">
        <f t="shared" si="4"/>
        <v>39900</v>
      </c>
    </row>
    <row r="9" spans="1:25" x14ac:dyDescent="0.35">
      <c r="A9">
        <v>3.99</v>
      </c>
      <c r="B9">
        <v>4.5</v>
      </c>
      <c r="C9">
        <v>4</v>
      </c>
      <c r="D9" s="1">
        <f t="shared" si="0"/>
        <v>39900</v>
      </c>
      <c r="E9" s="1">
        <f t="shared" si="1"/>
        <v>140100</v>
      </c>
      <c r="I9">
        <v>3.5</v>
      </c>
      <c r="J9">
        <v>8</v>
      </c>
      <c r="L9">
        <v>3.99</v>
      </c>
      <c r="M9">
        <v>5</v>
      </c>
      <c r="N9" s="1">
        <f t="shared" si="2"/>
        <v>39900</v>
      </c>
      <c r="O9" s="1">
        <f t="shared" si="3"/>
        <v>158100</v>
      </c>
      <c r="V9" s="4">
        <v>24.99</v>
      </c>
      <c r="W9">
        <v>4.3499999999999996</v>
      </c>
      <c r="X9">
        <v>2</v>
      </c>
      <c r="Y9" s="4">
        <f t="shared" si="4"/>
        <v>249899.99999999997</v>
      </c>
    </row>
    <row r="10" spans="1:25" x14ac:dyDescent="0.35">
      <c r="A10">
        <v>2.99</v>
      </c>
      <c r="B10">
        <v>4.5</v>
      </c>
      <c r="C10">
        <v>26</v>
      </c>
      <c r="D10" s="1">
        <f t="shared" si="0"/>
        <v>29900.000000000004</v>
      </c>
      <c r="E10" s="1">
        <f t="shared" si="1"/>
        <v>150100</v>
      </c>
      <c r="I10">
        <v>4</v>
      </c>
      <c r="J10">
        <v>9</v>
      </c>
      <c r="L10">
        <v>2.99</v>
      </c>
      <c r="M10">
        <v>5</v>
      </c>
      <c r="N10" s="1">
        <f t="shared" si="2"/>
        <v>29900.000000000004</v>
      </c>
      <c r="O10" s="1">
        <f t="shared" si="3"/>
        <v>168100</v>
      </c>
      <c r="V10" s="4">
        <v>2.99</v>
      </c>
      <c r="W10">
        <v>4.3499999999999996</v>
      </c>
      <c r="X10">
        <v>20</v>
      </c>
      <c r="Y10" s="4">
        <f t="shared" si="4"/>
        <v>29900.000000000004</v>
      </c>
    </row>
    <row r="11" spans="1:25" x14ac:dyDescent="0.35">
      <c r="A11">
        <v>1.99</v>
      </c>
      <c r="B11">
        <v>4.5</v>
      </c>
      <c r="C11">
        <v>12</v>
      </c>
      <c r="D11" s="1">
        <f t="shared" si="0"/>
        <v>19900</v>
      </c>
      <c r="E11" s="1">
        <f t="shared" si="1"/>
        <v>160100</v>
      </c>
      <c r="I11">
        <v>4.5</v>
      </c>
      <c r="J11">
        <v>10</v>
      </c>
      <c r="L11">
        <v>1.99</v>
      </c>
      <c r="M11">
        <v>5</v>
      </c>
      <c r="N11" s="1">
        <f t="shared" si="2"/>
        <v>19900</v>
      </c>
      <c r="O11" s="1">
        <f t="shared" si="3"/>
        <v>178100</v>
      </c>
      <c r="V11" s="4">
        <v>14.99</v>
      </c>
      <c r="W11">
        <v>3.8</v>
      </c>
      <c r="X11">
        <v>2</v>
      </c>
      <c r="Y11" s="4">
        <f t="shared" si="4"/>
        <v>149900</v>
      </c>
    </row>
    <row r="12" spans="1:25" x14ac:dyDescent="0.35">
      <c r="A12">
        <v>0.99</v>
      </c>
      <c r="B12">
        <v>4</v>
      </c>
      <c r="C12">
        <v>10</v>
      </c>
      <c r="D12" s="1">
        <v>10000</v>
      </c>
      <c r="E12" s="1">
        <f t="shared" si="1"/>
        <v>152000</v>
      </c>
      <c r="I12">
        <v>5</v>
      </c>
      <c r="J12">
        <v>11</v>
      </c>
      <c r="L12">
        <v>0.99</v>
      </c>
      <c r="M12">
        <v>5</v>
      </c>
      <c r="N12" s="1">
        <v>10000</v>
      </c>
      <c r="O12" s="1">
        <f t="shared" si="3"/>
        <v>188000</v>
      </c>
      <c r="V12" s="4">
        <v>1.99</v>
      </c>
      <c r="W12">
        <v>4.3600000000000003</v>
      </c>
      <c r="X12">
        <v>5</v>
      </c>
      <c r="Y12" s="4">
        <f t="shared" si="4"/>
        <v>19900</v>
      </c>
    </row>
    <row r="13" spans="1:25" x14ac:dyDescent="0.35">
      <c r="A13">
        <v>0</v>
      </c>
      <c r="B13">
        <v>4</v>
      </c>
      <c r="C13">
        <v>474</v>
      </c>
      <c r="D13" s="1">
        <v>10000</v>
      </c>
      <c r="E13" s="1">
        <f t="shared" si="1"/>
        <v>152000</v>
      </c>
      <c r="L13">
        <v>0</v>
      </c>
      <c r="M13">
        <v>5</v>
      </c>
      <c r="N13" s="1">
        <v>10000</v>
      </c>
      <c r="O13" s="1">
        <f t="shared" si="3"/>
        <v>188000</v>
      </c>
      <c r="V13" s="4">
        <v>1.2</v>
      </c>
      <c r="W13">
        <v>4.3499999999999996</v>
      </c>
      <c r="X13">
        <v>1</v>
      </c>
      <c r="Y13" s="4">
        <f t="shared" si="4"/>
        <v>12000</v>
      </c>
    </row>
    <row r="14" spans="1:25" x14ac:dyDescent="0.35">
      <c r="V14" s="4">
        <v>0.99</v>
      </c>
      <c r="W14">
        <v>4.5</v>
      </c>
      <c r="X14">
        <v>3</v>
      </c>
      <c r="Y14">
        <v>10000</v>
      </c>
    </row>
    <row r="15" spans="1:25" x14ac:dyDescent="0.35">
      <c r="A15" t="s">
        <v>5</v>
      </c>
      <c r="B15" t="s">
        <v>6</v>
      </c>
      <c r="C15" t="s">
        <v>1</v>
      </c>
      <c r="D15" t="s">
        <v>16</v>
      </c>
      <c r="E15" t="s">
        <v>4</v>
      </c>
    </row>
    <row r="16" spans="1:25" x14ac:dyDescent="0.35">
      <c r="A16" t="s">
        <v>18</v>
      </c>
      <c r="B16" s="2">
        <v>0</v>
      </c>
      <c r="C16">
        <v>5</v>
      </c>
      <c r="D16" s="1">
        <f>10000</f>
        <v>10000</v>
      </c>
      <c r="E16" s="1">
        <f>(1500*(_xlfn.XLOOKUP(C16,$I$2:$I$12,$J$2:$J$12)*12))-D16</f>
        <v>188000</v>
      </c>
    </row>
    <row r="17" spans="1:5" x14ac:dyDescent="0.35">
      <c r="A17" t="s">
        <v>7</v>
      </c>
      <c r="B17" s="2">
        <v>0</v>
      </c>
      <c r="C17">
        <v>5</v>
      </c>
      <c r="D17" s="1">
        <f>10000</f>
        <v>10000</v>
      </c>
      <c r="E17" s="1">
        <f t="shared" ref="E17:E25" si="5">(1500*(_xlfn.XLOOKUP(C17,$I$2:$I$12,$J$2:$J$12)*12))-D17</f>
        <v>188000</v>
      </c>
    </row>
    <row r="18" spans="1:5" x14ac:dyDescent="0.35">
      <c r="A18" t="s">
        <v>8</v>
      </c>
      <c r="B18" s="2">
        <v>0.995</v>
      </c>
      <c r="C18">
        <v>5</v>
      </c>
      <c r="D18" s="1">
        <v>19900</v>
      </c>
      <c r="E18" s="1">
        <f t="shared" si="5"/>
        <v>178100</v>
      </c>
    </row>
    <row r="19" spans="1:5" x14ac:dyDescent="0.35">
      <c r="A19" t="s">
        <v>9</v>
      </c>
      <c r="B19" s="2">
        <v>0</v>
      </c>
      <c r="C19">
        <v>5</v>
      </c>
      <c r="D19" s="1">
        <f>10000</f>
        <v>10000</v>
      </c>
      <c r="E19" s="1">
        <f t="shared" si="5"/>
        <v>188000</v>
      </c>
    </row>
    <row r="20" spans="1:5" x14ac:dyDescent="0.35">
      <c r="A20" t="s">
        <v>10</v>
      </c>
      <c r="B20" s="2">
        <v>0</v>
      </c>
      <c r="C20">
        <v>5</v>
      </c>
      <c r="D20" s="1">
        <f>10000</f>
        <v>10000</v>
      </c>
      <c r="E20" s="1">
        <f t="shared" si="5"/>
        <v>188000</v>
      </c>
    </row>
    <row r="21" spans="1:5" x14ac:dyDescent="0.35">
      <c r="A21" t="s">
        <v>11</v>
      </c>
      <c r="B21" s="2">
        <v>0</v>
      </c>
      <c r="C21">
        <v>5</v>
      </c>
      <c r="D21" s="1">
        <f>10000</f>
        <v>10000</v>
      </c>
      <c r="E21" s="1">
        <f t="shared" si="5"/>
        <v>188000</v>
      </c>
    </row>
    <row r="22" spans="1:5" x14ac:dyDescent="0.35">
      <c r="A22" t="s">
        <v>12</v>
      </c>
      <c r="B22" s="2">
        <v>0</v>
      </c>
      <c r="C22">
        <v>5</v>
      </c>
      <c r="D22" s="1">
        <f>10000</f>
        <v>10000</v>
      </c>
      <c r="E22" s="1">
        <f t="shared" si="5"/>
        <v>188000</v>
      </c>
    </row>
    <row r="23" spans="1:5" x14ac:dyDescent="0.35">
      <c r="A23" t="s">
        <v>13</v>
      </c>
      <c r="B23" s="2">
        <v>0</v>
      </c>
      <c r="C23">
        <v>4.5</v>
      </c>
      <c r="D23" s="1">
        <f>10000</f>
        <v>10000</v>
      </c>
      <c r="E23" s="1">
        <f t="shared" si="5"/>
        <v>170000</v>
      </c>
    </row>
    <row r="24" spans="1:5" x14ac:dyDescent="0.35">
      <c r="A24" t="s">
        <v>14</v>
      </c>
      <c r="B24" s="2">
        <v>0</v>
      </c>
      <c r="C24">
        <v>4.5</v>
      </c>
      <c r="D24" s="1">
        <f>10000</f>
        <v>10000</v>
      </c>
      <c r="E24" s="1">
        <f t="shared" si="5"/>
        <v>170000</v>
      </c>
    </row>
    <row r="25" spans="1:5" x14ac:dyDescent="0.35">
      <c r="A25" t="s">
        <v>15</v>
      </c>
      <c r="B25" s="2">
        <v>0</v>
      </c>
      <c r="C25">
        <v>4.5</v>
      </c>
      <c r="D25" s="1">
        <f>10000</f>
        <v>10000</v>
      </c>
      <c r="E25" s="1">
        <f t="shared" si="5"/>
        <v>170000</v>
      </c>
    </row>
    <row r="27" spans="1:5" x14ac:dyDescent="0.35">
      <c r="A27" t="s">
        <v>17</v>
      </c>
      <c r="E27" s="1">
        <f>SUM(E16:E25)</f>
        <v>1816100</v>
      </c>
    </row>
    <row r="60" spans="1:3" x14ac:dyDescent="0.35">
      <c r="A60" t="s">
        <v>21</v>
      </c>
      <c r="B60" t="s">
        <v>2</v>
      </c>
    </row>
    <row r="61" spans="1:3" x14ac:dyDescent="0.35">
      <c r="A61" t="s">
        <v>22</v>
      </c>
      <c r="B61">
        <v>122</v>
      </c>
      <c r="C61" s="3">
        <f>B61/$B$85</f>
        <v>1.6951507572599694E-2</v>
      </c>
    </row>
    <row r="62" spans="1:3" x14ac:dyDescent="0.35">
      <c r="A62" t="s">
        <v>23</v>
      </c>
      <c r="B62">
        <v>3862</v>
      </c>
      <c r="C62" s="3">
        <f t="shared" ref="C62:C83" si="6">B62/$B$85</f>
        <v>0.5366124774211477</v>
      </c>
    </row>
    <row r="63" spans="1:3" x14ac:dyDescent="0.35">
      <c r="A63" t="s">
        <v>24</v>
      </c>
      <c r="B63">
        <v>453</v>
      </c>
      <c r="C63" s="3">
        <f t="shared" si="6"/>
        <v>6.2942892872030018E-2</v>
      </c>
    </row>
    <row r="64" spans="1:3" x14ac:dyDescent="0.35">
      <c r="A64" t="s">
        <v>25</v>
      </c>
      <c r="B64">
        <v>64</v>
      </c>
      <c r="C64" s="3">
        <f t="shared" si="6"/>
        <v>8.8925941364457421E-3</v>
      </c>
    </row>
    <row r="65" spans="1:3" x14ac:dyDescent="0.35">
      <c r="A65" t="s">
        <v>26</v>
      </c>
      <c r="B65">
        <v>57</v>
      </c>
      <c r="C65" s="3">
        <f t="shared" si="6"/>
        <v>7.919966652771988E-3</v>
      </c>
    </row>
    <row r="66" spans="1:3" x14ac:dyDescent="0.35">
      <c r="A66" t="s">
        <v>27</v>
      </c>
      <c r="B66">
        <v>167</v>
      </c>
      <c r="C66" s="3">
        <f t="shared" si="6"/>
        <v>2.3204112824788105E-2</v>
      </c>
    </row>
    <row r="67" spans="1:3" x14ac:dyDescent="0.35">
      <c r="A67" t="s">
        <v>28</v>
      </c>
      <c r="B67">
        <v>63</v>
      </c>
      <c r="C67" s="3">
        <f t="shared" si="6"/>
        <v>8.7536473530637759E-3</v>
      </c>
    </row>
    <row r="68" spans="1:3" x14ac:dyDescent="0.35">
      <c r="A68" t="s">
        <v>29</v>
      </c>
      <c r="B68">
        <v>114</v>
      </c>
      <c r="C68" s="3">
        <f t="shared" si="6"/>
        <v>1.5839933305543976E-2</v>
      </c>
    </row>
    <row r="69" spans="1:3" x14ac:dyDescent="0.35">
      <c r="A69" t="s">
        <v>30</v>
      </c>
      <c r="B69">
        <v>10</v>
      </c>
      <c r="C69" s="3">
        <f t="shared" si="6"/>
        <v>1.3894678338196471E-3</v>
      </c>
    </row>
    <row r="70" spans="1:3" x14ac:dyDescent="0.35">
      <c r="A70" t="s">
        <v>31</v>
      </c>
      <c r="B70">
        <v>72</v>
      </c>
      <c r="C70" s="3">
        <f t="shared" si="6"/>
        <v>1.0004168403501459E-2</v>
      </c>
    </row>
    <row r="71" spans="1:3" x14ac:dyDescent="0.35">
      <c r="A71" t="s">
        <v>32</v>
      </c>
      <c r="B71">
        <v>112</v>
      </c>
      <c r="C71" s="3">
        <f t="shared" si="6"/>
        <v>1.5562039738780047E-2</v>
      </c>
    </row>
    <row r="72" spans="1:3" x14ac:dyDescent="0.35">
      <c r="A72" t="s">
        <v>33</v>
      </c>
      <c r="B72">
        <v>138</v>
      </c>
      <c r="C72" s="3">
        <f t="shared" si="6"/>
        <v>1.9174656106711131E-2</v>
      </c>
    </row>
    <row r="73" spans="1:3" x14ac:dyDescent="0.35">
      <c r="A73" t="s">
        <v>34</v>
      </c>
      <c r="B73">
        <v>535</v>
      </c>
      <c r="C73" s="3">
        <f t="shared" si="6"/>
        <v>7.4336529109351124E-2</v>
      </c>
    </row>
    <row r="74" spans="1:3" x14ac:dyDescent="0.35">
      <c r="A74" t="s">
        <v>35</v>
      </c>
      <c r="B74">
        <v>23</v>
      </c>
      <c r="C74" s="3">
        <f t="shared" si="6"/>
        <v>3.1957760177851883E-3</v>
      </c>
    </row>
    <row r="75" spans="1:3" x14ac:dyDescent="0.35">
      <c r="A75" t="s">
        <v>36</v>
      </c>
      <c r="B75">
        <v>248</v>
      </c>
      <c r="C75" s="3">
        <f t="shared" si="6"/>
        <v>3.4458802278727246E-2</v>
      </c>
    </row>
    <row r="76" spans="1:3" x14ac:dyDescent="0.35">
      <c r="A76" t="s">
        <v>37</v>
      </c>
      <c r="B76">
        <v>81</v>
      </c>
      <c r="C76" s="3">
        <f t="shared" si="6"/>
        <v>1.1254689453939141E-2</v>
      </c>
    </row>
    <row r="77" spans="1:3" x14ac:dyDescent="0.35">
      <c r="A77" t="s">
        <v>38</v>
      </c>
      <c r="B77">
        <v>46</v>
      </c>
      <c r="C77" s="3">
        <f t="shared" si="6"/>
        <v>6.3915520355703765E-3</v>
      </c>
    </row>
    <row r="78" spans="1:3" x14ac:dyDescent="0.35">
      <c r="A78" t="s">
        <v>39</v>
      </c>
      <c r="B78">
        <v>349</v>
      </c>
      <c r="C78" s="3">
        <f t="shared" si="6"/>
        <v>4.8492427400305682E-2</v>
      </c>
    </row>
    <row r="79" spans="1:3" x14ac:dyDescent="0.35">
      <c r="A79" t="s">
        <v>40</v>
      </c>
      <c r="B79">
        <v>104</v>
      </c>
      <c r="C79" s="3">
        <f t="shared" si="6"/>
        <v>1.4450465471724329E-2</v>
      </c>
    </row>
    <row r="80" spans="1:3" x14ac:dyDescent="0.35">
      <c r="A80" t="s">
        <v>41</v>
      </c>
      <c r="B80">
        <v>180</v>
      </c>
      <c r="C80" s="3">
        <f t="shared" si="6"/>
        <v>2.5010421008753649E-2</v>
      </c>
    </row>
    <row r="81" spans="1:3" x14ac:dyDescent="0.35">
      <c r="A81" t="s">
        <v>42</v>
      </c>
      <c r="B81">
        <v>75</v>
      </c>
      <c r="C81" s="3">
        <f t="shared" si="6"/>
        <v>1.0421008753647354E-2</v>
      </c>
    </row>
    <row r="82" spans="1:3" x14ac:dyDescent="0.35">
      <c r="A82" t="s">
        <v>43</v>
      </c>
      <c r="B82">
        <v>178</v>
      </c>
      <c r="C82" s="3">
        <f t="shared" si="6"/>
        <v>2.4732527441989716E-2</v>
      </c>
    </row>
    <row r="83" spans="1:3" x14ac:dyDescent="0.35">
      <c r="A83" t="s">
        <v>44</v>
      </c>
      <c r="B83">
        <v>144</v>
      </c>
      <c r="C83" s="3">
        <f t="shared" si="6"/>
        <v>2.0008336807002917E-2</v>
      </c>
    </row>
    <row r="85" spans="1:3" x14ac:dyDescent="0.35">
      <c r="A85" t="s">
        <v>17</v>
      </c>
      <c r="B85">
        <f>SUM(B61:B83)</f>
        <v>7197</v>
      </c>
    </row>
    <row r="88" spans="1:3" x14ac:dyDescent="0.35">
      <c r="A88" t="s">
        <v>45</v>
      </c>
      <c r="B88" t="s">
        <v>2</v>
      </c>
    </row>
    <row r="89" spans="1:3" x14ac:dyDescent="0.35">
      <c r="A89" t="s">
        <v>46</v>
      </c>
      <c r="B89">
        <v>231</v>
      </c>
      <c r="C89" s="3">
        <f>B89/$B$123</f>
        <v>2.1309963099630996E-2</v>
      </c>
    </row>
    <row r="90" spans="1:3" x14ac:dyDescent="0.35">
      <c r="A90" t="s">
        <v>47</v>
      </c>
      <c r="B90">
        <v>387</v>
      </c>
      <c r="C90" s="3">
        <f t="shared" ref="C90:C121" si="7">B90/$B$123</f>
        <v>3.5701107011070113E-2</v>
      </c>
    </row>
    <row r="91" spans="1:3" x14ac:dyDescent="0.35">
      <c r="A91" t="s">
        <v>48</v>
      </c>
      <c r="B91">
        <v>53</v>
      </c>
      <c r="C91" s="3">
        <f t="shared" si="7"/>
        <v>4.8892988929889296E-3</v>
      </c>
    </row>
    <row r="92" spans="1:3" x14ac:dyDescent="0.35">
      <c r="A92" t="s">
        <v>49</v>
      </c>
      <c r="B92">
        <v>64</v>
      </c>
      <c r="C92" s="3">
        <f t="shared" si="7"/>
        <v>5.9040590405904057E-3</v>
      </c>
    </row>
    <row r="93" spans="1:3" x14ac:dyDescent="0.35">
      <c r="A93" t="s">
        <v>50</v>
      </c>
      <c r="B93">
        <v>60</v>
      </c>
      <c r="C93" s="3">
        <f t="shared" si="7"/>
        <v>5.5350553505535052E-3</v>
      </c>
    </row>
    <row r="94" spans="1:3" x14ac:dyDescent="0.35">
      <c r="A94" t="s">
        <v>51</v>
      </c>
      <c r="B94">
        <v>335</v>
      </c>
      <c r="C94" s="3">
        <f t="shared" si="7"/>
        <v>3.0904059040590407E-2</v>
      </c>
    </row>
    <row r="95" spans="1:3" x14ac:dyDescent="0.35">
      <c r="A95" t="s">
        <v>52</v>
      </c>
      <c r="B95">
        <v>1144</v>
      </c>
      <c r="C95" s="3">
        <f t="shared" si="7"/>
        <v>0.10553505535055351</v>
      </c>
    </row>
    <row r="96" spans="1:3" x14ac:dyDescent="0.35">
      <c r="A96" t="s">
        <v>53</v>
      </c>
      <c r="B96">
        <v>460</v>
      </c>
      <c r="C96" s="3">
        <f t="shared" si="7"/>
        <v>4.2435424354243544E-2</v>
      </c>
    </row>
    <row r="97" spans="1:3" x14ac:dyDescent="0.35">
      <c r="A97" t="s">
        <v>54</v>
      </c>
      <c r="B97">
        <v>295</v>
      </c>
      <c r="C97" s="3">
        <f t="shared" si="7"/>
        <v>2.7214022140221401E-2</v>
      </c>
    </row>
    <row r="98" spans="1:3" x14ac:dyDescent="0.35">
      <c r="A98" t="s">
        <v>55</v>
      </c>
      <c r="B98">
        <v>843</v>
      </c>
      <c r="C98" s="3">
        <f t="shared" si="7"/>
        <v>7.7767527675276754E-2</v>
      </c>
    </row>
    <row r="99" spans="1:3" x14ac:dyDescent="0.35">
      <c r="A99" t="s">
        <v>56</v>
      </c>
      <c r="B99">
        <v>463</v>
      </c>
      <c r="C99" s="3">
        <f t="shared" si="7"/>
        <v>4.2712177121771215E-2</v>
      </c>
    </row>
    <row r="100" spans="1:3" x14ac:dyDescent="0.35">
      <c r="A100" t="s">
        <v>57</v>
      </c>
      <c r="B100">
        <v>258</v>
      </c>
      <c r="C100" s="3">
        <f t="shared" si="7"/>
        <v>2.3800738007380074E-2</v>
      </c>
    </row>
    <row r="101" spans="1:3" x14ac:dyDescent="0.35">
      <c r="A101" t="s">
        <v>58</v>
      </c>
      <c r="B101">
        <v>382</v>
      </c>
      <c r="C101" s="3">
        <f t="shared" si="7"/>
        <v>3.5239852398523987E-2</v>
      </c>
    </row>
    <row r="102" spans="1:3" x14ac:dyDescent="0.35">
      <c r="A102" t="s">
        <v>59</v>
      </c>
      <c r="B102">
        <v>65</v>
      </c>
      <c r="C102" s="3">
        <f t="shared" si="7"/>
        <v>5.9963099630996313E-3</v>
      </c>
    </row>
    <row r="103" spans="1:3" x14ac:dyDescent="0.35">
      <c r="A103" t="s">
        <v>60</v>
      </c>
      <c r="B103">
        <v>82</v>
      </c>
      <c r="C103" s="3">
        <f t="shared" si="7"/>
        <v>7.5645756457564575E-3</v>
      </c>
    </row>
    <row r="104" spans="1:3" x14ac:dyDescent="0.35">
      <c r="A104" t="s">
        <v>61</v>
      </c>
      <c r="B104">
        <v>424</v>
      </c>
      <c r="C104" s="3">
        <f t="shared" si="7"/>
        <v>3.9114391143911437E-2</v>
      </c>
    </row>
    <row r="105" spans="1:3" x14ac:dyDescent="0.35">
      <c r="A105" t="s">
        <v>62</v>
      </c>
      <c r="B105">
        <v>392</v>
      </c>
      <c r="C105" s="3">
        <f t="shared" si="7"/>
        <v>3.6162361623616239E-2</v>
      </c>
    </row>
    <row r="106" spans="1:3" x14ac:dyDescent="0.35">
      <c r="A106" t="s">
        <v>63</v>
      </c>
      <c r="B106">
        <v>60</v>
      </c>
      <c r="C106" s="3">
        <f t="shared" si="7"/>
        <v>5.5350553505535052E-3</v>
      </c>
    </row>
    <row r="107" spans="1:3" x14ac:dyDescent="0.35">
      <c r="A107" t="s">
        <v>64</v>
      </c>
      <c r="B107">
        <v>384</v>
      </c>
      <c r="C107" s="3">
        <f t="shared" si="7"/>
        <v>3.5424354243542434E-2</v>
      </c>
    </row>
    <row r="108" spans="1:3" x14ac:dyDescent="0.35">
      <c r="A108" t="s">
        <v>65</v>
      </c>
      <c r="B108">
        <v>366</v>
      </c>
      <c r="C108" s="3">
        <f t="shared" si="7"/>
        <v>3.3763837638376384E-2</v>
      </c>
    </row>
    <row r="109" spans="1:3" x14ac:dyDescent="0.35">
      <c r="A109" t="s">
        <v>66</v>
      </c>
      <c r="B109">
        <v>149</v>
      </c>
      <c r="C109" s="3">
        <f t="shared" si="7"/>
        <v>1.3745387453874538E-2</v>
      </c>
    </row>
    <row r="110" spans="1:3" x14ac:dyDescent="0.35">
      <c r="A110" t="s">
        <v>67</v>
      </c>
      <c r="B110">
        <v>283</v>
      </c>
      <c r="C110" s="3">
        <f t="shared" si="7"/>
        <v>2.6107011070110701E-2</v>
      </c>
    </row>
    <row r="111" spans="1:3" x14ac:dyDescent="0.35">
      <c r="A111" t="s">
        <v>68</v>
      </c>
      <c r="B111">
        <v>88</v>
      </c>
      <c r="C111" s="3">
        <f t="shared" si="7"/>
        <v>8.1180811808118074E-3</v>
      </c>
    </row>
    <row r="112" spans="1:3" x14ac:dyDescent="0.35">
      <c r="A112" t="s">
        <v>69</v>
      </c>
      <c r="B112">
        <v>260</v>
      </c>
      <c r="C112" s="3">
        <f t="shared" si="7"/>
        <v>2.3985239852398525E-2</v>
      </c>
    </row>
    <row r="113" spans="1:3" x14ac:dyDescent="0.35">
      <c r="A113" t="s">
        <v>70</v>
      </c>
      <c r="B113">
        <v>234</v>
      </c>
      <c r="C113" s="3">
        <f t="shared" si="7"/>
        <v>2.1586715867158671E-2</v>
      </c>
    </row>
    <row r="114" spans="1:3" x14ac:dyDescent="0.35">
      <c r="A114" t="s">
        <v>71</v>
      </c>
      <c r="B114">
        <v>341</v>
      </c>
      <c r="C114" s="3">
        <f t="shared" si="7"/>
        <v>3.1457564575645754E-2</v>
      </c>
    </row>
    <row r="115" spans="1:3" x14ac:dyDescent="0.35">
      <c r="A115" t="s">
        <v>72</v>
      </c>
      <c r="B115">
        <v>156</v>
      </c>
      <c r="C115" s="3">
        <f t="shared" si="7"/>
        <v>1.4391143911439114E-2</v>
      </c>
    </row>
    <row r="116" spans="1:3" x14ac:dyDescent="0.35">
      <c r="A116" t="s">
        <v>73</v>
      </c>
      <c r="B116">
        <v>137</v>
      </c>
      <c r="C116" s="3">
        <f t="shared" si="7"/>
        <v>1.2638376383763838E-2</v>
      </c>
    </row>
    <row r="117" spans="1:3" x14ac:dyDescent="0.35">
      <c r="A117" t="s">
        <v>74</v>
      </c>
      <c r="B117">
        <v>85</v>
      </c>
      <c r="C117" s="3">
        <f t="shared" si="7"/>
        <v>7.8413284132841325E-3</v>
      </c>
    </row>
    <row r="118" spans="1:3" x14ac:dyDescent="0.35">
      <c r="A118" t="s">
        <v>75</v>
      </c>
      <c r="B118">
        <v>1972</v>
      </c>
      <c r="C118" s="3">
        <f t="shared" si="7"/>
        <v>0.18191881918819189</v>
      </c>
    </row>
    <row r="119" spans="1:3" x14ac:dyDescent="0.35">
      <c r="A119" t="s">
        <v>76</v>
      </c>
      <c r="B119">
        <v>127</v>
      </c>
      <c r="C119" s="3">
        <f t="shared" si="7"/>
        <v>1.1715867158671586E-2</v>
      </c>
    </row>
    <row r="120" spans="1:3" x14ac:dyDescent="0.35">
      <c r="A120" t="s">
        <v>77</v>
      </c>
      <c r="B120">
        <v>175</v>
      </c>
      <c r="C120" s="3">
        <f t="shared" si="7"/>
        <v>1.6143911439114391E-2</v>
      </c>
    </row>
    <row r="121" spans="1:3" x14ac:dyDescent="0.35">
      <c r="A121" t="s">
        <v>78</v>
      </c>
      <c r="B121">
        <v>85</v>
      </c>
      <c r="C121" s="3">
        <f t="shared" si="7"/>
        <v>7.8413284132841325E-3</v>
      </c>
    </row>
    <row r="123" spans="1:3" x14ac:dyDescent="0.35">
      <c r="B123">
        <f>SUM(B89:B121)</f>
        <v>10840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app_trader price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Cowart</dc:creator>
  <cp:lastModifiedBy>Cory Cowart</cp:lastModifiedBy>
  <dcterms:created xsi:type="dcterms:W3CDTF">2020-10-12T17:01:30Z</dcterms:created>
  <dcterms:modified xsi:type="dcterms:W3CDTF">2020-10-13T15:52:16Z</dcterms:modified>
</cp:coreProperties>
</file>