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dimuscandra/Documents/KULIAH/"/>
    </mc:Choice>
  </mc:AlternateContent>
  <xr:revisionPtr revIDLastSave="0" documentId="13_ncr:1_{11FFE246-5177-1F44-A018-E90FE293C458}" xr6:coauthVersionLast="45" xr6:coauthVersionMax="45" xr10:uidLastSave="{00000000-0000-0000-0000-000000000000}"/>
  <bookViews>
    <workbookView xWindow="0" yWindow="0" windowWidth="28800" windowHeight="18000" activeTab="3" xr2:uid="{128612F7-FB84-0342-959F-722C77357C3C}"/>
  </bookViews>
  <sheets>
    <sheet name="Kriteria" sheetId="1" r:id="rId1"/>
    <sheet name="Alternative" sheetId="2" r:id="rId2"/>
    <sheet name="Nilai Crisp" sheetId="3" r:id="rId3"/>
    <sheet name="Perhitungan SAW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4" l="1"/>
  <c r="D35" i="4"/>
  <c r="D36" i="4"/>
  <c r="D37" i="4"/>
  <c r="D38" i="4"/>
  <c r="C34" i="4"/>
  <c r="C35" i="4"/>
  <c r="C36" i="4"/>
  <c r="C37" i="4"/>
  <c r="C38" i="4"/>
  <c r="B34" i="4"/>
  <c r="B35" i="4"/>
  <c r="B36" i="4"/>
  <c r="B37" i="4"/>
  <c r="B38" i="4"/>
  <c r="D41" i="4"/>
  <c r="C41" i="4"/>
  <c r="B41" i="4"/>
  <c r="D40" i="4"/>
  <c r="C40" i="4"/>
  <c r="B40" i="4"/>
  <c r="B8" i="4"/>
  <c r="C8" i="4"/>
  <c r="D8" i="4"/>
  <c r="D19" i="4"/>
  <c r="D13" i="4" s="1"/>
  <c r="D18" i="4"/>
  <c r="C19" i="4"/>
  <c r="C14" i="4" s="1"/>
  <c r="C18" i="4"/>
  <c r="B19" i="4"/>
  <c r="B18" i="4"/>
  <c r="B14" i="4" s="1"/>
  <c r="E37" i="4" l="1"/>
  <c r="E36" i="4"/>
  <c r="E35" i="4"/>
  <c r="E38" i="4"/>
  <c r="D12" i="4"/>
  <c r="D16" i="4"/>
  <c r="D15" i="4"/>
  <c r="D14" i="4"/>
  <c r="E14" i="4" s="1"/>
  <c r="C13" i="4"/>
  <c r="C12" i="4"/>
  <c r="C15" i="4"/>
  <c r="C16" i="4"/>
  <c r="B15" i="4"/>
  <c r="B16" i="4"/>
  <c r="B13" i="4"/>
  <c r="B12" i="4"/>
  <c r="E34" i="4" l="1"/>
  <c r="E13" i="4"/>
  <c r="E16" i="4"/>
  <c r="E15" i="4"/>
  <c r="E12" i="4"/>
</calcChain>
</file>

<file path=xl/sharedStrings.xml><?xml version="1.0" encoding="utf-8"?>
<sst xmlns="http://schemas.openxmlformats.org/spreadsheetml/2006/main" count="128" uniqueCount="46">
  <si>
    <t>Tabel Kriteria</t>
  </si>
  <si>
    <t>Penghasilan Orang Tua</t>
  </si>
  <si>
    <t>Tanggungan Orang Tua</t>
  </si>
  <si>
    <t>Nilai Ujian Akhir</t>
  </si>
  <si>
    <t>No</t>
  </si>
  <si>
    <t>Kriteria</t>
  </si>
  <si>
    <t>Bobot</t>
  </si>
  <si>
    <t>Atribut</t>
  </si>
  <si>
    <t>Kode</t>
  </si>
  <si>
    <t>C1</t>
  </si>
  <si>
    <t>C2</t>
  </si>
  <si>
    <t>C3</t>
  </si>
  <si>
    <t>Cost</t>
  </si>
  <si>
    <t>Benefit</t>
  </si>
  <si>
    <t>Tabel Alternative</t>
  </si>
  <si>
    <t>Alternative</t>
  </si>
  <si>
    <t>Bayu</t>
  </si>
  <si>
    <t>Willy</t>
  </si>
  <si>
    <t>Wayan</t>
  </si>
  <si>
    <t>Fuad</t>
  </si>
  <si>
    <t>Tin</t>
  </si>
  <si>
    <t>A1</t>
  </si>
  <si>
    <t>A2</t>
  </si>
  <si>
    <t>A3</t>
  </si>
  <si>
    <t>A4</t>
  </si>
  <si>
    <t>A5</t>
  </si>
  <si>
    <t>Crips</t>
  </si>
  <si>
    <t>Nilai</t>
  </si>
  <si>
    <t>x &lt; 1.000.000</t>
  </si>
  <si>
    <t>1.000.000 &lt;= x &lt; 2.000.000</t>
  </si>
  <si>
    <t>2.000.000 &lt;= x &lt; 3.000.000</t>
  </si>
  <si>
    <t>3.000.000 &lt;= x &lt; 4.000.000</t>
  </si>
  <si>
    <t>x &gt;= 4.000.000</t>
  </si>
  <si>
    <t>y &lt; 70</t>
  </si>
  <si>
    <t>70 &lt;= y &lt; 80</t>
  </si>
  <si>
    <t>80 &lt;= y &lt; 85</t>
  </si>
  <si>
    <t>85 &lt;= y &lt; 90</t>
  </si>
  <si>
    <t>90 &lt;= y &lt;= 100</t>
  </si>
  <si>
    <t>Data Asli</t>
  </si>
  <si>
    <t>Data Sudah Di Normalisasi</t>
  </si>
  <si>
    <t>MIN</t>
  </si>
  <si>
    <t>MAX</t>
  </si>
  <si>
    <t>Total</t>
  </si>
  <si>
    <t>Ranking</t>
  </si>
  <si>
    <t>i/j</t>
  </si>
  <si>
    <t>Alternatif Terbaik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</si>
</sst>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9" fontId="2" fillId="0" borderId="1" xfId="1" applyFont="1" applyBorder="1" applyAlignment="1">
      <alignment horizontal="center"/>
    </xf>
    <xf numFmtId="0" fontId="0" fillId="0" borderId="1" xfId="0" applyBorder="1"/>
    <xf numFmtId="9" fontId="0" fillId="0" borderId="0" xfId="1" applyFont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Border="1"/>
    <xf numFmtId="9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7" xfId="0" applyBorder="1"/>
    <xf numFmtId="0" fontId="2" fillId="0" borderId="6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4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40E11-BCAE-C045-BB49-EEF66181EF82}">
  <dimension ref="A1:E5"/>
  <sheetViews>
    <sheetView workbookViewId="0">
      <selection activeCell="G8" sqref="G8"/>
    </sheetView>
  </sheetViews>
  <sheetFormatPr baseColWidth="10" defaultRowHeight="16"/>
  <cols>
    <col min="1" max="1" width="10.83203125" style="1"/>
    <col min="2" max="2" width="26.33203125" customWidth="1"/>
    <col min="3" max="3" width="10.83203125" style="6"/>
    <col min="4" max="5" width="10.83203125" style="1"/>
  </cols>
  <sheetData>
    <row r="1" spans="1:5">
      <c r="A1" s="10" t="s">
        <v>0</v>
      </c>
      <c r="B1" s="10"/>
      <c r="C1" s="10"/>
      <c r="D1" s="10"/>
      <c r="E1" s="10"/>
    </row>
    <row r="2" spans="1:5" s="2" customFormat="1">
      <c r="A2" s="3" t="s">
        <v>4</v>
      </c>
      <c r="B2" s="3" t="s">
        <v>5</v>
      </c>
      <c r="C2" s="4" t="s">
        <v>6</v>
      </c>
      <c r="D2" s="3" t="s">
        <v>7</v>
      </c>
      <c r="E2" s="3" t="s">
        <v>8</v>
      </c>
    </row>
    <row r="3" spans="1:5">
      <c r="A3" s="8">
        <v>1</v>
      </c>
      <c r="B3" s="5" t="s">
        <v>1</v>
      </c>
      <c r="C3" s="7">
        <v>0.25</v>
      </c>
      <c r="D3" s="8" t="s">
        <v>12</v>
      </c>
      <c r="E3" s="8" t="s">
        <v>9</v>
      </c>
    </row>
    <row r="4" spans="1:5">
      <c r="A4" s="8">
        <v>2</v>
      </c>
      <c r="B4" s="5" t="s">
        <v>2</v>
      </c>
      <c r="C4" s="7">
        <v>0.25</v>
      </c>
      <c r="D4" s="8" t="s">
        <v>13</v>
      </c>
      <c r="E4" s="8" t="s">
        <v>10</v>
      </c>
    </row>
    <row r="5" spans="1:5">
      <c r="A5" s="8">
        <v>3</v>
      </c>
      <c r="B5" s="5" t="s">
        <v>3</v>
      </c>
      <c r="C5" s="7">
        <v>0.5</v>
      </c>
      <c r="D5" s="8" t="s">
        <v>13</v>
      </c>
      <c r="E5" s="8" t="s">
        <v>11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7CBBA-75C2-A74E-B81B-F471B0690055}">
  <dimension ref="A1:F7"/>
  <sheetViews>
    <sheetView workbookViewId="0">
      <selection activeCell="J8" sqref="J8"/>
    </sheetView>
  </sheetViews>
  <sheetFormatPr baseColWidth="10" defaultRowHeight="16"/>
  <cols>
    <col min="1" max="1" width="7.1640625" style="1" customWidth="1"/>
    <col min="3" max="3" width="16" style="1" customWidth="1"/>
    <col min="4" max="6" width="10.83203125" style="1"/>
  </cols>
  <sheetData>
    <row r="1" spans="1:6">
      <c r="A1" s="9" t="s">
        <v>14</v>
      </c>
      <c r="B1" s="9"/>
      <c r="C1" s="9"/>
      <c r="D1" s="9"/>
      <c r="E1" s="9"/>
      <c r="F1" s="9"/>
    </row>
    <row r="2" spans="1:6">
      <c r="A2" s="3" t="s">
        <v>4</v>
      </c>
      <c r="B2" s="3" t="s">
        <v>15</v>
      </c>
      <c r="C2" s="3" t="s">
        <v>9</v>
      </c>
      <c r="D2" s="3" t="s">
        <v>10</v>
      </c>
      <c r="E2" s="3" t="s">
        <v>11</v>
      </c>
      <c r="F2" s="3" t="s">
        <v>8</v>
      </c>
    </row>
    <row r="3" spans="1:6">
      <c r="A3" s="8">
        <v>1</v>
      </c>
      <c r="B3" s="5" t="s">
        <v>16</v>
      </c>
      <c r="C3" s="8">
        <v>5000000</v>
      </c>
      <c r="D3" s="8">
        <v>2</v>
      </c>
      <c r="E3" s="8">
        <v>80</v>
      </c>
      <c r="F3" s="8" t="s">
        <v>21</v>
      </c>
    </row>
    <row r="4" spans="1:6">
      <c r="A4" s="8">
        <v>2</v>
      </c>
      <c r="B4" s="5" t="s">
        <v>17</v>
      </c>
      <c r="C4" s="8">
        <v>3000000</v>
      </c>
      <c r="D4" s="8">
        <v>4</v>
      </c>
      <c r="E4" s="8">
        <v>85</v>
      </c>
      <c r="F4" s="8" t="s">
        <v>22</v>
      </c>
    </row>
    <row r="5" spans="1:6">
      <c r="A5" s="8">
        <v>3</v>
      </c>
      <c r="B5" s="5" t="s">
        <v>18</v>
      </c>
      <c r="C5" s="8">
        <v>1000000</v>
      </c>
      <c r="D5" s="8">
        <v>2</v>
      </c>
      <c r="E5" s="8">
        <v>88</v>
      </c>
      <c r="F5" s="8" t="s">
        <v>23</v>
      </c>
    </row>
    <row r="6" spans="1:6">
      <c r="A6" s="8">
        <v>4</v>
      </c>
      <c r="B6" s="5" t="s">
        <v>19</v>
      </c>
      <c r="C6" s="8">
        <v>1500000</v>
      </c>
      <c r="D6" s="8">
        <v>3</v>
      </c>
      <c r="E6" s="8">
        <v>90</v>
      </c>
      <c r="F6" s="8" t="s">
        <v>24</v>
      </c>
    </row>
    <row r="7" spans="1:6">
      <c r="A7" s="8">
        <v>5</v>
      </c>
      <c r="B7" s="5" t="s">
        <v>20</v>
      </c>
      <c r="C7" s="8">
        <v>2000000</v>
      </c>
      <c r="D7" s="8">
        <v>4</v>
      </c>
      <c r="E7" s="8">
        <v>78</v>
      </c>
      <c r="F7" s="8" t="s">
        <v>25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D5D4D-4385-4846-BB07-480E6FF0183D}">
  <dimension ref="A1:D16"/>
  <sheetViews>
    <sheetView workbookViewId="0">
      <selection activeCell="F9" sqref="F9"/>
    </sheetView>
  </sheetViews>
  <sheetFormatPr baseColWidth="10" defaultRowHeight="16"/>
  <cols>
    <col min="1" max="1" width="10.83203125" style="1"/>
    <col min="2" max="2" width="26.83203125" customWidth="1"/>
    <col min="3" max="3" width="27.1640625" style="1" customWidth="1"/>
    <col min="4" max="4" width="10.83203125" style="1"/>
  </cols>
  <sheetData>
    <row r="1" spans="1:4" s="2" customFormat="1">
      <c r="A1" s="3" t="s">
        <v>8</v>
      </c>
      <c r="B1" s="3" t="s">
        <v>5</v>
      </c>
      <c r="C1" s="3" t="s">
        <v>26</v>
      </c>
      <c r="D1" s="3" t="s">
        <v>27</v>
      </c>
    </row>
    <row r="2" spans="1:4">
      <c r="A2" s="8" t="s">
        <v>9</v>
      </c>
      <c r="B2" s="5" t="s">
        <v>1</v>
      </c>
      <c r="C2" s="8" t="s">
        <v>28</v>
      </c>
      <c r="D2" s="8">
        <v>20</v>
      </c>
    </row>
    <row r="3" spans="1:4">
      <c r="A3" s="8" t="s">
        <v>9</v>
      </c>
      <c r="B3" s="5" t="s">
        <v>1</v>
      </c>
      <c r="C3" s="8" t="s">
        <v>29</v>
      </c>
      <c r="D3" s="8">
        <v>40</v>
      </c>
    </row>
    <row r="4" spans="1:4">
      <c r="A4" s="8" t="s">
        <v>9</v>
      </c>
      <c r="B4" s="5" t="s">
        <v>1</v>
      </c>
      <c r="C4" s="8" t="s">
        <v>30</v>
      </c>
      <c r="D4" s="8">
        <v>60</v>
      </c>
    </row>
    <row r="5" spans="1:4">
      <c r="A5" s="8" t="s">
        <v>9</v>
      </c>
      <c r="B5" s="5" t="s">
        <v>1</v>
      </c>
      <c r="C5" s="8" t="s">
        <v>31</v>
      </c>
      <c r="D5" s="8">
        <v>80</v>
      </c>
    </row>
    <row r="6" spans="1:4">
      <c r="A6" s="8" t="s">
        <v>9</v>
      </c>
      <c r="B6" s="5" t="s">
        <v>1</v>
      </c>
      <c r="C6" s="8" t="s">
        <v>32</v>
      </c>
      <c r="D6" s="8">
        <v>100</v>
      </c>
    </row>
    <row r="7" spans="1:4">
      <c r="A7" s="8" t="s">
        <v>10</v>
      </c>
      <c r="B7" s="5" t="s">
        <v>2</v>
      </c>
      <c r="C7" s="8">
        <v>1</v>
      </c>
      <c r="D7" s="8">
        <v>20</v>
      </c>
    </row>
    <row r="8" spans="1:4">
      <c r="A8" s="8" t="s">
        <v>10</v>
      </c>
      <c r="B8" s="5" t="s">
        <v>2</v>
      </c>
      <c r="C8" s="8">
        <v>2</v>
      </c>
      <c r="D8" s="8">
        <v>40</v>
      </c>
    </row>
    <row r="9" spans="1:4">
      <c r="A9" s="8" t="s">
        <v>10</v>
      </c>
      <c r="B9" s="5" t="s">
        <v>2</v>
      </c>
      <c r="C9" s="8">
        <v>3</v>
      </c>
      <c r="D9" s="8">
        <v>60</v>
      </c>
    </row>
    <row r="10" spans="1:4">
      <c r="A10" s="8" t="s">
        <v>10</v>
      </c>
      <c r="B10" s="5" t="s">
        <v>2</v>
      </c>
      <c r="C10" s="8">
        <v>4</v>
      </c>
      <c r="D10" s="8">
        <v>80</v>
      </c>
    </row>
    <row r="11" spans="1:4">
      <c r="A11" s="8" t="s">
        <v>10</v>
      </c>
      <c r="B11" s="5" t="s">
        <v>2</v>
      </c>
      <c r="C11" s="8">
        <v>5</v>
      </c>
      <c r="D11" s="8">
        <v>100</v>
      </c>
    </row>
    <row r="12" spans="1:4">
      <c r="A12" s="8" t="s">
        <v>11</v>
      </c>
      <c r="B12" s="5" t="s">
        <v>3</v>
      </c>
      <c r="C12" s="8" t="s">
        <v>33</v>
      </c>
      <c r="D12" s="8">
        <v>20</v>
      </c>
    </row>
    <row r="13" spans="1:4">
      <c r="A13" s="8" t="s">
        <v>11</v>
      </c>
      <c r="B13" s="5" t="s">
        <v>3</v>
      </c>
      <c r="C13" s="8" t="s">
        <v>34</v>
      </c>
      <c r="D13" s="8">
        <v>40</v>
      </c>
    </row>
    <row r="14" spans="1:4">
      <c r="A14" s="8" t="s">
        <v>11</v>
      </c>
      <c r="B14" s="5" t="s">
        <v>3</v>
      </c>
      <c r="C14" s="8" t="s">
        <v>35</v>
      </c>
      <c r="D14" s="8">
        <v>60</v>
      </c>
    </row>
    <row r="15" spans="1:4">
      <c r="A15" s="8" t="s">
        <v>11</v>
      </c>
      <c r="B15" s="5" t="s">
        <v>3</v>
      </c>
      <c r="C15" s="8" t="s">
        <v>36</v>
      </c>
      <c r="D15" s="8">
        <v>80</v>
      </c>
    </row>
    <row r="16" spans="1:4">
      <c r="A16" s="8" t="s">
        <v>11</v>
      </c>
      <c r="B16" s="5" t="s">
        <v>3</v>
      </c>
      <c r="C16" s="8" t="s">
        <v>37</v>
      </c>
      <c r="D16" s="8">
        <v>100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34B47-2008-914C-90A1-E0894446A3B0}">
  <dimension ref="A1:K41"/>
  <sheetViews>
    <sheetView tabSelected="1" workbookViewId="0">
      <selection activeCell="L12" sqref="L12"/>
    </sheetView>
  </sheetViews>
  <sheetFormatPr baseColWidth="10" defaultRowHeight="16"/>
  <cols>
    <col min="1" max="1" width="10.83203125" style="11"/>
    <col min="4" max="4" width="17.5" customWidth="1"/>
    <col min="5" max="5" width="12.33203125" customWidth="1"/>
    <col min="6" max="6" width="10.83203125" style="1"/>
    <col min="7" max="7" width="17.6640625" customWidth="1"/>
  </cols>
  <sheetData>
    <row r="1" spans="1:11">
      <c r="A1" s="14" t="s">
        <v>38</v>
      </c>
      <c r="B1" s="15"/>
      <c r="C1" s="15"/>
      <c r="D1" s="15"/>
      <c r="E1" s="16"/>
      <c r="F1" s="17"/>
      <c r="G1" s="18"/>
    </row>
    <row r="2" spans="1:11" s="2" customFormat="1">
      <c r="A2" s="19" t="s">
        <v>44</v>
      </c>
      <c r="B2" s="3" t="s">
        <v>9</v>
      </c>
      <c r="C2" s="3" t="s">
        <v>10</v>
      </c>
      <c r="D2" s="3" t="s">
        <v>11</v>
      </c>
      <c r="E2" s="20"/>
      <c r="F2" s="20"/>
      <c r="G2" s="27"/>
    </row>
    <row r="3" spans="1:11">
      <c r="A3" s="22" t="s">
        <v>21</v>
      </c>
      <c r="B3" s="5">
        <v>5000000</v>
      </c>
      <c r="C3" s="5">
        <v>2</v>
      </c>
      <c r="D3" s="5">
        <v>80</v>
      </c>
      <c r="E3" s="12"/>
      <c r="F3" s="23"/>
      <c r="G3" s="21"/>
    </row>
    <row r="4" spans="1:11">
      <c r="A4" s="22" t="s">
        <v>22</v>
      </c>
      <c r="B4" s="5">
        <v>3000000</v>
      </c>
      <c r="C4" s="5">
        <v>4</v>
      </c>
      <c r="D4" s="5">
        <v>85</v>
      </c>
      <c r="E4" s="12"/>
      <c r="F4" s="23"/>
      <c r="G4" s="21"/>
    </row>
    <row r="5" spans="1:11">
      <c r="A5" s="22" t="s">
        <v>23</v>
      </c>
      <c r="B5" s="5">
        <v>1000000</v>
      </c>
      <c r="C5" s="5">
        <v>2</v>
      </c>
      <c r="D5" s="5">
        <v>88</v>
      </c>
      <c r="E5" s="12"/>
      <c r="F5" s="23"/>
      <c r="G5" s="21"/>
    </row>
    <row r="6" spans="1:11">
      <c r="A6" s="22" t="s">
        <v>24</v>
      </c>
      <c r="B6" s="5">
        <v>1500000</v>
      </c>
      <c r="C6" s="5">
        <v>3</v>
      </c>
      <c r="D6" s="5">
        <v>90</v>
      </c>
      <c r="E6" s="12"/>
      <c r="F6" s="23"/>
      <c r="G6" s="21"/>
      <c r="K6" s="33"/>
    </row>
    <row r="7" spans="1:11">
      <c r="A7" s="22" t="s">
        <v>25</v>
      </c>
      <c r="B7" s="5">
        <v>2000000</v>
      </c>
      <c r="C7" s="5">
        <v>4</v>
      </c>
      <c r="D7" s="5">
        <v>78</v>
      </c>
      <c r="E7" s="12"/>
      <c r="F7" s="23"/>
      <c r="G7" s="21"/>
    </row>
    <row r="8" spans="1:11">
      <c r="A8" s="19" t="s">
        <v>6</v>
      </c>
      <c r="B8" s="5">
        <f>25/100</f>
        <v>0.25</v>
      </c>
      <c r="C8" s="5">
        <f>25/100</f>
        <v>0.25</v>
      </c>
      <c r="D8" s="5">
        <f>50/100</f>
        <v>0.5</v>
      </c>
      <c r="E8" s="12"/>
      <c r="F8" s="23"/>
      <c r="G8" s="21"/>
    </row>
    <row r="9" spans="1:11">
      <c r="A9" s="24"/>
      <c r="B9" s="12"/>
      <c r="C9" s="12"/>
      <c r="D9" s="12"/>
      <c r="E9" s="12"/>
      <c r="F9" s="23"/>
      <c r="G9" s="21"/>
    </row>
    <row r="10" spans="1:11">
      <c r="A10" s="25" t="s">
        <v>39</v>
      </c>
      <c r="B10" s="26"/>
      <c r="C10" s="26"/>
      <c r="D10" s="26"/>
      <c r="E10" s="26"/>
      <c r="F10" s="26"/>
      <c r="G10" s="21"/>
    </row>
    <row r="11" spans="1:11" s="2" customFormat="1">
      <c r="A11" s="22" t="s">
        <v>44</v>
      </c>
      <c r="B11" s="3" t="s">
        <v>9</v>
      </c>
      <c r="C11" s="3" t="s">
        <v>10</v>
      </c>
      <c r="D11" s="3" t="s">
        <v>11</v>
      </c>
      <c r="E11" s="3" t="s">
        <v>42</v>
      </c>
      <c r="F11" s="3" t="s">
        <v>43</v>
      </c>
      <c r="G11" s="27"/>
    </row>
    <row r="12" spans="1:11">
      <c r="A12" s="19" t="s">
        <v>21</v>
      </c>
      <c r="B12" s="5">
        <f>$B$18/$B3</f>
        <v>0.2</v>
      </c>
      <c r="C12" s="5">
        <f>$C3/$C$19</f>
        <v>0.5</v>
      </c>
      <c r="D12" s="5">
        <f>$D3/$D$19</f>
        <v>0.88888888888888884</v>
      </c>
      <c r="E12" s="5">
        <f>(($B12*$B$8)+($C12*$C$8)+($D12*$D$8))</f>
        <v>0.61944444444444446</v>
      </c>
      <c r="F12" s="8">
        <v>5</v>
      </c>
      <c r="G12" s="21"/>
    </row>
    <row r="13" spans="1:11">
      <c r="A13" s="19" t="s">
        <v>22</v>
      </c>
      <c r="B13" s="5">
        <f>$B$18/$B4</f>
        <v>0.33333333333333331</v>
      </c>
      <c r="C13" s="5">
        <f>$C4/$C$19</f>
        <v>1</v>
      </c>
      <c r="D13" s="5">
        <f>$D4/$D$19</f>
        <v>0.94444444444444442</v>
      </c>
      <c r="E13" s="5">
        <f t="shared" ref="E13:E16" si="0">(($B13*$B$8)+($C13*$C$8)+($D13*$D$8))</f>
        <v>0.80555555555555558</v>
      </c>
      <c r="F13" s="8">
        <v>4</v>
      </c>
      <c r="G13" s="21"/>
    </row>
    <row r="14" spans="1:11">
      <c r="A14" s="19" t="s">
        <v>23</v>
      </c>
      <c r="B14" s="5">
        <f>$B$18/$B5</f>
        <v>1</v>
      </c>
      <c r="C14" s="5">
        <f>$C5/$C$19</f>
        <v>0.5</v>
      </c>
      <c r="D14" s="5">
        <f>$D5/$D$19</f>
        <v>0.97777777777777775</v>
      </c>
      <c r="E14" s="5">
        <f t="shared" si="0"/>
        <v>0.86388888888888893</v>
      </c>
      <c r="F14" s="8">
        <v>1</v>
      </c>
      <c r="G14" s="27" t="s">
        <v>45</v>
      </c>
    </row>
    <row r="15" spans="1:11">
      <c r="A15" s="19" t="s">
        <v>24</v>
      </c>
      <c r="B15" s="5">
        <f>$B$18/$B6</f>
        <v>0.66666666666666663</v>
      </c>
      <c r="C15" s="5">
        <f>$C6/$C$19</f>
        <v>0.75</v>
      </c>
      <c r="D15" s="5">
        <f>$D6/$D$19</f>
        <v>1</v>
      </c>
      <c r="E15" s="5">
        <f t="shared" si="0"/>
        <v>0.85416666666666663</v>
      </c>
      <c r="F15" s="8">
        <v>2</v>
      </c>
      <c r="G15" s="21"/>
    </row>
    <row r="16" spans="1:11">
      <c r="A16" s="19" t="s">
        <v>25</v>
      </c>
      <c r="B16" s="5">
        <f>$B$18/$B7</f>
        <v>0.5</v>
      </c>
      <c r="C16" s="5">
        <f>$C7/$C$19</f>
        <v>1</v>
      </c>
      <c r="D16" s="5">
        <f>$D7/$D$19</f>
        <v>0.8666666666666667</v>
      </c>
      <c r="E16" s="5">
        <f t="shared" si="0"/>
        <v>0.80833333333333335</v>
      </c>
      <c r="F16" s="8">
        <v>3</v>
      </c>
      <c r="G16" s="21"/>
    </row>
    <row r="17" spans="1:7">
      <c r="A17" s="24"/>
      <c r="B17" s="12"/>
      <c r="C17" s="12"/>
      <c r="D17" s="12"/>
      <c r="E17" s="12"/>
      <c r="F17" s="23"/>
      <c r="G17" s="21"/>
    </row>
    <row r="18" spans="1:7">
      <c r="A18" s="19" t="s">
        <v>40</v>
      </c>
      <c r="B18" s="5">
        <f>MIN(B3:B7)</f>
        <v>1000000</v>
      </c>
      <c r="C18" s="5">
        <f>MIN(C3:C7)</f>
        <v>2</v>
      </c>
      <c r="D18" s="5">
        <f>MIN(D3:D7)</f>
        <v>78</v>
      </c>
      <c r="E18" s="12"/>
      <c r="F18" s="23"/>
      <c r="G18" s="21"/>
    </row>
    <row r="19" spans="1:7" ht="17" thickBot="1">
      <c r="A19" s="28" t="s">
        <v>41</v>
      </c>
      <c r="B19" s="29">
        <f>MAX(B3:B7)</f>
        <v>5000000</v>
      </c>
      <c r="C19" s="29">
        <f>MAX(C3:C7)</f>
        <v>4</v>
      </c>
      <c r="D19" s="29">
        <f>MAX(D3:D7)</f>
        <v>90</v>
      </c>
      <c r="E19" s="30"/>
      <c r="F19" s="31"/>
      <c r="G19" s="32"/>
    </row>
    <row r="22" spans="1:7" ht="17" thickBot="1"/>
    <row r="23" spans="1:7">
      <c r="A23" s="14" t="s">
        <v>38</v>
      </c>
      <c r="B23" s="15"/>
      <c r="C23" s="15"/>
      <c r="D23" s="15"/>
      <c r="E23" s="16"/>
      <c r="F23" s="17"/>
      <c r="G23" s="18"/>
    </row>
    <row r="24" spans="1:7">
      <c r="A24" s="19" t="s">
        <v>44</v>
      </c>
      <c r="B24" s="3" t="s">
        <v>9</v>
      </c>
      <c r="C24" s="3" t="s">
        <v>10</v>
      </c>
      <c r="D24" s="3" t="s">
        <v>11</v>
      </c>
      <c r="E24" s="20"/>
      <c r="F24" s="20"/>
      <c r="G24" s="21"/>
    </row>
    <row r="25" spans="1:7">
      <c r="A25" s="22" t="s">
        <v>21</v>
      </c>
      <c r="B25" s="5">
        <v>100</v>
      </c>
      <c r="C25" s="5">
        <v>40</v>
      </c>
      <c r="D25" s="5">
        <v>60</v>
      </c>
      <c r="E25" s="12"/>
      <c r="F25" s="23"/>
      <c r="G25" s="21"/>
    </row>
    <row r="26" spans="1:7">
      <c r="A26" s="22" t="s">
        <v>22</v>
      </c>
      <c r="B26" s="5">
        <v>80</v>
      </c>
      <c r="C26" s="5">
        <v>80</v>
      </c>
      <c r="D26" s="5">
        <v>80</v>
      </c>
      <c r="E26" s="12"/>
      <c r="F26" s="23"/>
      <c r="G26" s="21"/>
    </row>
    <row r="27" spans="1:7">
      <c r="A27" s="22" t="s">
        <v>23</v>
      </c>
      <c r="B27" s="5">
        <v>40</v>
      </c>
      <c r="C27" s="5">
        <v>40</v>
      </c>
      <c r="D27" s="5">
        <v>80</v>
      </c>
      <c r="E27" s="12"/>
      <c r="F27" s="23"/>
      <c r="G27" s="21"/>
    </row>
    <row r="28" spans="1:7">
      <c r="A28" s="22" t="s">
        <v>24</v>
      </c>
      <c r="B28" s="5">
        <v>40</v>
      </c>
      <c r="C28" s="5">
        <v>60</v>
      </c>
      <c r="D28" s="5">
        <v>100</v>
      </c>
      <c r="E28" s="12"/>
      <c r="F28" s="23"/>
      <c r="G28" s="21"/>
    </row>
    <row r="29" spans="1:7">
      <c r="A29" s="22" t="s">
        <v>25</v>
      </c>
      <c r="B29" s="5">
        <v>60</v>
      </c>
      <c r="C29" s="5">
        <v>80</v>
      </c>
      <c r="D29" s="5">
        <v>40</v>
      </c>
      <c r="E29" s="12"/>
      <c r="F29" s="23"/>
      <c r="G29" s="21"/>
    </row>
    <row r="30" spans="1:7">
      <c r="A30" s="19" t="s">
        <v>6</v>
      </c>
      <c r="B30" s="13">
        <v>0.25</v>
      </c>
      <c r="C30" s="13">
        <v>0.25</v>
      </c>
      <c r="D30" s="13">
        <v>0.5</v>
      </c>
      <c r="E30" s="12"/>
      <c r="F30" s="23"/>
      <c r="G30" s="21"/>
    </row>
    <row r="31" spans="1:7">
      <c r="A31" s="24"/>
      <c r="B31" s="12"/>
      <c r="C31" s="12"/>
      <c r="D31" s="12"/>
      <c r="E31" s="12"/>
      <c r="F31" s="23"/>
      <c r="G31" s="21"/>
    </row>
    <row r="32" spans="1:7">
      <c r="A32" s="25" t="s">
        <v>39</v>
      </c>
      <c r="B32" s="26"/>
      <c r="C32" s="26"/>
      <c r="D32" s="26"/>
      <c r="E32" s="26"/>
      <c r="F32" s="26"/>
      <c r="G32" s="21"/>
    </row>
    <row r="33" spans="1:7">
      <c r="A33" s="22" t="s">
        <v>44</v>
      </c>
      <c r="B33" s="3" t="s">
        <v>9</v>
      </c>
      <c r="C33" s="3" t="s">
        <v>10</v>
      </c>
      <c r="D33" s="3" t="s">
        <v>11</v>
      </c>
      <c r="E33" s="3" t="s">
        <v>42</v>
      </c>
      <c r="F33" s="3" t="s">
        <v>43</v>
      </c>
      <c r="G33" s="21"/>
    </row>
    <row r="34" spans="1:7">
      <c r="A34" s="19" t="s">
        <v>21</v>
      </c>
      <c r="B34" s="5">
        <f t="shared" ref="B34:B37" si="1">$B$40/$B25</f>
        <v>0.4</v>
      </c>
      <c r="C34" s="5">
        <f t="shared" ref="C34:C37" si="2">$C25/$C$41</f>
        <v>0.5</v>
      </c>
      <c r="D34" s="5">
        <f t="shared" ref="D34:D37" si="3">$D25/$D$41</f>
        <v>0.6</v>
      </c>
      <c r="E34" s="5">
        <f>(($B34*$B$8)+($C34*$C$8)+($D34*$D$8))</f>
        <v>0.52500000000000002</v>
      </c>
      <c r="F34" s="8">
        <v>5</v>
      </c>
      <c r="G34" s="21"/>
    </row>
    <row r="35" spans="1:7">
      <c r="A35" s="19" t="s">
        <v>22</v>
      </c>
      <c r="B35" s="5">
        <f t="shared" si="1"/>
        <v>0.5</v>
      </c>
      <c r="C35" s="5">
        <f t="shared" si="2"/>
        <v>1</v>
      </c>
      <c r="D35" s="5">
        <f t="shared" si="3"/>
        <v>0.8</v>
      </c>
      <c r="E35" s="5">
        <f t="shared" ref="E35:E37" si="4">(($B35*$B$8)+($C35*$C$8)+($D35*$D$8))</f>
        <v>0.77500000000000002</v>
      </c>
      <c r="F35" s="8">
        <v>2</v>
      </c>
      <c r="G35" s="21"/>
    </row>
    <row r="36" spans="1:7">
      <c r="A36" s="19" t="s">
        <v>23</v>
      </c>
      <c r="B36" s="5">
        <f t="shared" si="1"/>
        <v>1</v>
      </c>
      <c r="C36" s="5">
        <f t="shared" si="2"/>
        <v>0.5</v>
      </c>
      <c r="D36" s="5">
        <f t="shared" si="3"/>
        <v>0.8</v>
      </c>
      <c r="E36" s="5">
        <f t="shared" si="4"/>
        <v>0.77500000000000002</v>
      </c>
      <c r="F36" s="8">
        <v>2</v>
      </c>
      <c r="G36" s="21"/>
    </row>
    <row r="37" spans="1:7">
      <c r="A37" s="19" t="s">
        <v>24</v>
      </c>
      <c r="B37" s="5">
        <f t="shared" si="1"/>
        <v>1</v>
      </c>
      <c r="C37" s="5">
        <f t="shared" si="2"/>
        <v>0.75</v>
      </c>
      <c r="D37" s="5">
        <f t="shared" si="3"/>
        <v>1</v>
      </c>
      <c r="E37" s="5">
        <f t="shared" si="4"/>
        <v>0.9375</v>
      </c>
      <c r="F37" s="8">
        <v>1</v>
      </c>
      <c r="G37" s="27" t="s">
        <v>45</v>
      </c>
    </row>
    <row r="38" spans="1:7">
      <c r="A38" s="19" t="s">
        <v>25</v>
      </c>
      <c r="B38" s="5">
        <f>$B$40/$B29</f>
        <v>0.66666666666666663</v>
      </c>
      <c r="C38" s="5">
        <f>$C29/$C$41</f>
        <v>1</v>
      </c>
      <c r="D38" s="5">
        <f>$D29/$D$41</f>
        <v>0.4</v>
      </c>
      <c r="E38" s="5">
        <f>(($B38*$B$8)+($C38*$C$8)+($D38*$D$8))</f>
        <v>0.6166666666666667</v>
      </c>
      <c r="F38" s="8">
        <v>4</v>
      </c>
      <c r="G38" s="21"/>
    </row>
    <row r="39" spans="1:7">
      <c r="A39" s="24"/>
      <c r="B39" s="12"/>
      <c r="C39" s="12"/>
      <c r="D39" s="12"/>
      <c r="E39" s="12"/>
      <c r="F39" s="23"/>
      <c r="G39" s="21"/>
    </row>
    <row r="40" spans="1:7">
      <c r="A40" s="19" t="s">
        <v>40</v>
      </c>
      <c r="B40" s="5">
        <f>MIN(B25:B29)</f>
        <v>40</v>
      </c>
      <c r="C40" s="5">
        <f>MIN(C25:C29)</f>
        <v>40</v>
      </c>
      <c r="D40" s="5">
        <f>MIN(D25:D29)</f>
        <v>40</v>
      </c>
      <c r="E40" s="12"/>
      <c r="F40" s="23"/>
      <c r="G40" s="21"/>
    </row>
    <row r="41" spans="1:7" ht="17" thickBot="1">
      <c r="A41" s="28" t="s">
        <v>41</v>
      </c>
      <c r="B41" s="29">
        <f>MAX(B25:B29)</f>
        <v>100</v>
      </c>
      <c r="C41" s="29">
        <f>MAX(C25:C29)</f>
        <v>80</v>
      </c>
      <c r="D41" s="29">
        <f>MAX(D25:D29)</f>
        <v>100</v>
      </c>
      <c r="E41" s="30"/>
      <c r="F41" s="31"/>
      <c r="G41" s="32"/>
    </row>
  </sheetData>
  <mergeCells count="4">
    <mergeCell ref="A32:F32"/>
    <mergeCell ref="A1:D1"/>
    <mergeCell ref="A10:F10"/>
    <mergeCell ref="A23:D2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Kriteria</vt:lpstr>
      <vt:lpstr>Alternative</vt:lpstr>
      <vt:lpstr>Nilai Crisp</vt:lpstr>
      <vt:lpstr>Perhitungan SAW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2020-04-13T02:02:23Z</dcterms:created>
  <dcterms:modified xsi:type="dcterms:W3CDTF">2020-04-13T05:15:31Z</dcterms:modified>
</cp:coreProperties>
</file>