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40" yWindow="40" windowWidth="25600" windowHeight="15480" tabRatio="500"/>
  </bookViews>
  <sheets>
    <sheet name="Sheet1" sheetId="1" r:id="rId1"/>
    <sheet name="PLANT DRY W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4" i="1" l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3" i="1"/>
  <c r="AA37" i="1"/>
  <c r="AA3" i="1"/>
  <c r="AB3" i="1"/>
  <c r="AC3" i="1"/>
  <c r="AA4" i="1"/>
  <c r="AI4" i="1"/>
  <c r="AA5" i="1"/>
  <c r="AI5" i="1"/>
  <c r="AA6" i="1"/>
  <c r="AI6" i="1"/>
  <c r="AA10" i="1"/>
  <c r="AI10" i="1"/>
  <c r="AA7" i="1"/>
  <c r="AI7" i="1"/>
  <c r="AA8" i="1"/>
  <c r="AI8" i="1"/>
  <c r="AA9" i="1"/>
  <c r="AI9" i="1"/>
  <c r="AA12" i="1"/>
  <c r="AI12" i="1"/>
  <c r="AA13" i="1"/>
  <c r="AI13" i="1"/>
  <c r="AA14" i="1"/>
  <c r="AI14" i="1"/>
  <c r="AA20" i="1"/>
  <c r="AI20" i="1"/>
  <c r="AA21" i="1"/>
  <c r="AI21" i="1"/>
  <c r="AA22" i="1"/>
  <c r="AI22" i="1"/>
  <c r="AA19" i="1"/>
  <c r="AI19" i="1"/>
  <c r="AA23" i="1"/>
  <c r="AI23" i="1"/>
  <c r="AA24" i="1"/>
  <c r="AI24" i="1"/>
  <c r="AA25" i="1"/>
  <c r="AI25" i="1"/>
  <c r="AA26" i="1"/>
  <c r="AI26" i="1"/>
  <c r="AA28" i="1"/>
  <c r="AI28" i="1"/>
  <c r="AA27" i="1"/>
  <c r="AI27" i="1"/>
  <c r="AA29" i="1"/>
  <c r="AI29" i="1"/>
  <c r="AA30" i="1"/>
  <c r="AI30" i="1"/>
  <c r="AA31" i="1"/>
  <c r="AI31" i="1"/>
  <c r="AA32" i="1"/>
  <c r="AI32" i="1"/>
  <c r="AA35" i="1"/>
  <c r="AI35" i="1"/>
  <c r="AA33" i="1"/>
  <c r="AI33" i="1"/>
  <c r="AA34" i="1"/>
  <c r="AI34" i="1"/>
  <c r="AA39" i="1"/>
  <c r="AI39" i="1"/>
  <c r="AA40" i="1"/>
  <c r="AI40" i="1"/>
  <c r="AA45" i="1"/>
  <c r="AI45" i="1"/>
  <c r="AA47" i="1"/>
  <c r="AI47" i="1"/>
  <c r="AA48" i="1"/>
  <c r="AI48" i="1"/>
  <c r="AA46" i="1"/>
  <c r="AI46" i="1"/>
  <c r="AA49" i="1"/>
  <c r="AI49" i="1"/>
  <c r="AA36" i="1"/>
  <c r="AI36" i="1"/>
  <c r="AA41" i="1"/>
  <c r="AI41" i="1"/>
  <c r="AA43" i="1"/>
  <c r="AI43" i="1"/>
  <c r="AA11" i="1"/>
  <c r="AI11" i="1"/>
  <c r="AA17" i="1"/>
  <c r="AI17" i="1"/>
  <c r="AA15" i="1"/>
  <c r="AI15" i="1"/>
  <c r="AI37" i="1"/>
  <c r="AA42" i="1"/>
  <c r="AI42" i="1"/>
  <c r="AA38" i="1"/>
  <c r="AI38" i="1"/>
  <c r="AA44" i="1"/>
  <c r="AI44" i="1"/>
  <c r="AA16" i="1"/>
  <c r="AI16" i="1"/>
  <c r="AA18" i="1"/>
  <c r="AI18" i="1"/>
  <c r="AA50" i="1"/>
  <c r="AI50" i="1"/>
  <c r="AA51" i="1"/>
  <c r="AI51" i="1"/>
  <c r="AA52" i="1"/>
  <c r="AI52" i="1"/>
  <c r="AA53" i="1"/>
  <c r="AI53" i="1"/>
  <c r="AA54" i="1"/>
  <c r="AI54" i="1"/>
  <c r="AA55" i="1"/>
  <c r="AI55" i="1"/>
  <c r="AA56" i="1"/>
  <c r="AI56" i="1"/>
  <c r="AA57" i="1"/>
  <c r="AI57" i="1"/>
  <c r="AI3" i="1"/>
  <c r="AG25" i="1"/>
  <c r="AH4" i="1"/>
  <c r="AH5" i="1"/>
  <c r="AH10" i="1"/>
  <c r="AH12" i="1"/>
  <c r="AH13" i="1"/>
  <c r="AH20" i="1"/>
  <c r="AH21" i="1"/>
  <c r="AH22" i="1"/>
  <c r="AH19" i="1"/>
  <c r="AH23" i="1"/>
  <c r="AH26" i="1"/>
  <c r="AH28" i="1"/>
  <c r="AH27" i="1"/>
  <c r="AH29" i="1"/>
  <c r="AH31" i="1"/>
  <c r="AH32" i="1"/>
  <c r="AH35" i="1"/>
  <c r="AH33" i="1"/>
  <c r="AH34" i="1"/>
  <c r="AH39" i="1"/>
  <c r="AH40" i="1"/>
  <c r="AH45" i="1"/>
  <c r="AH47" i="1"/>
  <c r="AH46" i="1"/>
  <c r="AH49" i="1"/>
  <c r="AH24" i="1"/>
  <c r="AH9" i="1"/>
  <c r="AH14" i="1"/>
  <c r="AH7" i="1"/>
  <c r="AH25" i="1"/>
  <c r="AH8" i="1"/>
  <c r="AH48" i="1"/>
  <c r="AH6" i="1"/>
  <c r="AH30" i="1"/>
  <c r="AH36" i="1"/>
  <c r="AH41" i="1"/>
  <c r="AH43" i="1"/>
  <c r="AH11" i="1"/>
  <c r="AH17" i="1"/>
  <c r="AH15" i="1"/>
  <c r="AH37" i="1"/>
  <c r="AH42" i="1"/>
  <c r="AH38" i="1"/>
  <c r="AH44" i="1"/>
  <c r="AH16" i="1"/>
  <c r="AH18" i="1"/>
  <c r="AH50" i="1"/>
  <c r="AH51" i="1"/>
  <c r="AH52" i="1"/>
  <c r="AH53" i="1"/>
  <c r="AH54" i="1"/>
  <c r="AH55" i="1"/>
  <c r="AH56" i="1"/>
  <c r="AH3" i="1"/>
  <c r="AB25" i="1"/>
  <c r="AC25" i="1"/>
  <c r="AB8" i="1"/>
  <c r="AC8" i="1"/>
  <c r="AB48" i="1"/>
  <c r="AC48" i="1"/>
  <c r="AB6" i="1"/>
  <c r="AC6" i="1"/>
  <c r="AB30" i="1"/>
  <c r="AC30" i="1"/>
  <c r="AB36" i="1"/>
  <c r="AC36" i="1"/>
  <c r="AB41" i="1"/>
  <c r="AC41" i="1"/>
  <c r="AB43" i="1"/>
  <c r="AC43" i="1"/>
  <c r="AB11" i="1"/>
  <c r="AC11" i="1"/>
  <c r="AB17" i="1"/>
  <c r="AC17" i="1"/>
  <c r="AB15" i="1"/>
  <c r="AC15" i="1"/>
  <c r="AB37" i="1"/>
  <c r="AC37" i="1"/>
  <c r="AB42" i="1"/>
  <c r="AC42" i="1"/>
  <c r="AB38" i="1"/>
  <c r="AC38" i="1"/>
  <c r="AB44" i="1"/>
  <c r="AC44" i="1"/>
  <c r="AB16" i="1"/>
  <c r="AC16" i="1"/>
  <c r="AB18" i="1"/>
  <c r="AC18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G7" i="1"/>
  <c r="AG14" i="1"/>
  <c r="AG9" i="1"/>
  <c r="AG24" i="1"/>
  <c r="E2" i="2"/>
  <c r="AG4" i="1"/>
  <c r="AG5" i="1"/>
  <c r="AG10" i="1"/>
  <c r="AG12" i="1"/>
  <c r="AG13" i="1"/>
  <c r="AG20" i="1"/>
  <c r="AG21" i="1"/>
  <c r="AG22" i="1"/>
  <c r="AG19" i="1"/>
  <c r="AG23" i="1"/>
  <c r="AG26" i="1"/>
  <c r="AG28" i="1"/>
  <c r="AG27" i="1"/>
  <c r="AG29" i="1"/>
  <c r="AG31" i="1"/>
  <c r="AG32" i="1"/>
  <c r="AG35" i="1"/>
  <c r="AG33" i="1"/>
  <c r="AG34" i="1"/>
  <c r="AG39" i="1"/>
  <c r="AG40" i="1"/>
  <c r="AG45" i="1"/>
  <c r="AG47" i="1"/>
  <c r="AG46" i="1"/>
  <c r="AG49" i="1"/>
  <c r="AG3" i="1"/>
  <c r="AB24" i="1"/>
  <c r="AC24" i="1"/>
  <c r="AB9" i="1"/>
  <c r="AC9" i="1"/>
  <c r="AB14" i="1"/>
  <c r="AC14" i="1"/>
  <c r="AB7" i="1"/>
  <c r="AC7" i="1"/>
  <c r="AB22" i="1"/>
  <c r="AC22" i="1"/>
  <c r="AB19" i="1"/>
  <c r="AC19" i="1"/>
  <c r="AB23" i="1"/>
  <c r="AC23" i="1"/>
  <c r="AB26" i="1"/>
  <c r="AC26" i="1"/>
  <c r="AB28" i="1"/>
  <c r="AC28" i="1"/>
  <c r="AB27" i="1"/>
  <c r="AC27" i="1"/>
  <c r="AB29" i="1"/>
  <c r="AC29" i="1"/>
  <c r="AB31" i="1"/>
  <c r="AC31" i="1"/>
  <c r="AB32" i="1"/>
  <c r="AC32" i="1"/>
  <c r="AB35" i="1"/>
  <c r="AC35" i="1"/>
  <c r="AB33" i="1"/>
  <c r="AC33" i="1"/>
  <c r="AB34" i="1"/>
  <c r="AC34" i="1"/>
  <c r="AB39" i="1"/>
  <c r="AC39" i="1"/>
  <c r="AB40" i="1"/>
  <c r="AC40" i="1"/>
  <c r="AB45" i="1"/>
  <c r="AC45" i="1"/>
  <c r="AB47" i="1"/>
  <c r="AC47" i="1"/>
  <c r="AB46" i="1"/>
  <c r="AC46" i="1"/>
  <c r="AB49" i="1"/>
  <c r="AC49" i="1"/>
  <c r="AB5" i="1"/>
  <c r="AC5" i="1"/>
  <c r="AB10" i="1"/>
  <c r="AC10" i="1"/>
  <c r="AB12" i="1"/>
  <c r="AC12" i="1"/>
  <c r="AB13" i="1"/>
  <c r="AC13" i="1"/>
  <c r="AB20" i="1"/>
  <c r="AC20" i="1"/>
  <c r="AB21" i="1"/>
  <c r="AC21" i="1"/>
  <c r="AC4" i="1"/>
  <c r="AB4" i="1"/>
</calcChain>
</file>

<file path=xl/sharedStrings.xml><?xml version="1.0" encoding="utf-8"?>
<sst xmlns="http://schemas.openxmlformats.org/spreadsheetml/2006/main" count="235" uniqueCount="86">
  <si>
    <t>Date</t>
  </si>
  <si>
    <t>S</t>
  </si>
  <si>
    <t>Initials</t>
  </si>
  <si>
    <t>Sample</t>
  </si>
  <si>
    <t>&gt;3mm</t>
  </si>
  <si>
    <t>&lt;3mm</t>
  </si>
  <si>
    <t>L</t>
  </si>
  <si>
    <t>CN</t>
  </si>
  <si>
    <t>ARCA14</t>
  </si>
  <si>
    <t>TREATMENT</t>
  </si>
  <si>
    <t>ERFA13</t>
  </si>
  <si>
    <t>SAAP9</t>
  </si>
  <si>
    <t>ERFA10</t>
  </si>
  <si>
    <t>ERFA5</t>
  </si>
  <si>
    <t>ERPA10</t>
  </si>
  <si>
    <t>SAME10</t>
  </si>
  <si>
    <t>ISME7</t>
  </si>
  <si>
    <t>ERPA5</t>
  </si>
  <si>
    <t>ARDO1&amp;3</t>
  </si>
  <si>
    <t>LUAL3</t>
  </si>
  <si>
    <t>ERFA7</t>
  </si>
  <si>
    <t>ENCA10</t>
  </si>
  <si>
    <t>ISME1</t>
  </si>
  <si>
    <t>LUAL10</t>
  </si>
  <si>
    <t>ISME6</t>
  </si>
  <si>
    <t>ENCA7</t>
  </si>
  <si>
    <t>SAME4</t>
  </si>
  <si>
    <t>SAAP8</t>
  </si>
  <si>
    <t>ENCA4</t>
  </si>
  <si>
    <t>ISME10</t>
  </si>
  <si>
    <t>ARCA6</t>
  </si>
  <si>
    <t>LUAL14</t>
  </si>
  <si>
    <t>ISME4</t>
  </si>
  <si>
    <t>SAAP6</t>
  </si>
  <si>
    <t>ARCA7</t>
  </si>
  <si>
    <t>ERPA</t>
  </si>
  <si>
    <t>SAME</t>
  </si>
  <si>
    <t>SAME8</t>
  </si>
  <si>
    <t>ERPA12</t>
  </si>
  <si>
    <t>TOTAL PLANT WT</t>
  </si>
  <si>
    <t>SAMPLE WT</t>
  </si>
  <si>
    <t>TOTAL TIME</t>
  </si>
  <si>
    <t>ABUNDANCE</t>
  </si>
  <si>
    <t>SAMPLED/SIZE</t>
  </si>
  <si>
    <t>SPECIES</t>
  </si>
  <si>
    <t>PLANT</t>
  </si>
  <si>
    <t>MULTIPLIER</t>
  </si>
  <si>
    <t>SAMPLE DRY WT</t>
  </si>
  <si>
    <t>AMOUNT VACCUM SAMPLED</t>
  </si>
  <si>
    <t>VACUUM/PLANT</t>
  </si>
  <si>
    <t>ARDO13</t>
  </si>
  <si>
    <t>ENCA5</t>
  </si>
  <si>
    <t>ARDO10</t>
  </si>
  <si>
    <t>ARDO11</t>
  </si>
  <si>
    <t>ERPA3</t>
  </si>
  <si>
    <t>TIME SEARCHING/ PLANT WT</t>
  </si>
  <si>
    <t>MIN/G</t>
  </si>
  <si>
    <t>SAME12</t>
  </si>
  <si>
    <t>ARCA9</t>
  </si>
  <si>
    <t>ISME5</t>
  </si>
  <si>
    <t>SAAP10</t>
  </si>
  <si>
    <t>C</t>
  </si>
  <si>
    <t>SAAP1</t>
  </si>
  <si>
    <t>T</t>
  </si>
  <si>
    <t>SAAP3</t>
  </si>
  <si>
    <t>ENCA1</t>
  </si>
  <si>
    <t>ENCA8</t>
  </si>
  <si>
    <t>ARTHRO/TIME</t>
  </si>
  <si>
    <t>BUG/MIN</t>
  </si>
  <si>
    <t>AT</t>
  </si>
  <si>
    <t>SAAP2</t>
  </si>
  <si>
    <t>SAAP11</t>
  </si>
  <si>
    <t>SAAP4</t>
  </si>
  <si>
    <t>SAAP5</t>
  </si>
  <si>
    <t>ENCA3</t>
  </si>
  <si>
    <t>ENCA9</t>
  </si>
  <si>
    <t>VA</t>
  </si>
  <si>
    <t>VACUUM TIME</t>
  </si>
  <si>
    <t>ARCA</t>
  </si>
  <si>
    <t>ARDO</t>
  </si>
  <si>
    <t>ENCA</t>
  </si>
  <si>
    <t>ERFA</t>
  </si>
  <si>
    <t>ISME</t>
  </si>
  <si>
    <t>LUAL</t>
  </si>
  <si>
    <t>SAAP</t>
  </si>
  <si>
    <t>SAMPLE WT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</si>
</sst>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4" fillId="0" borderId="0" xfId="0" applyFont="1"/>
    <xf numFmtId="0" fontId="1" fillId="0" borderId="0" xfId="0" applyFont="1"/>
    <xf numFmtId="0" fontId="5" fillId="0" borderId="0" xfId="0" applyFont="1"/>
    <xf numFmtId="14" fontId="1" fillId="0" borderId="0" xfId="0" applyNumberFormat="1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8"/>
  <sheetViews>
    <sheetView tabSelected="1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AF21" sqref="AF21"/>
    </sheetView>
  </sheetViews>
  <sheetFormatPr baseColWidth="10" defaultRowHeight="15" x14ac:dyDescent="0"/>
  <cols>
    <col min="1" max="2" width="8" customWidth="1"/>
    <col min="3" max="3" width="7" customWidth="1"/>
    <col min="4" max="4" width="8.5" style="3" customWidth="1"/>
    <col min="5" max="5" width="5.33203125" customWidth="1"/>
    <col min="6" max="25" width="4.6640625" customWidth="1"/>
    <col min="26" max="26" width="9" customWidth="1"/>
    <col min="28" max="28" width="4.33203125" customWidth="1"/>
    <col min="29" max="29" width="3.1640625" customWidth="1"/>
  </cols>
  <sheetData>
    <row r="1" spans="1:36" s="3" customFormat="1">
      <c r="A1" s="3" t="s">
        <v>0</v>
      </c>
      <c r="B1" s="3" t="s">
        <v>44</v>
      </c>
      <c r="C1" s="3" t="s">
        <v>2</v>
      </c>
      <c r="D1" s="3" t="s">
        <v>3</v>
      </c>
      <c r="E1" s="3" t="s">
        <v>9</v>
      </c>
      <c r="F1" s="3">
        <v>10</v>
      </c>
      <c r="G1" s="3">
        <v>10</v>
      </c>
      <c r="H1" s="3">
        <v>15</v>
      </c>
      <c r="I1" s="3">
        <v>15</v>
      </c>
      <c r="J1" s="3">
        <v>20</v>
      </c>
      <c r="K1" s="3">
        <v>20</v>
      </c>
      <c r="L1" s="3">
        <v>25</v>
      </c>
      <c r="M1" s="3">
        <v>25</v>
      </c>
      <c r="N1" s="3">
        <v>30</v>
      </c>
      <c r="O1" s="3">
        <v>30</v>
      </c>
      <c r="P1" s="3">
        <v>35</v>
      </c>
      <c r="Q1" s="3">
        <v>35</v>
      </c>
      <c r="R1" s="3">
        <v>40</v>
      </c>
      <c r="S1" s="3">
        <v>40</v>
      </c>
      <c r="T1" s="3">
        <v>45</v>
      </c>
      <c r="U1" s="3">
        <v>45</v>
      </c>
      <c r="V1" s="3">
        <v>50</v>
      </c>
      <c r="W1" s="3">
        <v>50</v>
      </c>
      <c r="X1" s="3">
        <v>55</v>
      </c>
      <c r="Y1" s="3">
        <v>55</v>
      </c>
      <c r="Z1" s="4" t="s">
        <v>41</v>
      </c>
      <c r="AA1" s="4" t="s">
        <v>42</v>
      </c>
      <c r="AB1" s="4" t="s">
        <v>6</v>
      </c>
      <c r="AC1" s="4" t="s">
        <v>1</v>
      </c>
      <c r="AD1" s="4" t="s">
        <v>40</v>
      </c>
      <c r="AE1" s="4" t="s">
        <v>85</v>
      </c>
      <c r="AF1" s="3" t="s">
        <v>39</v>
      </c>
      <c r="AG1" s="3" t="s">
        <v>43</v>
      </c>
      <c r="AH1" s="3" t="s">
        <v>55</v>
      </c>
      <c r="AI1" s="3" t="s">
        <v>67</v>
      </c>
      <c r="AJ1" s="3" t="s">
        <v>76</v>
      </c>
    </row>
    <row r="2" spans="1:36">
      <c r="F2" t="s">
        <v>4</v>
      </c>
      <c r="G2" t="s">
        <v>5</v>
      </c>
      <c r="H2" t="s">
        <v>6</v>
      </c>
      <c r="I2" t="s">
        <v>1</v>
      </c>
      <c r="J2" t="s">
        <v>6</v>
      </c>
      <c r="K2" t="s">
        <v>1</v>
      </c>
      <c r="L2" t="s">
        <v>6</v>
      </c>
      <c r="M2" t="s">
        <v>1</v>
      </c>
      <c r="N2" t="s">
        <v>6</v>
      </c>
      <c r="O2" t="s">
        <v>1</v>
      </c>
      <c r="P2" t="s">
        <v>6</v>
      </c>
      <c r="Q2" t="s">
        <v>1</v>
      </c>
      <c r="R2" t="s">
        <v>6</v>
      </c>
      <c r="S2" t="s">
        <v>1</v>
      </c>
      <c r="T2" t="s">
        <v>6</v>
      </c>
      <c r="U2" t="s">
        <v>1</v>
      </c>
      <c r="V2" t="s">
        <v>6</v>
      </c>
      <c r="W2" t="s">
        <v>1</v>
      </c>
      <c r="X2" t="s">
        <v>6</v>
      </c>
      <c r="Y2" t="s">
        <v>1</v>
      </c>
      <c r="AH2" t="s">
        <v>56</v>
      </c>
      <c r="AI2" t="s">
        <v>68</v>
      </c>
    </row>
    <row r="3" spans="1:36">
      <c r="A3" s="1">
        <v>42079</v>
      </c>
      <c r="B3" s="1" t="s">
        <v>78</v>
      </c>
      <c r="C3" t="s">
        <v>7</v>
      </c>
      <c r="D3" s="3" t="s">
        <v>8</v>
      </c>
      <c r="E3" t="s">
        <v>63</v>
      </c>
      <c r="F3">
        <v>1</v>
      </c>
      <c r="G3">
        <v>5</v>
      </c>
      <c r="H3">
        <v>1</v>
      </c>
      <c r="I3">
        <v>3</v>
      </c>
      <c r="J3">
        <v>2</v>
      </c>
      <c r="K3">
        <v>2</v>
      </c>
      <c r="L3">
        <v>1</v>
      </c>
      <c r="M3">
        <v>1</v>
      </c>
      <c r="N3">
        <v>0</v>
      </c>
      <c r="O3">
        <v>5</v>
      </c>
      <c r="P3">
        <v>0</v>
      </c>
      <c r="Q3">
        <v>4</v>
      </c>
      <c r="R3">
        <v>0</v>
      </c>
      <c r="S3">
        <v>2</v>
      </c>
      <c r="T3">
        <v>0</v>
      </c>
      <c r="U3">
        <v>3</v>
      </c>
      <c r="V3">
        <v>0</v>
      </c>
      <c r="W3">
        <v>0</v>
      </c>
      <c r="Z3">
        <v>50</v>
      </c>
      <c r="AA3" s="2">
        <f>SUM(F3:Y3)</f>
        <v>30</v>
      </c>
      <c r="AB3" s="2">
        <f>SUM(F3+H3+J3+L3+N3+P3+R3+T3+V3+X3)</f>
        <v>5</v>
      </c>
      <c r="AC3" s="2">
        <f>SUM(G3+I3+K3+M3+O3+Q3+S3+U3+W3+Y3)</f>
        <v>25</v>
      </c>
      <c r="AD3">
        <v>4544</v>
      </c>
      <c r="AE3">
        <f>AD3/1000</f>
        <v>4.5439999999999996</v>
      </c>
      <c r="AG3" t="e">
        <f>AD3/AF3</f>
        <v>#DIV/0!</v>
      </c>
      <c r="AH3">
        <f>(Z3/AD3)*1000</f>
        <v>11.003521126760562</v>
      </c>
      <c r="AI3">
        <f>AA3/Z3</f>
        <v>0.6</v>
      </c>
    </row>
    <row r="4" spans="1:36">
      <c r="A4" s="1">
        <v>42079</v>
      </c>
      <c r="B4" s="1" t="s">
        <v>78</v>
      </c>
      <c r="C4" t="s">
        <v>7</v>
      </c>
      <c r="D4" s="3" t="s">
        <v>30</v>
      </c>
      <c r="E4" t="s">
        <v>63</v>
      </c>
      <c r="F4">
        <v>5</v>
      </c>
      <c r="G4">
        <v>10</v>
      </c>
      <c r="H4">
        <v>0</v>
      </c>
      <c r="I4">
        <v>3</v>
      </c>
      <c r="J4">
        <v>0</v>
      </c>
      <c r="K4">
        <v>2</v>
      </c>
      <c r="L4">
        <v>1</v>
      </c>
      <c r="M4">
        <v>3</v>
      </c>
      <c r="N4">
        <v>0</v>
      </c>
      <c r="O4">
        <v>3</v>
      </c>
      <c r="P4">
        <v>2</v>
      </c>
      <c r="Q4">
        <v>3</v>
      </c>
      <c r="R4">
        <v>0</v>
      </c>
      <c r="S4">
        <v>0</v>
      </c>
      <c r="Z4" s="2">
        <v>40</v>
      </c>
      <c r="AA4" s="2">
        <f>SUM(F4:Y4)</f>
        <v>32</v>
      </c>
      <c r="AB4" s="2">
        <f>SUM(F4+H4+J4+L4+N4+P4+R4+T4+V4+X4)</f>
        <v>8</v>
      </c>
      <c r="AC4" s="2">
        <f>SUM(G4+I4+K4+M4+O4+Q4+S4+U4+W4+Y4)</f>
        <v>24</v>
      </c>
      <c r="AD4" s="2">
        <v>9910</v>
      </c>
      <c r="AE4">
        <f t="shared" ref="AE4:AE58" si="0">AD4/1000</f>
        <v>9.91</v>
      </c>
      <c r="AG4" t="e">
        <f>AD4/AF4</f>
        <v>#DIV/0!</v>
      </c>
      <c r="AH4">
        <f>(Z4/AD4)*1000</f>
        <v>4.0363269424823409</v>
      </c>
      <c r="AI4">
        <f>AA4/Z4</f>
        <v>0.8</v>
      </c>
    </row>
    <row r="5" spans="1:36">
      <c r="A5" s="1">
        <v>42079</v>
      </c>
      <c r="B5" s="1" t="s">
        <v>78</v>
      </c>
      <c r="C5" t="s">
        <v>7</v>
      </c>
      <c r="D5" s="3" t="s">
        <v>34</v>
      </c>
      <c r="E5" t="s">
        <v>63</v>
      </c>
      <c r="F5">
        <v>5</v>
      </c>
      <c r="G5">
        <v>4</v>
      </c>
      <c r="H5">
        <v>0</v>
      </c>
      <c r="I5">
        <v>1</v>
      </c>
      <c r="J5">
        <v>0</v>
      </c>
      <c r="K5">
        <v>0</v>
      </c>
      <c r="Z5" s="2">
        <v>20</v>
      </c>
      <c r="AA5" s="2">
        <f>SUM(F5:Y5)</f>
        <v>10</v>
      </c>
      <c r="AB5" s="2">
        <f>SUM(F5+H5+J5+L5+N5+P5+R5+T5+V5+X5)</f>
        <v>5</v>
      </c>
      <c r="AC5" s="2">
        <f>SUM(G5+I5+K5+M5+O5+Q5+S5+U5+W5+Y5)</f>
        <v>5</v>
      </c>
      <c r="AD5">
        <v>7983</v>
      </c>
      <c r="AE5">
        <f t="shared" si="0"/>
        <v>7.9829999999999997</v>
      </c>
      <c r="AG5" t="e">
        <f>AD5/AF5</f>
        <v>#DIV/0!</v>
      </c>
      <c r="AH5">
        <f>(Z5/AD5)*1000</f>
        <v>2.5053238131028435</v>
      </c>
      <c r="AI5">
        <f>AA5/Z5</f>
        <v>0.5</v>
      </c>
    </row>
    <row r="6" spans="1:36">
      <c r="A6" s="1">
        <v>42079</v>
      </c>
      <c r="B6" s="1" t="s">
        <v>78</v>
      </c>
      <c r="C6" t="s">
        <v>7</v>
      </c>
      <c r="D6" s="3" t="s">
        <v>58</v>
      </c>
      <c r="E6" t="s">
        <v>63</v>
      </c>
      <c r="F6">
        <v>1</v>
      </c>
      <c r="G6">
        <v>3</v>
      </c>
      <c r="H6">
        <v>0</v>
      </c>
      <c r="I6">
        <v>1</v>
      </c>
      <c r="J6">
        <v>0</v>
      </c>
      <c r="K6">
        <v>0</v>
      </c>
      <c r="Z6">
        <v>20</v>
      </c>
      <c r="AA6" s="2">
        <f>SUM(F6:Y6)</f>
        <v>5</v>
      </c>
      <c r="AB6" s="2">
        <f>SUM(F6+H6+J6+L6+N6+P6+R6+T6+V6+X6)</f>
        <v>1</v>
      </c>
      <c r="AC6" s="2">
        <f>SUM(G6+I6+K6+M6+O6+Q6+S6+U6+W6+Y6)</f>
        <v>4</v>
      </c>
      <c r="AD6">
        <v>3209</v>
      </c>
      <c r="AE6">
        <f t="shared" si="0"/>
        <v>3.2090000000000001</v>
      </c>
      <c r="AH6">
        <f>(Z6/AD6)*1000</f>
        <v>6.2324711748208168</v>
      </c>
      <c r="AI6">
        <f>AA6/Z6</f>
        <v>0.25</v>
      </c>
    </row>
    <row r="7" spans="1:36">
      <c r="A7" s="1">
        <v>42079</v>
      </c>
      <c r="B7" s="1" t="s">
        <v>79</v>
      </c>
      <c r="C7" t="s">
        <v>7</v>
      </c>
      <c r="D7" s="3" t="s">
        <v>52</v>
      </c>
      <c r="E7" t="s">
        <v>61</v>
      </c>
      <c r="F7">
        <v>1</v>
      </c>
      <c r="G7">
        <v>23</v>
      </c>
      <c r="H7">
        <v>0</v>
      </c>
      <c r="I7">
        <v>0</v>
      </c>
      <c r="Z7">
        <v>15</v>
      </c>
      <c r="AA7" s="2">
        <f>SUM(F7:Y7)</f>
        <v>24</v>
      </c>
      <c r="AB7" s="2">
        <f>SUM(F7+H7+J7+L7+N7+P7+R7+T7+V7+X7)</f>
        <v>1</v>
      </c>
      <c r="AC7" s="2">
        <f>SUM(G7+I7+K7+M7+O7+Q7+S7+U7+W7+Y7)</f>
        <v>23</v>
      </c>
      <c r="AD7">
        <v>1098</v>
      </c>
      <c r="AE7">
        <f t="shared" si="0"/>
        <v>1.0980000000000001</v>
      </c>
      <c r="AG7" t="e">
        <f>AD7/AF7</f>
        <v>#DIV/0!</v>
      </c>
      <c r="AH7">
        <f>(Z7/AD7)*1000</f>
        <v>13.66120218579235</v>
      </c>
      <c r="AI7">
        <f>AA7/Z7</f>
        <v>1.6</v>
      </c>
    </row>
    <row r="8" spans="1:36">
      <c r="A8" s="1">
        <v>42079</v>
      </c>
      <c r="B8" s="1" t="s">
        <v>79</v>
      </c>
      <c r="C8" t="s">
        <v>7</v>
      </c>
      <c r="D8" s="3" t="s">
        <v>53</v>
      </c>
      <c r="E8" t="s">
        <v>61</v>
      </c>
      <c r="F8">
        <v>2</v>
      </c>
      <c r="G8">
        <v>21</v>
      </c>
      <c r="H8">
        <v>0</v>
      </c>
      <c r="I8">
        <v>2</v>
      </c>
      <c r="J8">
        <v>0</v>
      </c>
      <c r="K8">
        <v>0</v>
      </c>
      <c r="Z8">
        <v>20</v>
      </c>
      <c r="AA8" s="2">
        <f>SUM(F8:Y8)</f>
        <v>25</v>
      </c>
      <c r="AB8" s="2">
        <f>SUM(F8+H8+J8+L8+N8+P8+R8+T8+V8+X8)</f>
        <v>2</v>
      </c>
      <c r="AC8" s="2">
        <f>SUM(G8+I8+K8+M8+O8+Q8+S8+U8+W8+Y8)</f>
        <v>23</v>
      </c>
      <c r="AD8">
        <v>3533</v>
      </c>
      <c r="AE8">
        <f t="shared" si="0"/>
        <v>3.5329999999999999</v>
      </c>
      <c r="AH8">
        <f>(Z8/AD8)*1000</f>
        <v>5.6609114067364841</v>
      </c>
      <c r="AI8">
        <f>AA8/Z8</f>
        <v>1.25</v>
      </c>
    </row>
    <row r="9" spans="1:36">
      <c r="A9" s="1">
        <v>42079</v>
      </c>
      <c r="B9" s="1" t="s">
        <v>79</v>
      </c>
      <c r="C9" t="s">
        <v>7</v>
      </c>
      <c r="D9" s="3" t="s">
        <v>50</v>
      </c>
      <c r="E9" t="s">
        <v>61</v>
      </c>
      <c r="F9">
        <v>4</v>
      </c>
      <c r="G9">
        <v>12</v>
      </c>
      <c r="H9">
        <v>0</v>
      </c>
      <c r="I9">
        <v>0</v>
      </c>
      <c r="Z9">
        <v>15</v>
      </c>
      <c r="AA9" s="2">
        <f>SUM(F9:Y9)</f>
        <v>16</v>
      </c>
      <c r="AB9" s="2">
        <f>SUM(F9+H9+J9+L9+N9+P9+R9+T9+V9+X9)</f>
        <v>4</v>
      </c>
      <c r="AC9" s="2">
        <f>SUM(G9+I9+K9+M9+O9+Q9+S9+U9+W9+Y9)</f>
        <v>12</v>
      </c>
      <c r="AD9">
        <v>2379</v>
      </c>
      <c r="AE9">
        <f t="shared" si="0"/>
        <v>2.379</v>
      </c>
      <c r="AG9" t="e">
        <f>AD9/AF9</f>
        <v>#DIV/0!</v>
      </c>
      <c r="AH9">
        <f>(Z9/AD9)*1000</f>
        <v>6.3051702395964693</v>
      </c>
      <c r="AI9">
        <f>AA9/Z9</f>
        <v>1.0666666666666667</v>
      </c>
    </row>
    <row r="10" spans="1:36">
      <c r="A10" s="1">
        <v>42079</v>
      </c>
      <c r="B10" s="1" t="s">
        <v>79</v>
      </c>
      <c r="C10" t="s">
        <v>7</v>
      </c>
      <c r="D10" s="3" t="s">
        <v>18</v>
      </c>
      <c r="E10" t="s">
        <v>63</v>
      </c>
      <c r="F10">
        <v>5</v>
      </c>
      <c r="G10">
        <v>39</v>
      </c>
      <c r="H10">
        <v>1</v>
      </c>
      <c r="I10">
        <v>9</v>
      </c>
      <c r="J10">
        <v>0</v>
      </c>
      <c r="K10">
        <v>2</v>
      </c>
      <c r="L10">
        <v>0</v>
      </c>
      <c r="M10">
        <v>6</v>
      </c>
      <c r="N10">
        <v>0</v>
      </c>
      <c r="O10">
        <v>1</v>
      </c>
      <c r="P10">
        <v>0</v>
      </c>
      <c r="Q10">
        <v>0</v>
      </c>
      <c r="Z10" s="2">
        <v>35</v>
      </c>
      <c r="AA10" s="2">
        <f>SUM(F10:Y10)</f>
        <v>63</v>
      </c>
      <c r="AB10" s="2">
        <f>SUM(F10+H10+J10+L10+N10+P10+R10+T10+V10+X10)</f>
        <v>6</v>
      </c>
      <c r="AC10" s="2">
        <f>SUM(G10+I10+K10+M10+O10+Q10+S10+U10+W10+Y10)</f>
        <v>57</v>
      </c>
      <c r="AD10">
        <v>16113</v>
      </c>
      <c r="AE10">
        <f t="shared" si="0"/>
        <v>16.113</v>
      </c>
      <c r="AG10" t="e">
        <f>AD10/AF10</f>
        <v>#DIV/0!</v>
      </c>
      <c r="AH10">
        <f>(Z10/AD10)*1000</f>
        <v>2.1721591261714144</v>
      </c>
      <c r="AI10">
        <f>AA10/Z10</f>
        <v>1.8</v>
      </c>
    </row>
    <row r="11" spans="1:36">
      <c r="A11" s="1">
        <v>42052</v>
      </c>
      <c r="B11" s="1" t="s">
        <v>80</v>
      </c>
      <c r="C11" t="s">
        <v>7</v>
      </c>
      <c r="D11" s="3" t="s">
        <v>65</v>
      </c>
      <c r="E11" t="s">
        <v>61</v>
      </c>
      <c r="F11">
        <v>1</v>
      </c>
      <c r="G11">
        <v>7</v>
      </c>
      <c r="H11">
        <v>0</v>
      </c>
      <c r="I11">
        <v>0</v>
      </c>
      <c r="J11">
        <v>0</v>
      </c>
      <c r="K11">
        <v>0</v>
      </c>
      <c r="Z11">
        <v>20</v>
      </c>
      <c r="AA11" s="2">
        <f>SUM(F11:Y11)</f>
        <v>8</v>
      </c>
      <c r="AB11" s="2">
        <f>SUM(F11+H11+J11+L11+N11+P11+R11+T11+V11+X11)</f>
        <v>1</v>
      </c>
      <c r="AC11" s="2">
        <f>SUM(G11+I11+K11+M11+O11+Q11+S11+U11+W11+Y11)</f>
        <v>7</v>
      </c>
      <c r="AE11">
        <f t="shared" si="0"/>
        <v>0</v>
      </c>
      <c r="AH11" t="e">
        <f>(Z11/AD11)*1000</f>
        <v>#DIV/0!</v>
      </c>
      <c r="AI11">
        <f>AA11/Z11</f>
        <v>0.4</v>
      </c>
    </row>
    <row r="12" spans="1:36">
      <c r="A12" s="5">
        <v>42079</v>
      </c>
      <c r="B12" s="1" t="s">
        <v>80</v>
      </c>
      <c r="C12" s="3" t="s">
        <v>69</v>
      </c>
      <c r="D12" s="3" t="s">
        <v>21</v>
      </c>
      <c r="E12" t="s">
        <v>61</v>
      </c>
      <c r="F12">
        <v>0</v>
      </c>
      <c r="G12">
        <v>8</v>
      </c>
      <c r="H12">
        <v>0</v>
      </c>
      <c r="I12">
        <v>0</v>
      </c>
      <c r="Z12" s="2">
        <v>15</v>
      </c>
      <c r="AA12" s="2">
        <f>SUM(F12:Y12)</f>
        <v>8</v>
      </c>
      <c r="AB12" s="2">
        <f>SUM(F12+H12+J12+L12+N12+P12+R12+T12+V12+X12)</f>
        <v>0</v>
      </c>
      <c r="AC12" s="2">
        <f>SUM(G12+I12+K12+M12+O12+Q12+S12+U12+W12+Y12)</f>
        <v>8</v>
      </c>
      <c r="AD12">
        <v>22222</v>
      </c>
      <c r="AE12">
        <f t="shared" si="0"/>
        <v>22.222000000000001</v>
      </c>
      <c r="AG12" t="e">
        <f>AD12/AF12</f>
        <v>#DIV/0!</v>
      </c>
      <c r="AH12">
        <f>(Z12/AD12)*1000</f>
        <v>0.67500675006750066</v>
      </c>
      <c r="AI12">
        <f>AA12/Z12</f>
        <v>0.53333333333333333</v>
      </c>
    </row>
    <row r="13" spans="1:36">
      <c r="A13" s="1">
        <v>42079</v>
      </c>
      <c r="B13" s="1" t="s">
        <v>80</v>
      </c>
      <c r="C13" t="s">
        <v>7</v>
      </c>
      <c r="D13" s="3" t="s">
        <v>28</v>
      </c>
      <c r="E13" t="s">
        <v>61</v>
      </c>
      <c r="F13">
        <v>1</v>
      </c>
      <c r="G13">
        <v>29</v>
      </c>
      <c r="H13">
        <v>0</v>
      </c>
      <c r="I13">
        <v>2</v>
      </c>
      <c r="J13">
        <v>0</v>
      </c>
      <c r="K13">
        <v>0</v>
      </c>
      <c r="Z13" s="2">
        <v>20</v>
      </c>
      <c r="AA13" s="2">
        <f>SUM(F13:Y13)</f>
        <v>32</v>
      </c>
      <c r="AB13" s="2">
        <f>SUM(F13+H13+J13+L13+N13+P13+R13+T13+V13+X13)</f>
        <v>1</v>
      </c>
      <c r="AC13" s="2">
        <f>SUM(G13+I13+K13+M13+O13+Q13+S13+U13+W13+Y13)</f>
        <v>31</v>
      </c>
      <c r="AD13">
        <v>11470</v>
      </c>
      <c r="AE13">
        <f t="shared" si="0"/>
        <v>11.47</v>
      </c>
      <c r="AG13" t="e">
        <f>AD13/AF13</f>
        <v>#DIV/0!</v>
      </c>
      <c r="AH13">
        <f>(Z13/AD13)*1000</f>
        <v>1.7436791630340018</v>
      </c>
      <c r="AI13">
        <f>AA13/Z13</f>
        <v>1.6</v>
      </c>
    </row>
    <row r="14" spans="1:36">
      <c r="A14" s="1">
        <v>42079</v>
      </c>
      <c r="B14" s="1" t="s">
        <v>80</v>
      </c>
      <c r="C14" t="s">
        <v>7</v>
      </c>
      <c r="D14" s="3" t="s">
        <v>51</v>
      </c>
      <c r="E14" t="s">
        <v>61</v>
      </c>
      <c r="F14">
        <v>2</v>
      </c>
      <c r="G14">
        <v>24</v>
      </c>
      <c r="H14">
        <v>0</v>
      </c>
      <c r="I14">
        <v>0</v>
      </c>
      <c r="Z14">
        <v>15</v>
      </c>
      <c r="AA14" s="2">
        <f>SUM(F14:Y14)</f>
        <v>26</v>
      </c>
      <c r="AB14" s="2">
        <f>SUM(F14+H14+J14+L14+N14+P14+R14+T14+V14+X14)</f>
        <v>2</v>
      </c>
      <c r="AC14" s="2">
        <f>SUM(G14+I14+K14+M14+O14+Q14+S14+U14+W14+Y14)</f>
        <v>24</v>
      </c>
      <c r="AD14">
        <v>4747</v>
      </c>
      <c r="AE14">
        <f t="shared" si="0"/>
        <v>4.7469999999999999</v>
      </c>
      <c r="AG14" t="e">
        <f>AD14/AF14</f>
        <v>#DIV/0!</v>
      </c>
      <c r="AH14">
        <f>(Z14/AD14)*1000</f>
        <v>3.1598904571308197</v>
      </c>
      <c r="AI14">
        <f>AA14/Z14</f>
        <v>1.7333333333333334</v>
      </c>
    </row>
    <row r="15" spans="1:36">
      <c r="A15" s="1">
        <v>42052</v>
      </c>
      <c r="B15" s="1" t="s">
        <v>80</v>
      </c>
      <c r="C15" t="s">
        <v>7</v>
      </c>
      <c r="D15" s="3" t="s">
        <v>25</v>
      </c>
      <c r="E15" t="s">
        <v>61</v>
      </c>
      <c r="F15">
        <v>5</v>
      </c>
      <c r="G15">
        <v>9</v>
      </c>
      <c r="H15">
        <v>0</v>
      </c>
      <c r="I15">
        <v>2</v>
      </c>
      <c r="J15">
        <v>0</v>
      </c>
      <c r="K15">
        <v>0</v>
      </c>
      <c r="Z15">
        <v>20</v>
      </c>
      <c r="AA15" s="2">
        <f>SUM(F15:Y15)</f>
        <v>16</v>
      </c>
      <c r="AB15" s="2">
        <f>SUM(F15+H15+J15+L15+N15+P15+R15+T15+V15+X15)</f>
        <v>5</v>
      </c>
      <c r="AC15" s="2">
        <f>SUM(G15+I15+K15+M15+O15+Q15+S15+U15+W15+Y15)</f>
        <v>11</v>
      </c>
      <c r="AD15">
        <v>17998</v>
      </c>
      <c r="AE15">
        <f t="shared" si="0"/>
        <v>17.998000000000001</v>
      </c>
      <c r="AH15">
        <f>(Z15/AD15)*1000</f>
        <v>1.1112345816201801</v>
      </c>
      <c r="AI15">
        <f>AA15/Z15</f>
        <v>0.8</v>
      </c>
    </row>
    <row r="16" spans="1:36">
      <c r="A16" s="1">
        <v>42053</v>
      </c>
      <c r="B16" s="1" t="s">
        <v>80</v>
      </c>
      <c r="C16" t="s">
        <v>69</v>
      </c>
      <c r="D16" s="3" t="s">
        <v>74</v>
      </c>
      <c r="E16" t="s">
        <v>63</v>
      </c>
      <c r="F16">
        <v>0</v>
      </c>
      <c r="G16">
        <v>12</v>
      </c>
      <c r="H16">
        <v>0</v>
      </c>
      <c r="I16">
        <v>2</v>
      </c>
      <c r="J16">
        <v>0</v>
      </c>
      <c r="K16">
        <v>0</v>
      </c>
      <c r="Z16">
        <v>20</v>
      </c>
      <c r="AA16" s="2">
        <f>SUM(F16:Y16)</f>
        <v>14</v>
      </c>
      <c r="AB16" s="2">
        <f>SUM(F16+H16+J16+L16+N16+P16+R16+T16+V16+X16)</f>
        <v>0</v>
      </c>
      <c r="AC16" s="2">
        <f>SUM(G16+I16+K16+M16+O16+Q16+S16+U16+W16+Y16)</f>
        <v>14</v>
      </c>
      <c r="AE16">
        <f t="shared" si="0"/>
        <v>0</v>
      </c>
      <c r="AH16" t="e">
        <f>(Z16/AD16)*1000</f>
        <v>#DIV/0!</v>
      </c>
      <c r="AI16">
        <f>AA16/Z16</f>
        <v>0.7</v>
      </c>
    </row>
    <row r="17" spans="1:35">
      <c r="A17" s="1">
        <v>42052</v>
      </c>
      <c r="B17" s="1" t="s">
        <v>80</v>
      </c>
      <c r="C17" t="s">
        <v>7</v>
      </c>
      <c r="D17" s="3" t="s">
        <v>66</v>
      </c>
      <c r="E17" t="s">
        <v>63</v>
      </c>
      <c r="F17">
        <v>9</v>
      </c>
      <c r="G17">
        <v>17</v>
      </c>
      <c r="H17">
        <v>0</v>
      </c>
      <c r="I17">
        <v>4</v>
      </c>
      <c r="J17">
        <v>0</v>
      </c>
      <c r="K17">
        <v>3</v>
      </c>
      <c r="L17">
        <v>0</v>
      </c>
      <c r="M17">
        <v>3</v>
      </c>
      <c r="N17">
        <v>0</v>
      </c>
      <c r="O17">
        <v>0</v>
      </c>
      <c r="Z17">
        <v>30</v>
      </c>
      <c r="AA17" s="2">
        <f>SUM(F17:Y17)</f>
        <v>36</v>
      </c>
      <c r="AB17" s="2">
        <f>SUM(F17+H17+J17+L17+N17+P17+R17+T17+V17+X17)</f>
        <v>9</v>
      </c>
      <c r="AC17" s="2">
        <f>SUM(G17+I17+K17+M17+O17+Q17+S17+U17+W17+Y17)</f>
        <v>27</v>
      </c>
      <c r="AE17">
        <f t="shared" si="0"/>
        <v>0</v>
      </c>
      <c r="AH17" t="e">
        <f>(Z17/AD17)*1000</f>
        <v>#DIV/0!</v>
      </c>
      <c r="AI17">
        <f>AA17/Z17</f>
        <v>1.2</v>
      </c>
    </row>
    <row r="18" spans="1:35">
      <c r="A18" s="1">
        <v>42053</v>
      </c>
      <c r="B18" s="1" t="s">
        <v>80</v>
      </c>
      <c r="C18" t="s">
        <v>69</v>
      </c>
      <c r="D18" s="3" t="s">
        <v>75</v>
      </c>
      <c r="E18" t="s">
        <v>63</v>
      </c>
      <c r="F18">
        <v>0</v>
      </c>
      <c r="G18">
        <v>8</v>
      </c>
      <c r="H18">
        <v>0</v>
      </c>
      <c r="I18">
        <v>3</v>
      </c>
      <c r="J18">
        <v>0</v>
      </c>
      <c r="K18">
        <v>5</v>
      </c>
      <c r="L18">
        <v>0</v>
      </c>
      <c r="M18">
        <v>5</v>
      </c>
      <c r="N18">
        <v>0</v>
      </c>
      <c r="O18">
        <v>8</v>
      </c>
      <c r="P18">
        <v>1</v>
      </c>
      <c r="Q18">
        <v>6</v>
      </c>
      <c r="R18">
        <v>0</v>
      </c>
      <c r="S18">
        <v>0</v>
      </c>
      <c r="Z18">
        <v>40</v>
      </c>
      <c r="AA18" s="2">
        <f>SUM(F18:Y18)</f>
        <v>36</v>
      </c>
      <c r="AB18" s="2">
        <f>SUM(F18+H18+J18+L18+N18+P18+R18+T18+V18+X18)</f>
        <v>1</v>
      </c>
      <c r="AC18" s="2">
        <f>SUM(G18+I18+K18+M18+O18+Q18+S18+U18+W18+Y18)</f>
        <v>35</v>
      </c>
      <c r="AE18">
        <f t="shared" si="0"/>
        <v>0</v>
      </c>
      <c r="AH18" t="e">
        <f>(Z18/AD18)*1000</f>
        <v>#DIV/0!</v>
      </c>
      <c r="AI18">
        <f>AA18/Z18</f>
        <v>0.9</v>
      </c>
    </row>
    <row r="19" spans="1:35">
      <c r="A19" s="1">
        <v>42079</v>
      </c>
      <c r="B19" s="1" t="s">
        <v>81</v>
      </c>
      <c r="C19" t="s">
        <v>7</v>
      </c>
      <c r="D19" s="3" t="s">
        <v>20</v>
      </c>
      <c r="E19" t="s">
        <v>61</v>
      </c>
      <c r="F19">
        <v>3</v>
      </c>
      <c r="G19">
        <v>11</v>
      </c>
      <c r="H19">
        <v>2</v>
      </c>
      <c r="I19">
        <v>2</v>
      </c>
      <c r="J19">
        <v>2</v>
      </c>
      <c r="K19">
        <v>2</v>
      </c>
      <c r="L19">
        <v>0</v>
      </c>
      <c r="M19">
        <v>2</v>
      </c>
      <c r="N19">
        <v>0</v>
      </c>
      <c r="O19">
        <v>4</v>
      </c>
      <c r="P19">
        <v>0</v>
      </c>
      <c r="Q19">
        <v>4</v>
      </c>
      <c r="R19">
        <v>1</v>
      </c>
      <c r="S19">
        <v>3</v>
      </c>
      <c r="T19">
        <v>0</v>
      </c>
      <c r="U19">
        <v>0</v>
      </c>
      <c r="Z19" s="2">
        <v>45</v>
      </c>
      <c r="AA19" s="2">
        <f>SUM(F19:Y19)</f>
        <v>36</v>
      </c>
      <c r="AB19" s="2">
        <f>SUM(F19+H19+J19+L19+N19+P19+R19+T19+V19+X19)</f>
        <v>8</v>
      </c>
      <c r="AC19" s="2">
        <f>SUM(G19+I19+K19+M19+O19+Q19+S19+U19+W19+Y19)</f>
        <v>28</v>
      </c>
      <c r="AD19">
        <v>10366</v>
      </c>
      <c r="AE19">
        <f t="shared" si="0"/>
        <v>10.366</v>
      </c>
      <c r="AG19" t="e">
        <f>AD19/AF19</f>
        <v>#DIV/0!</v>
      </c>
      <c r="AH19">
        <f>(Z19/AD19)*1000</f>
        <v>4.341115184256223</v>
      </c>
      <c r="AI19">
        <f>AA19/Z19</f>
        <v>0.8</v>
      </c>
    </row>
    <row r="20" spans="1:35">
      <c r="A20" s="1">
        <v>42079</v>
      </c>
      <c r="B20" s="1" t="s">
        <v>81</v>
      </c>
      <c r="C20" t="s">
        <v>7</v>
      </c>
      <c r="D20" s="3" t="s">
        <v>12</v>
      </c>
      <c r="E20" t="s">
        <v>63</v>
      </c>
      <c r="F20">
        <v>0</v>
      </c>
      <c r="G20">
        <v>10</v>
      </c>
      <c r="H20">
        <v>0</v>
      </c>
      <c r="I20">
        <v>6</v>
      </c>
      <c r="J20">
        <v>1</v>
      </c>
      <c r="K20">
        <v>2</v>
      </c>
      <c r="L20">
        <v>1</v>
      </c>
      <c r="M20">
        <v>4</v>
      </c>
      <c r="N20">
        <v>0</v>
      </c>
      <c r="O20">
        <v>2</v>
      </c>
      <c r="P20">
        <v>0</v>
      </c>
      <c r="Q20">
        <v>7</v>
      </c>
      <c r="R20">
        <v>0</v>
      </c>
      <c r="S20">
        <v>3</v>
      </c>
      <c r="T20">
        <v>0</v>
      </c>
      <c r="U20">
        <v>0</v>
      </c>
      <c r="Z20" s="2">
        <v>45</v>
      </c>
      <c r="AA20" s="2">
        <f>SUM(F20:Y20)</f>
        <v>36</v>
      </c>
      <c r="AB20" s="2">
        <f>SUM(F20+H20+J20+L20+N20+P20+R20+T20+V20+X20)</f>
        <v>2</v>
      </c>
      <c r="AC20" s="2">
        <f>SUM(G20+I20+K20+M20+O20+Q20+S20+U20+W20+Y20)</f>
        <v>34</v>
      </c>
      <c r="AD20">
        <v>4186</v>
      </c>
      <c r="AE20">
        <f t="shared" si="0"/>
        <v>4.1859999999999999</v>
      </c>
      <c r="AG20" t="e">
        <f>AD20/AF20</f>
        <v>#DIV/0!</v>
      </c>
      <c r="AH20">
        <f>(Z20/AD20)*1000</f>
        <v>10.75011944577162</v>
      </c>
      <c r="AI20">
        <f>AA20/Z20</f>
        <v>0.8</v>
      </c>
    </row>
    <row r="21" spans="1:35">
      <c r="A21" s="1">
        <v>42079</v>
      </c>
      <c r="B21" s="1" t="s">
        <v>81</v>
      </c>
      <c r="C21" t="s">
        <v>7</v>
      </c>
      <c r="D21" s="3" t="s">
        <v>10</v>
      </c>
      <c r="E21" t="s">
        <v>63</v>
      </c>
      <c r="F21">
        <v>1</v>
      </c>
      <c r="G21">
        <v>9</v>
      </c>
      <c r="H21">
        <v>0</v>
      </c>
      <c r="I21">
        <v>1</v>
      </c>
      <c r="J21">
        <v>0</v>
      </c>
      <c r="K21">
        <v>2</v>
      </c>
      <c r="L21">
        <v>0</v>
      </c>
      <c r="M21">
        <v>0</v>
      </c>
      <c r="N21">
        <v>3</v>
      </c>
      <c r="O21">
        <v>0</v>
      </c>
      <c r="P21">
        <v>0</v>
      </c>
      <c r="Z21" s="2">
        <v>35</v>
      </c>
      <c r="AA21" s="2">
        <f>SUM(F21:Y21)</f>
        <v>16</v>
      </c>
      <c r="AB21" s="2">
        <f>SUM(F21+H21+J21+L21+N21+P21+R21+T21+V21+X21)</f>
        <v>4</v>
      </c>
      <c r="AC21" s="2">
        <f>SUM(G21+I21+K21+M21+O21+Q21+S21+U21+W21+Y21)</f>
        <v>12</v>
      </c>
      <c r="AD21">
        <v>5252</v>
      </c>
      <c r="AE21">
        <f t="shared" si="0"/>
        <v>5.2519999999999998</v>
      </c>
      <c r="AG21" t="e">
        <f>AD21/AF21</f>
        <v>#DIV/0!</v>
      </c>
      <c r="AH21">
        <f>(Z21/AD21)*1000</f>
        <v>6.6641279512566642</v>
      </c>
      <c r="AI21">
        <f>AA21/Z21</f>
        <v>0.45714285714285713</v>
      </c>
    </row>
    <row r="22" spans="1:35">
      <c r="A22" s="1">
        <v>42079</v>
      </c>
      <c r="B22" s="1" t="s">
        <v>81</v>
      </c>
      <c r="C22" t="s">
        <v>7</v>
      </c>
      <c r="D22" s="3" t="s">
        <v>13</v>
      </c>
      <c r="E22" t="s">
        <v>63</v>
      </c>
      <c r="F22">
        <v>2</v>
      </c>
      <c r="G22">
        <v>14</v>
      </c>
      <c r="H22">
        <v>0</v>
      </c>
      <c r="I22">
        <v>4</v>
      </c>
      <c r="J22">
        <v>0</v>
      </c>
      <c r="K22">
        <v>2</v>
      </c>
      <c r="L22">
        <v>0</v>
      </c>
      <c r="M22">
        <v>0</v>
      </c>
      <c r="Z22">
        <v>30</v>
      </c>
      <c r="AA22" s="2">
        <f>SUM(F22:Y22)</f>
        <v>22</v>
      </c>
      <c r="AB22" s="2">
        <f>SUM(F22+H22+J22+L22+N22+P22+R22+T22+V22+X22)</f>
        <v>2</v>
      </c>
      <c r="AC22" s="2">
        <f>SUM(G22+I22+K22+M22+O22+Q22+S22+U22+W22+Y22)</f>
        <v>20</v>
      </c>
      <c r="AD22">
        <v>10943</v>
      </c>
      <c r="AE22">
        <f t="shared" si="0"/>
        <v>10.943</v>
      </c>
      <c r="AG22" t="e">
        <f>AD22/AF22</f>
        <v>#DIV/0!</v>
      </c>
      <c r="AH22">
        <f>(Z22/AD22)*1000</f>
        <v>2.7414785707758385</v>
      </c>
      <c r="AI22">
        <f>AA22/Z22</f>
        <v>0.73333333333333328</v>
      </c>
    </row>
    <row r="23" spans="1:35">
      <c r="A23" s="1">
        <v>42079</v>
      </c>
      <c r="B23" s="1" t="s">
        <v>35</v>
      </c>
      <c r="C23" t="s">
        <v>7</v>
      </c>
      <c r="D23" s="3" t="s">
        <v>14</v>
      </c>
      <c r="E23" t="s">
        <v>61</v>
      </c>
      <c r="F23">
        <v>0</v>
      </c>
      <c r="G23">
        <v>11</v>
      </c>
      <c r="H23">
        <v>0</v>
      </c>
      <c r="I23">
        <v>3</v>
      </c>
      <c r="J23">
        <v>0</v>
      </c>
      <c r="K23">
        <v>3</v>
      </c>
      <c r="L23">
        <v>0</v>
      </c>
      <c r="M23">
        <v>0</v>
      </c>
      <c r="Z23">
        <v>25</v>
      </c>
      <c r="AA23" s="2">
        <f>SUM(F23:Y23)</f>
        <v>17</v>
      </c>
      <c r="AB23" s="2">
        <f>SUM(F23+H23+J23+L23+N23+P23+R23+T23+V23+X23)</f>
        <v>0</v>
      </c>
      <c r="AC23" s="2">
        <f>SUM(G23+I23+K23+M23+O23+Q23+S23+U23+W23+Y23)</f>
        <v>17</v>
      </c>
      <c r="AD23">
        <v>12456</v>
      </c>
      <c r="AE23">
        <f t="shared" si="0"/>
        <v>12.456</v>
      </c>
      <c r="AG23" t="e">
        <f>AD23/AF23</f>
        <v>#DIV/0!</v>
      </c>
      <c r="AH23">
        <f>(Z23/AD23)*1000</f>
        <v>2.0070648683365446</v>
      </c>
      <c r="AI23">
        <f>AA23/Z23</f>
        <v>0.68</v>
      </c>
    </row>
    <row r="24" spans="1:35">
      <c r="A24" s="1">
        <v>42079</v>
      </c>
      <c r="B24" s="1" t="s">
        <v>35</v>
      </c>
      <c r="C24" t="s">
        <v>7</v>
      </c>
      <c r="D24" s="3" t="s">
        <v>38</v>
      </c>
      <c r="E24" t="s">
        <v>63</v>
      </c>
      <c r="F24">
        <v>1</v>
      </c>
      <c r="G24">
        <v>12</v>
      </c>
      <c r="H24">
        <v>0</v>
      </c>
      <c r="I24">
        <v>1</v>
      </c>
      <c r="J24">
        <v>0</v>
      </c>
      <c r="K24">
        <v>0</v>
      </c>
      <c r="Z24">
        <v>20</v>
      </c>
      <c r="AA24" s="2">
        <f>SUM(F24:Y24)</f>
        <v>14</v>
      </c>
      <c r="AB24" s="2">
        <f>SUM(F24+H24+J24+L24+N24+P24+R24+T24+V24+X24)</f>
        <v>1</v>
      </c>
      <c r="AC24" s="2">
        <f>SUM(G24+I24+K24+M24+O24+Q24+S24+U24+W24+Y24)</f>
        <v>13</v>
      </c>
      <c r="AD24">
        <v>9333</v>
      </c>
      <c r="AE24">
        <f t="shared" si="0"/>
        <v>9.3330000000000002</v>
      </c>
      <c r="AG24" t="e">
        <f>AD24/AF24</f>
        <v>#DIV/0!</v>
      </c>
      <c r="AH24">
        <f>(Z24/AD24)*1000</f>
        <v>2.1429336762027216</v>
      </c>
      <c r="AI24">
        <f>AA24/Z24</f>
        <v>0.7</v>
      </c>
    </row>
    <row r="25" spans="1:35">
      <c r="A25" s="1">
        <v>42079</v>
      </c>
      <c r="B25" s="1" t="s">
        <v>35</v>
      </c>
      <c r="C25" t="s">
        <v>7</v>
      </c>
      <c r="D25" s="3" t="s">
        <v>54</v>
      </c>
      <c r="E25" t="s">
        <v>63</v>
      </c>
      <c r="F25">
        <v>1</v>
      </c>
      <c r="G25">
        <v>7</v>
      </c>
      <c r="H25">
        <v>0</v>
      </c>
      <c r="I25">
        <v>3</v>
      </c>
      <c r="J25">
        <v>0</v>
      </c>
      <c r="K25">
        <v>3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  <c r="Z25">
        <v>35</v>
      </c>
      <c r="AA25" s="2">
        <f>SUM(F25:Y25)</f>
        <v>16</v>
      </c>
      <c r="AB25" s="2">
        <f>SUM(F25+H25+J25+L25+N25+P25+R25+T25+V25+X25)</f>
        <v>1</v>
      </c>
      <c r="AC25" s="2">
        <f>SUM(G25+I25+K25+M25+O25+Q25+S25+U25+W25+Y25)</f>
        <v>15</v>
      </c>
      <c r="AD25">
        <v>9576</v>
      </c>
      <c r="AE25">
        <f t="shared" si="0"/>
        <v>9.5760000000000005</v>
      </c>
      <c r="AG25" t="e">
        <f>AD25/AF25</f>
        <v>#DIV/0!</v>
      </c>
      <c r="AH25">
        <f>(Z25/AD25)*1000</f>
        <v>3.6549707602339181</v>
      </c>
      <c r="AI25">
        <f>AA25/Z25</f>
        <v>0.45714285714285713</v>
      </c>
    </row>
    <row r="26" spans="1:35">
      <c r="A26" s="1">
        <v>42079</v>
      </c>
      <c r="B26" s="1" t="s">
        <v>35</v>
      </c>
      <c r="C26" t="s">
        <v>7</v>
      </c>
      <c r="D26" s="3" t="s">
        <v>17</v>
      </c>
      <c r="E26" t="s">
        <v>63</v>
      </c>
      <c r="F26">
        <v>0</v>
      </c>
      <c r="G26">
        <v>8</v>
      </c>
      <c r="H26">
        <v>0</v>
      </c>
      <c r="I26">
        <v>2</v>
      </c>
      <c r="J26">
        <v>0</v>
      </c>
      <c r="K26">
        <v>1</v>
      </c>
      <c r="L26">
        <v>0</v>
      </c>
      <c r="M26">
        <v>0</v>
      </c>
      <c r="N26">
        <v>0</v>
      </c>
      <c r="Z26">
        <v>25</v>
      </c>
      <c r="AA26" s="2">
        <f>SUM(F26:Y26)</f>
        <v>11</v>
      </c>
      <c r="AB26" s="2">
        <f>SUM(F26+H26+J26+L26+N26+P26+R26+T26+V26+X26)</f>
        <v>0</v>
      </c>
      <c r="AC26" s="2">
        <f>SUM(G26+I26+K26+M26+O26+Q26+S26+U26+W26+Y26)</f>
        <v>11</v>
      </c>
      <c r="AD26">
        <v>36256</v>
      </c>
      <c r="AE26">
        <f t="shared" si="0"/>
        <v>36.256</v>
      </c>
      <c r="AG26" t="e">
        <f>AD26/AF26</f>
        <v>#DIV/0!</v>
      </c>
      <c r="AH26">
        <f>(Z26/AD26)*1000</f>
        <v>0.68954104148278905</v>
      </c>
      <c r="AI26">
        <f>AA26/Z26</f>
        <v>0.44</v>
      </c>
    </row>
    <row r="27" spans="1:35">
      <c r="A27" s="1">
        <v>42079</v>
      </c>
      <c r="B27" s="1" t="s">
        <v>82</v>
      </c>
      <c r="C27" t="s">
        <v>7</v>
      </c>
      <c r="D27" s="3" t="s">
        <v>29</v>
      </c>
      <c r="E27" t="s">
        <v>61</v>
      </c>
      <c r="F27">
        <v>0</v>
      </c>
      <c r="G27">
        <v>6</v>
      </c>
      <c r="H27">
        <v>0</v>
      </c>
      <c r="I27">
        <v>5</v>
      </c>
      <c r="J27">
        <v>0</v>
      </c>
      <c r="K27">
        <v>5</v>
      </c>
      <c r="L27">
        <v>0</v>
      </c>
      <c r="M27">
        <v>0</v>
      </c>
      <c r="Z27">
        <v>25</v>
      </c>
      <c r="AA27" s="2">
        <f>SUM(F27:Y27)</f>
        <v>16</v>
      </c>
      <c r="AB27" s="2">
        <f>SUM(F27+H27+J27+L27+N27+P27+R27+T27+V27+X27)</f>
        <v>0</v>
      </c>
      <c r="AC27" s="2">
        <f>SUM(G27+I27+K27+M27+O27+Q27+S27+U27+W27+Y27)</f>
        <v>16</v>
      </c>
      <c r="AD27">
        <v>4765</v>
      </c>
      <c r="AE27">
        <f t="shared" si="0"/>
        <v>4.7649999999999997</v>
      </c>
      <c r="AG27" t="e">
        <f>AD27/AF27</f>
        <v>#DIV/0!</v>
      </c>
      <c r="AH27">
        <f>(Z27/AD27)*1000</f>
        <v>5.2465897166841549</v>
      </c>
      <c r="AI27">
        <f>AA27/Z27</f>
        <v>0.64</v>
      </c>
    </row>
    <row r="28" spans="1:35">
      <c r="A28" s="1">
        <v>42079</v>
      </c>
      <c r="B28" s="1" t="s">
        <v>82</v>
      </c>
      <c r="C28" t="s">
        <v>7</v>
      </c>
      <c r="D28" s="3" t="s">
        <v>22</v>
      </c>
      <c r="E28" t="s">
        <v>63</v>
      </c>
      <c r="F28">
        <v>1</v>
      </c>
      <c r="G28">
        <v>2</v>
      </c>
      <c r="H28">
        <v>0</v>
      </c>
      <c r="I28">
        <v>6</v>
      </c>
      <c r="J28">
        <v>0</v>
      </c>
      <c r="K28">
        <v>3</v>
      </c>
      <c r="L28">
        <v>0</v>
      </c>
      <c r="M28">
        <v>0</v>
      </c>
      <c r="Z28">
        <v>25</v>
      </c>
      <c r="AA28" s="2">
        <f>SUM(F28:Y28)</f>
        <v>12</v>
      </c>
      <c r="AB28" s="2">
        <f>SUM(F28+H28+J28+L28+N28+P28+R28+T28+V28+X28)</f>
        <v>1</v>
      </c>
      <c r="AC28" s="2">
        <f>SUM(G28+I28+K28+M28+O28+Q28+S28+U28+W28+Y28)</f>
        <v>11</v>
      </c>
      <c r="AD28">
        <v>6356</v>
      </c>
      <c r="AE28">
        <f t="shared" si="0"/>
        <v>6.3559999999999999</v>
      </c>
      <c r="AG28" t="e">
        <f>AD28/AF28</f>
        <v>#DIV/0!</v>
      </c>
      <c r="AH28">
        <f>(Z28/AD28)*1000</f>
        <v>3.9332913782252987</v>
      </c>
      <c r="AI28">
        <f>AA28/Z28</f>
        <v>0.48</v>
      </c>
    </row>
    <row r="29" spans="1:35">
      <c r="A29" s="1">
        <v>42079</v>
      </c>
      <c r="B29" s="1" t="s">
        <v>82</v>
      </c>
      <c r="C29" t="s">
        <v>7</v>
      </c>
      <c r="D29" s="3" t="s">
        <v>32</v>
      </c>
      <c r="E29" t="s">
        <v>63</v>
      </c>
      <c r="F29">
        <v>0</v>
      </c>
      <c r="G29">
        <v>15</v>
      </c>
      <c r="H29">
        <v>0</v>
      </c>
      <c r="I29">
        <v>1</v>
      </c>
      <c r="J29">
        <v>0</v>
      </c>
      <c r="K29">
        <v>0</v>
      </c>
      <c r="Z29">
        <v>20</v>
      </c>
      <c r="AA29" s="2">
        <f>SUM(F29:Y29)</f>
        <v>16</v>
      </c>
      <c r="AB29" s="2">
        <f>SUM(F29+H29+J29+L29+N29+P29+R29+T29+V29+X29)</f>
        <v>0</v>
      </c>
      <c r="AC29" s="2">
        <f>SUM(G29+I29+K29+M29+O29+Q29+S29+U29+W29+Y29)</f>
        <v>16</v>
      </c>
      <c r="AD29">
        <v>10228</v>
      </c>
      <c r="AE29">
        <f t="shared" si="0"/>
        <v>10.228</v>
      </c>
      <c r="AG29" t="e">
        <f>AD29/AF29</f>
        <v>#DIV/0!</v>
      </c>
      <c r="AH29">
        <f>(Z29/AD29)*1000</f>
        <v>1.9554165037152915</v>
      </c>
      <c r="AI29">
        <f>AA29/Z29</f>
        <v>0.8</v>
      </c>
    </row>
    <row r="30" spans="1:35">
      <c r="A30" s="1">
        <v>42079</v>
      </c>
      <c r="B30" s="1" t="s">
        <v>82</v>
      </c>
      <c r="C30" t="s">
        <v>7</v>
      </c>
      <c r="D30" s="3" t="s">
        <v>59</v>
      </c>
      <c r="E30" t="s">
        <v>63</v>
      </c>
      <c r="F30">
        <v>1</v>
      </c>
      <c r="G30">
        <v>9</v>
      </c>
      <c r="H30">
        <v>0</v>
      </c>
      <c r="I30">
        <v>4</v>
      </c>
      <c r="J30">
        <v>0</v>
      </c>
      <c r="K30">
        <v>0</v>
      </c>
      <c r="Z30">
        <v>20</v>
      </c>
      <c r="AA30" s="2">
        <f>SUM(F30:Y30)</f>
        <v>14</v>
      </c>
      <c r="AB30" s="2">
        <f>SUM(F30+H30+J30+L30+N30+P30+R30+T30+V30+X30)</f>
        <v>1</v>
      </c>
      <c r="AC30" s="2">
        <f>SUM(G30+I30+K30+M30+O30+Q30+S30+U30+W30+Y30)</f>
        <v>13</v>
      </c>
      <c r="AD30">
        <v>5367</v>
      </c>
      <c r="AE30">
        <f t="shared" si="0"/>
        <v>5.367</v>
      </c>
      <c r="AH30">
        <f>(Z30/AD30)*1000</f>
        <v>3.726476616359232</v>
      </c>
      <c r="AI30">
        <f>AA30/Z30</f>
        <v>0.7</v>
      </c>
    </row>
    <row r="31" spans="1:35">
      <c r="A31" s="1">
        <v>42079</v>
      </c>
      <c r="B31" s="1" t="s">
        <v>82</v>
      </c>
      <c r="C31" t="s">
        <v>7</v>
      </c>
      <c r="D31" s="3" t="s">
        <v>24</v>
      </c>
      <c r="E31" t="s">
        <v>63</v>
      </c>
      <c r="F31">
        <v>0</v>
      </c>
      <c r="G31">
        <v>6</v>
      </c>
      <c r="H31">
        <v>0</v>
      </c>
      <c r="I31">
        <v>3</v>
      </c>
      <c r="J31">
        <v>0</v>
      </c>
      <c r="K31">
        <v>2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Z31">
        <v>35</v>
      </c>
      <c r="AA31" s="2">
        <f>SUM(F31:Y31)</f>
        <v>13</v>
      </c>
      <c r="AB31" s="2">
        <f>SUM(F31+H31+J31+L31+N31+P31+R31+T31+V31+X31)</f>
        <v>0</v>
      </c>
      <c r="AC31" s="2">
        <f>SUM(G31+I31+K31+M31+O31+Q31+S31+U31+W31+Y31)</f>
        <v>13</v>
      </c>
      <c r="AD31">
        <v>8878</v>
      </c>
      <c r="AE31">
        <f t="shared" si="0"/>
        <v>8.8780000000000001</v>
      </c>
      <c r="AG31" t="e">
        <f>AD31/AF31</f>
        <v>#DIV/0!</v>
      </c>
      <c r="AH31">
        <f>(Z31/AD31)*1000</f>
        <v>3.9423293534579864</v>
      </c>
      <c r="AI31">
        <f>AA31/Z31</f>
        <v>0.37142857142857144</v>
      </c>
    </row>
    <row r="32" spans="1:35">
      <c r="A32" s="1">
        <v>42079</v>
      </c>
      <c r="B32" s="1" t="s">
        <v>82</v>
      </c>
      <c r="C32" t="s">
        <v>7</v>
      </c>
      <c r="D32" s="3" t="s">
        <v>16</v>
      </c>
      <c r="E32" t="s">
        <v>63</v>
      </c>
      <c r="F32">
        <v>1</v>
      </c>
      <c r="G32">
        <v>4</v>
      </c>
      <c r="H32">
        <v>0</v>
      </c>
      <c r="I32">
        <v>0</v>
      </c>
      <c r="Z32">
        <v>15</v>
      </c>
      <c r="AA32" s="2">
        <f>SUM(F32:Y32)</f>
        <v>5</v>
      </c>
      <c r="AB32" s="2">
        <f>SUM(F32+H32+J32+L32+N32+P32+R32+T32+V32+X32)</f>
        <v>1</v>
      </c>
      <c r="AC32" s="2">
        <f>SUM(G32+I32+K32+M32+O32+Q32+S32+U32+W32+Y32)</f>
        <v>4</v>
      </c>
      <c r="AD32">
        <v>9677</v>
      </c>
      <c r="AE32">
        <f t="shared" si="0"/>
        <v>9.6769999999999996</v>
      </c>
      <c r="AG32" t="e">
        <f>AD32/AF32</f>
        <v>#DIV/0!</v>
      </c>
      <c r="AH32">
        <f>(Z32/AD32)*1000</f>
        <v>1.5500671695773482</v>
      </c>
      <c r="AI32">
        <f>AA32/Z32</f>
        <v>0.33333333333333331</v>
      </c>
    </row>
    <row r="33" spans="1:35">
      <c r="A33" s="1">
        <v>42079</v>
      </c>
      <c r="B33" s="1" t="s">
        <v>83</v>
      </c>
      <c r="C33" t="s">
        <v>7</v>
      </c>
      <c r="D33" s="3" t="s">
        <v>31</v>
      </c>
      <c r="E33" t="s">
        <v>61</v>
      </c>
      <c r="F33">
        <v>5</v>
      </c>
      <c r="G33">
        <v>26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Z33">
        <v>25</v>
      </c>
      <c r="AA33" s="2">
        <f>SUM(F33:Y33)</f>
        <v>33</v>
      </c>
      <c r="AB33" s="2">
        <f>SUM(F33+H33+J33+L33+N33+P33+R33+T33+V33+X33)</f>
        <v>5</v>
      </c>
      <c r="AC33" s="2">
        <f>SUM(G33+I33+K33+M33+O33+Q33+S33+U33+W33+Y33)</f>
        <v>28</v>
      </c>
      <c r="AD33">
        <v>13353</v>
      </c>
      <c r="AE33">
        <f t="shared" si="0"/>
        <v>13.353</v>
      </c>
      <c r="AG33" t="e">
        <f>AD33/AF33</f>
        <v>#DIV/0!</v>
      </c>
      <c r="AH33">
        <f>(Z33/AD33)*1000</f>
        <v>1.8722384482887739</v>
      </c>
      <c r="AI33">
        <f>AA33/Z33</f>
        <v>1.32</v>
      </c>
    </row>
    <row r="34" spans="1:35">
      <c r="A34" s="1">
        <v>42079</v>
      </c>
      <c r="B34" s="1" t="s">
        <v>83</v>
      </c>
      <c r="C34" t="s">
        <v>7</v>
      </c>
      <c r="D34" s="3" t="s">
        <v>19</v>
      </c>
      <c r="E34" t="s">
        <v>61</v>
      </c>
      <c r="F34">
        <v>1</v>
      </c>
      <c r="G34">
        <v>8</v>
      </c>
      <c r="H34">
        <v>0</v>
      </c>
      <c r="I34">
        <v>5</v>
      </c>
      <c r="J34">
        <v>0</v>
      </c>
      <c r="K34">
        <v>2</v>
      </c>
      <c r="L34">
        <v>0</v>
      </c>
      <c r="M34">
        <v>4</v>
      </c>
      <c r="N34">
        <v>0</v>
      </c>
      <c r="O34">
        <v>0</v>
      </c>
      <c r="Z34">
        <v>30</v>
      </c>
      <c r="AA34" s="2">
        <f>SUM(F34:Y34)</f>
        <v>20</v>
      </c>
      <c r="AB34" s="2">
        <f>SUM(F34+H34+J34+L34+N34+P34+R34+T34+V34+X34)</f>
        <v>1</v>
      </c>
      <c r="AC34" s="2">
        <f>SUM(G34+I34+K34+M34+O34+Q34+S34+U34+W34+Y34)</f>
        <v>19</v>
      </c>
      <c r="AD34">
        <v>3564</v>
      </c>
      <c r="AE34">
        <f t="shared" si="0"/>
        <v>3.5640000000000001</v>
      </c>
      <c r="AG34" t="e">
        <f>AD34/AF34</f>
        <v>#DIV/0!</v>
      </c>
      <c r="AH34">
        <f>(Z34/AD34)*1000</f>
        <v>8.4175084175084169</v>
      </c>
      <c r="AI34">
        <f>AA34/Z34</f>
        <v>0.66666666666666663</v>
      </c>
    </row>
    <row r="35" spans="1:35">
      <c r="A35" s="1">
        <v>42079</v>
      </c>
      <c r="B35" s="1" t="s">
        <v>83</v>
      </c>
      <c r="C35" t="s">
        <v>7</v>
      </c>
      <c r="D35" s="3" t="s">
        <v>23</v>
      </c>
      <c r="E35" t="s">
        <v>63</v>
      </c>
      <c r="F35">
        <v>1</v>
      </c>
      <c r="G35">
        <v>6</v>
      </c>
      <c r="H35">
        <v>0</v>
      </c>
      <c r="I35">
        <v>5</v>
      </c>
      <c r="J35">
        <v>0</v>
      </c>
      <c r="K35">
        <v>3</v>
      </c>
      <c r="L35">
        <v>0</v>
      </c>
      <c r="M35">
        <v>0</v>
      </c>
      <c r="Z35">
        <v>25</v>
      </c>
      <c r="AA35" s="2">
        <f>SUM(F35:Y35)</f>
        <v>15</v>
      </c>
      <c r="AB35" s="2">
        <f>SUM(F35+H35+J35+L35+N35+P35+R35+T35+V35+X35)</f>
        <v>1</v>
      </c>
      <c r="AC35" s="2">
        <f>SUM(G35+I35+K35+M35+O35+Q35+S35+U35+W35+Y35)</f>
        <v>14</v>
      </c>
      <c r="AD35">
        <v>15044</v>
      </c>
      <c r="AE35">
        <f t="shared" si="0"/>
        <v>15.044</v>
      </c>
      <c r="AG35" t="e">
        <f>AD35/AF35</f>
        <v>#DIV/0!</v>
      </c>
      <c r="AH35">
        <f>(Z35/AD35)*1000</f>
        <v>1.6617920765753789</v>
      </c>
      <c r="AI35">
        <f>AA35/Z35</f>
        <v>0.6</v>
      </c>
    </row>
    <row r="36" spans="1:35">
      <c r="A36" s="1">
        <v>42052</v>
      </c>
      <c r="B36" s="1" t="s">
        <v>84</v>
      </c>
      <c r="C36" t="s">
        <v>7</v>
      </c>
      <c r="D36" s="3" t="s">
        <v>60</v>
      </c>
      <c r="E36" t="s">
        <v>61</v>
      </c>
      <c r="F36">
        <v>20</v>
      </c>
      <c r="G36">
        <v>37</v>
      </c>
      <c r="H36">
        <v>3</v>
      </c>
      <c r="I36">
        <v>11</v>
      </c>
      <c r="J36">
        <v>1</v>
      </c>
      <c r="K36">
        <v>1</v>
      </c>
      <c r="L36">
        <v>1</v>
      </c>
      <c r="M36">
        <v>1</v>
      </c>
      <c r="N36">
        <v>0</v>
      </c>
      <c r="O36">
        <v>0</v>
      </c>
      <c r="Z36">
        <v>30</v>
      </c>
      <c r="AA36" s="2">
        <f>SUM(F36:Y36)</f>
        <v>75</v>
      </c>
      <c r="AB36" s="2">
        <f>SUM(F36+H36+J36+L36+N36+P36+R36+T36+V36+X36)</f>
        <v>25</v>
      </c>
      <c r="AC36" s="2">
        <f>SUM(G36+I36+K36+M36+O36+Q36+S36+U36+W36+Y36)</f>
        <v>50</v>
      </c>
      <c r="AE36">
        <f t="shared" si="0"/>
        <v>0</v>
      </c>
      <c r="AH36" t="e">
        <f>(Z36/AD36)*1000</f>
        <v>#DIV/0!</v>
      </c>
      <c r="AI36">
        <f>AA36/Z36</f>
        <v>2.5</v>
      </c>
    </row>
    <row r="37" spans="1:35">
      <c r="A37" s="1">
        <v>42053</v>
      </c>
      <c r="B37" s="1" t="s">
        <v>84</v>
      </c>
      <c r="C37" t="s">
        <v>69</v>
      </c>
      <c r="D37" s="3" t="s">
        <v>70</v>
      </c>
      <c r="E37" t="s">
        <v>61</v>
      </c>
      <c r="F37">
        <v>4</v>
      </c>
      <c r="G37">
        <v>10</v>
      </c>
      <c r="H37">
        <v>2</v>
      </c>
      <c r="I37">
        <v>7</v>
      </c>
      <c r="J37">
        <v>1</v>
      </c>
      <c r="K37">
        <v>4</v>
      </c>
      <c r="L37">
        <v>1</v>
      </c>
      <c r="M37">
        <v>3</v>
      </c>
      <c r="N37">
        <v>0</v>
      </c>
      <c r="O37">
        <v>0</v>
      </c>
      <c r="Z37">
        <v>30</v>
      </c>
      <c r="AA37" s="2">
        <f>SUM(F37:Y37)</f>
        <v>32</v>
      </c>
      <c r="AB37" s="2">
        <f>SUM(F37+H37+J37+L37+N37+P37+R37+T37+V37+X37)</f>
        <v>8</v>
      </c>
      <c r="AC37" s="2">
        <f>SUM(G37+I37+K37+M37+O37+Q37+S37+U37+W37+Y37)</f>
        <v>24</v>
      </c>
      <c r="AE37">
        <f t="shared" si="0"/>
        <v>0</v>
      </c>
      <c r="AH37" t="e">
        <f>(Z37/AD37)*1000</f>
        <v>#DIV/0!</v>
      </c>
      <c r="AI37">
        <f>AA37/Z37</f>
        <v>1.0666666666666667</v>
      </c>
    </row>
    <row r="38" spans="1:35">
      <c r="A38" s="1">
        <v>42053</v>
      </c>
      <c r="B38" s="1" t="s">
        <v>84</v>
      </c>
      <c r="C38" t="s">
        <v>69</v>
      </c>
      <c r="D38" s="3" t="s">
        <v>72</v>
      </c>
      <c r="E38" t="s">
        <v>61</v>
      </c>
      <c r="F38">
        <v>3</v>
      </c>
      <c r="G38">
        <v>26</v>
      </c>
      <c r="H38">
        <v>0</v>
      </c>
      <c r="I38">
        <v>2</v>
      </c>
      <c r="J38">
        <v>0</v>
      </c>
      <c r="K38">
        <v>0</v>
      </c>
      <c r="Z38">
        <v>20</v>
      </c>
      <c r="AA38" s="2">
        <f>SUM(F38:Y38)</f>
        <v>31</v>
      </c>
      <c r="AB38" s="2">
        <f>SUM(F38+H38+J38+L38+N38+P38+R38+T38+V38+X38)</f>
        <v>3</v>
      </c>
      <c r="AC38" s="2">
        <f>SUM(G38+I38+K38+M38+O38+Q38+S38+U38+W38+Y38)</f>
        <v>28</v>
      </c>
      <c r="AE38">
        <f t="shared" si="0"/>
        <v>0</v>
      </c>
      <c r="AH38" t="e">
        <f>(Z38/AD38)*1000</f>
        <v>#DIV/0!</v>
      </c>
      <c r="AI38">
        <f>AA38/Z38</f>
        <v>1.55</v>
      </c>
    </row>
    <row r="39" spans="1:35">
      <c r="A39" s="1">
        <v>42079</v>
      </c>
      <c r="B39" s="1" t="s">
        <v>84</v>
      </c>
      <c r="C39" t="s">
        <v>7</v>
      </c>
      <c r="D39" s="3" t="s">
        <v>33</v>
      </c>
      <c r="E39" t="s">
        <v>61</v>
      </c>
      <c r="F39">
        <v>6</v>
      </c>
      <c r="G39">
        <v>24</v>
      </c>
      <c r="H39">
        <v>0</v>
      </c>
      <c r="I39">
        <v>2</v>
      </c>
      <c r="J39">
        <v>0</v>
      </c>
      <c r="K39">
        <v>0</v>
      </c>
      <c r="Z39">
        <v>20</v>
      </c>
      <c r="AA39" s="2">
        <f>SUM(F39:Y39)</f>
        <v>32</v>
      </c>
      <c r="AB39" s="2">
        <f>SUM(F39+H39+J39+L39+N39+P39+R39+T39+V39+X39)</f>
        <v>6</v>
      </c>
      <c r="AC39" s="2">
        <f>SUM(G39+I39+K39+M39+O39+Q39+S39+U39+W39+Y39)</f>
        <v>26</v>
      </c>
      <c r="AD39">
        <v>7580</v>
      </c>
      <c r="AE39">
        <f t="shared" si="0"/>
        <v>7.58</v>
      </c>
      <c r="AG39" t="e">
        <f>AD39/AF39</f>
        <v>#DIV/0!</v>
      </c>
      <c r="AH39">
        <f>(Z39/AD39)*1000</f>
        <v>2.6385224274406331</v>
      </c>
      <c r="AI39">
        <f>AA39/Z39</f>
        <v>1.6</v>
      </c>
    </row>
    <row r="40" spans="1:35">
      <c r="A40" s="1">
        <v>42079</v>
      </c>
      <c r="B40" s="1" t="s">
        <v>84</v>
      </c>
      <c r="C40" t="s">
        <v>7</v>
      </c>
      <c r="D40" s="3" t="s">
        <v>27</v>
      </c>
      <c r="E40" t="s">
        <v>61</v>
      </c>
      <c r="F40">
        <v>0</v>
      </c>
      <c r="G40">
        <v>5</v>
      </c>
      <c r="H40">
        <v>0</v>
      </c>
      <c r="I40">
        <v>0</v>
      </c>
      <c r="Z40">
        <v>15</v>
      </c>
      <c r="AA40" s="2">
        <f>SUM(F40:Y40)</f>
        <v>5</v>
      </c>
      <c r="AB40" s="2">
        <f>SUM(F40+H40+J40+L40+N40+P40+R40+T40+V40+X40)</f>
        <v>0</v>
      </c>
      <c r="AC40" s="2">
        <f>SUM(G40+I40+K40+M40+O40+Q40+S40+U40+W40+Y40)</f>
        <v>5</v>
      </c>
      <c r="AD40">
        <v>7555</v>
      </c>
      <c r="AE40">
        <f t="shared" si="0"/>
        <v>7.5549999999999997</v>
      </c>
      <c r="AG40" t="e">
        <f>AD40/AF40</f>
        <v>#DIV/0!</v>
      </c>
      <c r="AH40">
        <f>(Z40/AD40)*1000</f>
        <v>1.985440105890139</v>
      </c>
      <c r="AI40">
        <f>AA40/Z40</f>
        <v>0.33333333333333331</v>
      </c>
    </row>
    <row r="41" spans="1:35">
      <c r="A41" s="1">
        <v>42052</v>
      </c>
      <c r="B41" s="1" t="s">
        <v>84</v>
      </c>
      <c r="C41" t="s">
        <v>7</v>
      </c>
      <c r="D41" s="3" t="s">
        <v>62</v>
      </c>
      <c r="E41" t="s">
        <v>63</v>
      </c>
      <c r="F41">
        <v>5</v>
      </c>
      <c r="G41">
        <v>11</v>
      </c>
      <c r="H41">
        <v>5</v>
      </c>
      <c r="I41">
        <v>10</v>
      </c>
      <c r="J41">
        <v>0</v>
      </c>
      <c r="K41">
        <v>2</v>
      </c>
      <c r="L41">
        <v>0</v>
      </c>
      <c r="M41">
        <v>1</v>
      </c>
      <c r="N41">
        <v>0</v>
      </c>
      <c r="O41">
        <v>0</v>
      </c>
      <c r="Z41">
        <v>30</v>
      </c>
      <c r="AA41" s="2">
        <f>SUM(F41:Y41)</f>
        <v>34</v>
      </c>
      <c r="AB41" s="2">
        <f>SUM(F41+H41+J41+L41+N41+P41+R41+T41+V41+X41)</f>
        <v>10</v>
      </c>
      <c r="AC41" s="2">
        <f>SUM(G41+I41+K41+M41+O41+Q41+S41+U41+W41+Y41)</f>
        <v>24</v>
      </c>
      <c r="AE41">
        <f t="shared" si="0"/>
        <v>0</v>
      </c>
      <c r="AH41" t="e">
        <f>(Z41/AD41)*1000</f>
        <v>#DIV/0!</v>
      </c>
      <c r="AI41">
        <f>AA41/Z41</f>
        <v>1.1333333333333333</v>
      </c>
    </row>
    <row r="42" spans="1:35">
      <c r="A42" s="1">
        <v>42053</v>
      </c>
      <c r="B42" s="1" t="s">
        <v>84</v>
      </c>
      <c r="C42" t="s">
        <v>69</v>
      </c>
      <c r="D42" s="3" t="s">
        <v>71</v>
      </c>
      <c r="E42" t="s">
        <v>63</v>
      </c>
      <c r="F42">
        <v>1</v>
      </c>
      <c r="G42">
        <v>25</v>
      </c>
      <c r="H42">
        <v>2</v>
      </c>
      <c r="I42">
        <v>11</v>
      </c>
      <c r="J42">
        <v>1</v>
      </c>
      <c r="K42">
        <v>7</v>
      </c>
      <c r="L42">
        <v>0</v>
      </c>
      <c r="M42">
        <v>1</v>
      </c>
      <c r="N42">
        <v>0</v>
      </c>
      <c r="O42">
        <v>0</v>
      </c>
      <c r="Z42">
        <v>30</v>
      </c>
      <c r="AA42" s="2">
        <f>SUM(F42:Y42)</f>
        <v>48</v>
      </c>
      <c r="AB42" s="2">
        <f>SUM(F42+H42+J42+L42+N42+P42+R42+T42+V42+X42)</f>
        <v>4</v>
      </c>
      <c r="AC42" s="2">
        <f>SUM(G42+I42+K42+M42+O42+Q42+S42+U42+W42+Y42)</f>
        <v>44</v>
      </c>
      <c r="AE42">
        <f t="shared" si="0"/>
        <v>0</v>
      </c>
      <c r="AH42" t="e">
        <f>(Z42/AD42)*1000</f>
        <v>#DIV/0!</v>
      </c>
      <c r="AI42">
        <f>AA42/Z42</f>
        <v>1.6</v>
      </c>
    </row>
    <row r="43" spans="1:35">
      <c r="A43" s="1">
        <v>42052</v>
      </c>
      <c r="B43" s="1" t="s">
        <v>84</v>
      </c>
      <c r="C43" t="s">
        <v>7</v>
      </c>
      <c r="D43" s="3" t="s">
        <v>64</v>
      </c>
      <c r="E43" t="s">
        <v>63</v>
      </c>
      <c r="F43">
        <v>7</v>
      </c>
      <c r="G43">
        <v>18</v>
      </c>
      <c r="H43">
        <v>0</v>
      </c>
      <c r="I43">
        <v>9</v>
      </c>
      <c r="J43">
        <v>2</v>
      </c>
      <c r="K43">
        <v>4</v>
      </c>
      <c r="L43">
        <v>0</v>
      </c>
      <c r="M43">
        <v>6</v>
      </c>
      <c r="N43">
        <v>0</v>
      </c>
      <c r="O43">
        <v>0</v>
      </c>
      <c r="Z43">
        <v>30</v>
      </c>
      <c r="AA43" s="2">
        <f>SUM(F43:Y43)</f>
        <v>46</v>
      </c>
      <c r="AB43" s="2">
        <f>SUM(F43+H43+J43+L43+N43+P43+R43+T43+V43+X43)</f>
        <v>9</v>
      </c>
      <c r="AC43" s="2">
        <f>SUM(G43+I43+K43+M43+O43+Q43+S43+U43+W43+Y43)</f>
        <v>37</v>
      </c>
      <c r="AE43">
        <f t="shared" si="0"/>
        <v>0</v>
      </c>
      <c r="AH43" t="e">
        <f>(Z43/AD43)*1000</f>
        <v>#DIV/0!</v>
      </c>
      <c r="AI43">
        <f>AA43/Z43</f>
        <v>1.5333333333333334</v>
      </c>
    </row>
    <row r="44" spans="1:35">
      <c r="A44" s="1">
        <v>42053</v>
      </c>
      <c r="B44" s="1" t="s">
        <v>84</v>
      </c>
      <c r="C44" t="s">
        <v>69</v>
      </c>
      <c r="D44" s="3" t="s">
        <v>73</v>
      </c>
      <c r="E44" t="s">
        <v>63</v>
      </c>
      <c r="F44">
        <v>3</v>
      </c>
      <c r="G44">
        <v>14</v>
      </c>
      <c r="H44">
        <v>0</v>
      </c>
      <c r="I44">
        <v>2</v>
      </c>
      <c r="J44">
        <v>0</v>
      </c>
      <c r="K44">
        <v>0</v>
      </c>
      <c r="Z44">
        <v>20</v>
      </c>
      <c r="AA44" s="2">
        <f>SUM(F44:Y44)</f>
        <v>19</v>
      </c>
      <c r="AB44" s="2">
        <f>SUM(F44+H44+J44+L44+N44+P44+R44+T44+V44+X44)</f>
        <v>3</v>
      </c>
      <c r="AC44" s="2">
        <f>SUM(G44+I44+K44+M44+O44+Q44+S44+U44+W44+Y44)</f>
        <v>16</v>
      </c>
      <c r="AE44">
        <f t="shared" si="0"/>
        <v>0</v>
      </c>
      <c r="AH44" t="e">
        <f>(Z44/AD44)*1000</f>
        <v>#DIV/0!</v>
      </c>
      <c r="AI44">
        <f>AA44/Z44</f>
        <v>0.95</v>
      </c>
    </row>
    <row r="45" spans="1:35">
      <c r="A45" s="1">
        <v>42079</v>
      </c>
      <c r="B45" s="1" t="s">
        <v>84</v>
      </c>
      <c r="C45" t="s">
        <v>7</v>
      </c>
      <c r="D45" s="3" t="s">
        <v>11</v>
      </c>
      <c r="E45" t="s">
        <v>63</v>
      </c>
      <c r="F45">
        <v>2</v>
      </c>
      <c r="G45">
        <v>10</v>
      </c>
      <c r="H45">
        <v>0</v>
      </c>
      <c r="I45">
        <v>0</v>
      </c>
      <c r="Z45">
        <v>15</v>
      </c>
      <c r="AA45" s="2">
        <f>SUM(F45:Y45)</f>
        <v>12</v>
      </c>
      <c r="AB45" s="2">
        <f>SUM(F45+H45+J45+L45+N45+P45+R45+T45+V45+X45)</f>
        <v>2</v>
      </c>
      <c r="AC45" s="2">
        <f>SUM(G45+I45+K45+M45+O45+Q45+S45+U45+W45+Y45)</f>
        <v>10</v>
      </c>
      <c r="AD45">
        <v>3500</v>
      </c>
      <c r="AE45">
        <f t="shared" si="0"/>
        <v>3.5</v>
      </c>
      <c r="AG45" t="e">
        <f>AD45/AF45</f>
        <v>#DIV/0!</v>
      </c>
      <c r="AH45">
        <f>(Z45/AD45)*1000</f>
        <v>4.2857142857142856</v>
      </c>
      <c r="AI45">
        <f>AA45/Z45</f>
        <v>0.8</v>
      </c>
    </row>
    <row r="46" spans="1:35">
      <c r="A46" s="1">
        <v>42079</v>
      </c>
      <c r="B46" s="1" t="s">
        <v>36</v>
      </c>
      <c r="C46" t="s">
        <v>7</v>
      </c>
      <c r="D46" s="3" t="s">
        <v>26</v>
      </c>
      <c r="E46" t="s">
        <v>61</v>
      </c>
      <c r="F46">
        <v>3</v>
      </c>
      <c r="G46">
        <v>28</v>
      </c>
      <c r="H46">
        <v>1</v>
      </c>
      <c r="I46">
        <v>6</v>
      </c>
      <c r="J46">
        <v>4</v>
      </c>
      <c r="K46">
        <v>1</v>
      </c>
      <c r="L46">
        <v>0</v>
      </c>
      <c r="M46">
        <v>0</v>
      </c>
      <c r="Z46">
        <v>25</v>
      </c>
      <c r="AA46" s="2">
        <f>SUM(F46:Y46)</f>
        <v>43</v>
      </c>
      <c r="AB46" s="2">
        <f>SUM(F46+H46+J46+L46+N46+P46+R46+T46+V46+X46)</f>
        <v>8</v>
      </c>
      <c r="AC46" s="2">
        <f>SUM(G46+I46+K46+M46+O46+Q46+S46+U46+W46+Y46)</f>
        <v>35</v>
      </c>
      <c r="AD46">
        <v>14051</v>
      </c>
      <c r="AE46">
        <f t="shared" si="0"/>
        <v>14.051</v>
      </c>
      <c r="AG46" t="e">
        <f>AD46/AF46</f>
        <v>#DIV/0!</v>
      </c>
      <c r="AH46">
        <f>(Z46/AD46)*1000</f>
        <v>1.779232794818874</v>
      </c>
      <c r="AI46">
        <f>AA46/Z46</f>
        <v>1.72</v>
      </c>
    </row>
    <row r="47" spans="1:35">
      <c r="A47" s="1">
        <v>42079</v>
      </c>
      <c r="B47" s="1" t="s">
        <v>36</v>
      </c>
      <c r="C47" t="s">
        <v>7</v>
      </c>
      <c r="D47" s="3" t="s">
        <v>15</v>
      </c>
      <c r="E47" t="s">
        <v>63</v>
      </c>
      <c r="F47">
        <v>1</v>
      </c>
      <c r="G47">
        <v>11</v>
      </c>
      <c r="H47">
        <v>0</v>
      </c>
      <c r="I47">
        <v>0</v>
      </c>
      <c r="Z47">
        <v>15</v>
      </c>
      <c r="AA47" s="2">
        <f>SUM(F47:Y47)</f>
        <v>12</v>
      </c>
      <c r="AB47" s="2">
        <f>SUM(F47+H47+J47+L47+N47+P47+R47+T47+V47+X47)</f>
        <v>1</v>
      </c>
      <c r="AC47" s="2">
        <f>SUM(G47+I47+K47+M47+O47+Q47+S47+U47+W47+Y47)</f>
        <v>11</v>
      </c>
      <c r="AD47">
        <v>7119</v>
      </c>
      <c r="AE47">
        <f t="shared" si="0"/>
        <v>7.1189999999999998</v>
      </c>
      <c r="AG47" t="e">
        <f>AD47/AF47</f>
        <v>#DIV/0!</v>
      </c>
      <c r="AH47">
        <f>(Z47/AD47)*1000</f>
        <v>2.1070375052675936</v>
      </c>
      <c r="AI47">
        <f>AA47/Z47</f>
        <v>0.8</v>
      </c>
    </row>
    <row r="48" spans="1:35">
      <c r="A48" s="1">
        <v>42079</v>
      </c>
      <c r="B48" s="1" t="s">
        <v>36</v>
      </c>
      <c r="C48" t="s">
        <v>7</v>
      </c>
      <c r="D48" s="3" t="s">
        <v>57</v>
      </c>
      <c r="E48" t="s">
        <v>63</v>
      </c>
      <c r="F48">
        <v>2</v>
      </c>
      <c r="G48">
        <v>22</v>
      </c>
      <c r="H48">
        <v>0</v>
      </c>
      <c r="I48">
        <v>1</v>
      </c>
      <c r="J48">
        <v>0</v>
      </c>
      <c r="K48">
        <v>0</v>
      </c>
      <c r="Z48">
        <v>20</v>
      </c>
      <c r="AA48" s="2">
        <f>SUM(F48:Y48)</f>
        <v>25</v>
      </c>
      <c r="AB48" s="2">
        <f>SUM(F48+H48+J48+L48+N48+P48+R48+T48+V48+X48)</f>
        <v>2</v>
      </c>
      <c r="AC48" s="2">
        <f>SUM(G48+I48+K48+M48+O48+Q48+S48+U48+W48+Y48)</f>
        <v>23</v>
      </c>
      <c r="AD48">
        <v>10121</v>
      </c>
      <c r="AE48">
        <f t="shared" si="0"/>
        <v>10.121</v>
      </c>
      <c r="AH48">
        <f>(Z48/AD48)*1000</f>
        <v>1.9760893192372295</v>
      </c>
      <c r="AI48">
        <f>AA48/Z48</f>
        <v>1.25</v>
      </c>
    </row>
    <row r="49" spans="1:35">
      <c r="A49" s="1">
        <v>42079</v>
      </c>
      <c r="B49" s="1" t="s">
        <v>36</v>
      </c>
      <c r="C49" t="s">
        <v>7</v>
      </c>
      <c r="D49" s="3" t="s">
        <v>37</v>
      </c>
      <c r="E49" t="s">
        <v>63</v>
      </c>
      <c r="F49">
        <v>0</v>
      </c>
      <c r="G49">
        <v>3</v>
      </c>
      <c r="H49">
        <v>0</v>
      </c>
      <c r="I49">
        <v>0</v>
      </c>
      <c r="Z49">
        <v>15</v>
      </c>
      <c r="AA49" s="2">
        <f>SUM(F49:Y49)</f>
        <v>3</v>
      </c>
      <c r="AB49" s="2">
        <f>SUM(F49+H49+J49+L49+N49+P49+R49+T49+V49+X49)</f>
        <v>0</v>
      </c>
      <c r="AC49" s="2">
        <f>SUM(G49+I49+K49+M49+O49+Q49+S49+U49+W49+Y49)</f>
        <v>3</v>
      </c>
      <c r="AD49">
        <v>9281</v>
      </c>
      <c r="AE49">
        <f t="shared" si="0"/>
        <v>9.2810000000000006</v>
      </c>
      <c r="AG49" t="e">
        <f>AD49/AF49</f>
        <v>#DIV/0!</v>
      </c>
      <c r="AH49">
        <f>(Z49/AD49)*1000</f>
        <v>1.6162051503070789</v>
      </c>
      <c r="AI49">
        <f>AA49/Z49</f>
        <v>0.2</v>
      </c>
    </row>
    <row r="50" spans="1:35">
      <c r="AA50" s="2">
        <f>SUM(F50:Y50)</f>
        <v>0</v>
      </c>
      <c r="AB50" s="2">
        <f>SUM(F50+H50+J50+L50+N50+P50+R50+T50+V50+X50)</f>
        <v>0</v>
      </c>
      <c r="AC50" s="2">
        <f>SUM(G50+I50+K50+M50+O50+Q50+S50+U50+W50+Y50)</f>
        <v>0</v>
      </c>
      <c r="AE50">
        <f t="shared" si="0"/>
        <v>0</v>
      </c>
      <c r="AH50" t="e">
        <f>(Z50/AD50)*1000</f>
        <v>#DIV/0!</v>
      </c>
      <c r="AI50" t="e">
        <f>AA50/Z50</f>
        <v>#DIV/0!</v>
      </c>
    </row>
    <row r="51" spans="1:35">
      <c r="AA51" s="2">
        <f>SUM(F51:Y51)</f>
        <v>0</v>
      </c>
      <c r="AB51" s="2">
        <f>SUM(F51+H51+J51+L51+N51+P51+R51+T51+V51+X51)</f>
        <v>0</v>
      </c>
      <c r="AC51" s="2">
        <f>SUM(G51+I51+K51+M51+O51+Q51+S51+U51+W51+Y51)</f>
        <v>0</v>
      </c>
      <c r="AE51">
        <f t="shared" si="0"/>
        <v>0</v>
      </c>
      <c r="AH51" t="e">
        <f>(Z51/AD51)*1000</f>
        <v>#DIV/0!</v>
      </c>
      <c r="AI51" t="e">
        <f>AA51/Z51</f>
        <v>#DIV/0!</v>
      </c>
    </row>
    <row r="52" spans="1:35">
      <c r="AA52" s="2">
        <f>SUM(F52:Y52)</f>
        <v>0</v>
      </c>
      <c r="AB52" s="2">
        <f>SUM(F52+H52+J52+L52+N52+P52+R52+T52+V52+X52)</f>
        <v>0</v>
      </c>
      <c r="AC52" s="2">
        <f>SUM(G52+I52+K52+M52+O52+Q52+S52+U52+W52+Y52)</f>
        <v>0</v>
      </c>
      <c r="AE52">
        <f t="shared" si="0"/>
        <v>0</v>
      </c>
      <c r="AH52" t="e">
        <f>(Z52/AD52)*1000</f>
        <v>#DIV/0!</v>
      </c>
      <c r="AI52" t="e">
        <f>AA52/Z52</f>
        <v>#DIV/0!</v>
      </c>
    </row>
    <row r="53" spans="1:35">
      <c r="AA53" s="2">
        <f>SUM(F53:Y53)</f>
        <v>0</v>
      </c>
      <c r="AB53" s="2">
        <f>SUM(F53+H53+J53+L53+N53+P53+R53+T53+V53+X53)</f>
        <v>0</v>
      </c>
      <c r="AC53" s="2">
        <f>SUM(G53+I53+K53+M53+O53+Q53+S53+U53+W53+Y53)</f>
        <v>0</v>
      </c>
      <c r="AE53">
        <f t="shared" si="0"/>
        <v>0</v>
      </c>
      <c r="AH53" t="e">
        <f>(Z53/AD53)*1000</f>
        <v>#DIV/0!</v>
      </c>
      <c r="AI53" t="e">
        <f>AA53/Z53</f>
        <v>#DIV/0!</v>
      </c>
    </row>
    <row r="54" spans="1:35">
      <c r="AA54" s="2">
        <f>SUM(F54:Y54)</f>
        <v>0</v>
      </c>
      <c r="AB54" s="2">
        <f>SUM(F54+H54+J54+L54+N54+P54+R54+T54+V54+X54)</f>
        <v>0</v>
      </c>
      <c r="AC54" s="2">
        <f>SUM(G54+I54+K54+M54+O54+Q54+S54+U54+W54+Y54)</f>
        <v>0</v>
      </c>
      <c r="AE54">
        <f t="shared" si="0"/>
        <v>0</v>
      </c>
      <c r="AH54" t="e">
        <f>(Z54/AD54)*1000</f>
        <v>#DIV/0!</v>
      </c>
      <c r="AI54" t="e">
        <f>AA54/Z54</f>
        <v>#DIV/0!</v>
      </c>
    </row>
    <row r="55" spans="1:35">
      <c r="AA55" s="2">
        <f>SUM(F55:Y55)</f>
        <v>0</v>
      </c>
      <c r="AB55" s="2">
        <f>SUM(F55+H55+J55+L55+N55+P55+R55+T55+V55+X55)</f>
        <v>0</v>
      </c>
      <c r="AC55" s="2">
        <f>SUM(G55+I55+K55+M55+O55+Q55+S55+U55+W55+Y55)</f>
        <v>0</v>
      </c>
      <c r="AE55">
        <f t="shared" si="0"/>
        <v>0</v>
      </c>
      <c r="AH55" t="e">
        <f>(Z55/AD55)*1000</f>
        <v>#DIV/0!</v>
      </c>
      <c r="AI55" t="e">
        <f>AA55/Z55</f>
        <v>#DIV/0!</v>
      </c>
    </row>
    <row r="56" spans="1:35">
      <c r="AA56" s="2">
        <f>SUM(F56:Y56)</f>
        <v>0</v>
      </c>
      <c r="AB56" s="2">
        <f>SUM(F56+H56+J56+L56+N56+P56+R56+T56+V56+X56)</f>
        <v>0</v>
      </c>
      <c r="AC56" s="2">
        <f>SUM(G56+I56+K56+M56+O56+Q56+S56+U56+W56+Y56)</f>
        <v>0</v>
      </c>
      <c r="AE56">
        <f t="shared" si="0"/>
        <v>0</v>
      </c>
      <c r="AH56" t="e">
        <f>(Z56/AD56)*1000</f>
        <v>#DIV/0!</v>
      </c>
      <c r="AI56" t="e">
        <f>AA56/Z56</f>
        <v>#DIV/0!</v>
      </c>
    </row>
    <row r="57" spans="1:35">
      <c r="AA57" s="2">
        <f>SUM(F57:Y57)</f>
        <v>0</v>
      </c>
      <c r="AB57" s="2">
        <f>SUM(F57+H57+J57+L57+N57+P57+R57+T57+V57+X57)</f>
        <v>0</v>
      </c>
      <c r="AC57" s="2">
        <f>SUM(G57+I57+K57+M57+O57+Q57+S57+U57+W57+Y57)</f>
        <v>0</v>
      </c>
      <c r="AE57">
        <f t="shared" si="0"/>
        <v>0</v>
      </c>
      <c r="AI57" t="e">
        <f>AA57/Z57</f>
        <v>#DIV/0!</v>
      </c>
    </row>
    <row r="58" spans="1:35">
      <c r="AE58">
        <f t="shared" si="0"/>
        <v>0</v>
      </c>
    </row>
  </sheetData>
  <sortState ref="A3:AI57">
    <sortCondition ref="B3:B57"/>
    <sortCondition ref="E3:E57"/>
  </sortState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3" sqref="B3"/>
    </sheetView>
  </sheetViews>
  <sheetFormatPr baseColWidth="10" defaultRowHeight="15" x14ac:dyDescent="0"/>
  <sheetData>
    <row r="1" spans="1:9">
      <c r="A1" s="3" t="s">
        <v>44</v>
      </c>
      <c r="B1" s="3" t="s">
        <v>45</v>
      </c>
      <c r="C1" s="3" t="s">
        <v>46</v>
      </c>
      <c r="D1" s="3" t="s">
        <v>47</v>
      </c>
      <c r="E1" s="3" t="s">
        <v>39</v>
      </c>
      <c r="F1" s="3" t="s">
        <v>48</v>
      </c>
      <c r="G1" s="3" t="s">
        <v>49</v>
      </c>
      <c r="I1" s="3" t="s">
        <v>77</v>
      </c>
    </row>
    <row r="2" spans="1:9">
      <c r="B2" t="s">
        <v>35</v>
      </c>
      <c r="E2">
        <f>C2*D2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PLANT DRY WT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Nell</dc:creator>
  <cp:lastModifiedBy>Colleen Nell</cp:lastModifiedBy>
  <dcterms:created xsi:type="dcterms:W3CDTF">2015-03-16T23:30:20Z</dcterms:created>
  <dcterms:modified xsi:type="dcterms:W3CDTF">2015-03-19T18:48:46Z</dcterms:modified>
</cp:coreProperties>
</file>