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8800" windowHeight="16660" tabRatio="500"/>
  </bookViews>
  <sheets>
    <sheet name="comp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3" i="1" l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32" i="1"/>
  <c r="T32" i="1"/>
  <c r="T3" i="1"/>
  <c r="T4" i="1"/>
  <c r="T5" i="1"/>
  <c r="T6" i="1"/>
  <c r="T7" i="1"/>
  <c r="T8" i="1"/>
  <c r="T9" i="1"/>
  <c r="T10" i="1"/>
  <c r="T2" i="1"/>
  <c r="P33" i="1"/>
  <c r="P34" i="1"/>
  <c r="P35" i="1"/>
  <c r="P36" i="1"/>
  <c r="P37" i="1"/>
  <c r="P38" i="1"/>
  <c r="P39" i="1"/>
  <c r="P40" i="1"/>
  <c r="P32" i="1"/>
  <c r="Q32" i="1"/>
  <c r="Q33" i="1"/>
  <c r="Q34" i="1"/>
  <c r="Q35" i="1"/>
  <c r="Q36" i="1"/>
  <c r="Q37" i="1"/>
  <c r="Q38" i="1"/>
  <c r="Q39" i="1"/>
  <c r="Q40" i="1"/>
</calcChain>
</file>

<file path=xl/sharedStrings.xml><?xml version="1.0" encoding="utf-8"?>
<sst xmlns="http://schemas.openxmlformats.org/spreadsheetml/2006/main" count="101" uniqueCount="51">
  <si>
    <t>sp</t>
  </si>
  <si>
    <t>dens t</t>
  </si>
  <si>
    <t>set</t>
  </si>
  <si>
    <t>nt</t>
  </si>
  <si>
    <t>dens c</t>
  </si>
  <si>
    <t>nc</t>
  </si>
  <si>
    <t>sec</t>
  </si>
  <si>
    <t>ID %</t>
  </si>
  <si>
    <t>ID lrr</t>
  </si>
  <si>
    <t>LRR</t>
  </si>
  <si>
    <t>denssc</t>
  </si>
  <si>
    <t>lrr2</t>
  </si>
  <si>
    <t>comp</t>
  </si>
  <si>
    <t>arca</t>
  </si>
  <si>
    <t>ardo</t>
  </si>
  <si>
    <t>enca</t>
  </si>
  <si>
    <t>erfa</t>
  </si>
  <si>
    <t>erpa</t>
  </si>
  <si>
    <t>isme</t>
  </si>
  <si>
    <t>lual</t>
  </si>
  <si>
    <t>saap</t>
  </si>
  <si>
    <t>same</t>
  </si>
  <si>
    <t>no birds (diff?)</t>
  </si>
  <si>
    <t>exclusion</t>
  </si>
  <si>
    <t>ddvsid figure for sea</t>
  </si>
  <si>
    <t>denst</t>
  </si>
  <si>
    <t>densc</t>
  </si>
  <si>
    <t>id%</t>
  </si>
  <si>
    <t>idlrr</t>
  </si>
  <si>
    <t>lrr</t>
  </si>
  <si>
    <t>c</t>
  </si>
  <si>
    <t>bird</t>
  </si>
  <si>
    <t>no bir</t>
  </si>
  <si>
    <t>20 per 1 inch</t>
  </si>
  <si>
    <t>removed by birds</t>
  </si>
  <si>
    <t>% diff</t>
  </si>
  <si>
    <t>Species</t>
  </si>
  <si>
    <t>Exclusion</t>
  </si>
  <si>
    <t>HPQ</t>
  </si>
  <si>
    <t>Complex</t>
  </si>
  <si>
    <t>SP</t>
  </si>
  <si>
    <t>HPQ_SE</t>
  </si>
  <si>
    <t>ARCA</t>
  </si>
  <si>
    <t>ARDO</t>
  </si>
  <si>
    <t>ENCA</t>
  </si>
  <si>
    <t>ERFA</t>
  </si>
  <si>
    <t>ERPA</t>
  </si>
  <si>
    <t>ISME</t>
  </si>
  <si>
    <t>LUAL</t>
  </si>
  <si>
    <t>SAAP</t>
  </si>
  <si>
    <t>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</si>
</sst>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74954058881"/>
          <c:y val="0.128312346900304"/>
          <c:w val="0.828050313102493"/>
          <c:h val="0.73575361332199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trendline>
            <c:spPr>
              <a:ln w="25400">
                <a:solidFill>
                  <a:schemeClr val="tx1"/>
                </a:solidFill>
                <a:prstDash val="dash"/>
              </a:ln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comp.csv!$O$32:$O$40</c:f>
                <c:numCache>
                  <c:formatCode>General</c:formatCode>
                  <c:ptCount val="9"/>
                  <c:pt idx="0">
                    <c:v>5.528481036</c:v>
                  </c:pt>
                  <c:pt idx="1">
                    <c:v>0.619703666</c:v>
                  </c:pt>
                  <c:pt idx="2">
                    <c:v>0.927123028</c:v>
                  </c:pt>
                  <c:pt idx="3">
                    <c:v>0.870053451</c:v>
                  </c:pt>
                  <c:pt idx="4">
                    <c:v>1.336780554</c:v>
                  </c:pt>
                  <c:pt idx="5">
                    <c:v>0.811650861</c:v>
                  </c:pt>
                  <c:pt idx="6">
                    <c:v>1.821686151</c:v>
                  </c:pt>
                  <c:pt idx="7">
                    <c:v>0.417423555</c:v>
                  </c:pt>
                  <c:pt idx="8">
                    <c:v>0.608793373</c:v>
                  </c:pt>
                </c:numCache>
              </c:numRef>
            </c:plus>
            <c:minus>
              <c:numRef>
                <c:f>comp.csv!$O$32:$O$40</c:f>
                <c:numCache>
                  <c:formatCode>General</c:formatCode>
                  <c:ptCount val="9"/>
                  <c:pt idx="0">
                    <c:v>5.528481036</c:v>
                  </c:pt>
                  <c:pt idx="1">
                    <c:v>0.619703666</c:v>
                  </c:pt>
                  <c:pt idx="2">
                    <c:v>0.927123028</c:v>
                  </c:pt>
                  <c:pt idx="3">
                    <c:v>0.870053451</c:v>
                  </c:pt>
                  <c:pt idx="4">
                    <c:v>1.336780554</c:v>
                  </c:pt>
                  <c:pt idx="5">
                    <c:v>0.811650861</c:v>
                  </c:pt>
                  <c:pt idx="6">
                    <c:v>1.821686151</c:v>
                  </c:pt>
                  <c:pt idx="7">
                    <c:v>0.417423555</c:v>
                  </c:pt>
                  <c:pt idx="8">
                    <c:v>0.608793373</c:v>
                  </c:pt>
                </c:numCache>
              </c:numRef>
            </c:minus>
          </c:errBars>
          <c:xVal>
            <c:numRef>
              <c:f>comp.csv!$M$32:$M$40</c:f>
              <c:numCache>
                <c:formatCode>General</c:formatCode>
                <c:ptCount val="9"/>
                <c:pt idx="0">
                  <c:v>27.0</c:v>
                </c:pt>
                <c:pt idx="1">
                  <c:v>9.083333333</c:v>
                </c:pt>
                <c:pt idx="2">
                  <c:v>10.58333333</c:v>
                </c:pt>
                <c:pt idx="3">
                  <c:v>8.75</c:v>
                </c:pt>
                <c:pt idx="4">
                  <c:v>16.30769231</c:v>
                </c:pt>
                <c:pt idx="5">
                  <c:v>6.692307692</c:v>
                </c:pt>
                <c:pt idx="6">
                  <c:v>20.84615385</c:v>
                </c:pt>
                <c:pt idx="7">
                  <c:v>5.583333333</c:v>
                </c:pt>
                <c:pt idx="8">
                  <c:v>4.272727273</c:v>
                </c:pt>
              </c:numCache>
            </c:numRef>
          </c:xVal>
          <c:yVal>
            <c:numRef>
              <c:f>comp.csv!$T$32:$T$40</c:f>
              <c:numCache>
                <c:formatCode>General</c:formatCode>
                <c:ptCount val="9"/>
                <c:pt idx="0">
                  <c:v>4.319402765944674</c:v>
                </c:pt>
                <c:pt idx="1">
                  <c:v>-13.6540969173658</c:v>
                </c:pt>
                <c:pt idx="2">
                  <c:v>-23.64143455218643</c:v>
                </c:pt>
                <c:pt idx="3">
                  <c:v>-13.76363860856921</c:v>
                </c:pt>
                <c:pt idx="4">
                  <c:v>43.37971353405436</c:v>
                </c:pt>
                <c:pt idx="5">
                  <c:v>-34.84665474373543</c:v>
                </c:pt>
                <c:pt idx="6">
                  <c:v>-10.23272258663743</c:v>
                </c:pt>
                <c:pt idx="7">
                  <c:v>-35.51941855958753</c:v>
                </c:pt>
                <c:pt idx="8">
                  <c:v>-20.03884829760282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181208"/>
        <c:axId val="2091355000"/>
      </c:scatterChart>
      <c:valAx>
        <c:axId val="2099181208"/>
        <c:scaling>
          <c:orientation val="minMax"/>
          <c:max val="35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000">
                <a:latin typeface="Helvetica"/>
                <a:cs typeface="Helvetica"/>
              </a:defRPr>
            </a:pPr>
            <a:endParaRPr lang="en-US"/>
          </a:p>
        </c:txPr>
        <c:crossAx val="2091355000"/>
        <c:crossesAt val="-0.25"/>
        <c:crossBetween val="midCat"/>
      </c:valAx>
      <c:valAx>
        <c:axId val="2091355000"/>
        <c:scaling>
          <c:orientation val="minMax"/>
          <c:max val="0.2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Helvetica"/>
                <a:cs typeface="Helvetica"/>
              </a:defRPr>
            </a:pPr>
            <a:endParaRPr lang="en-US"/>
          </a:p>
        </c:txPr>
        <c:crossAx val="2099181208"/>
        <c:crosses val="autoZero"/>
        <c:crossBetween val="midCat"/>
        <c:majorUnit val="0.1"/>
        <c:minorUnit val="0.01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74954058881"/>
          <c:y val="0.128312346900304"/>
          <c:w val="0.828050313102493"/>
          <c:h val="0.73575361332199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trendline>
            <c:spPr>
              <a:ln w="25400">
                <a:solidFill>
                  <a:schemeClr val="tx1"/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comp.csv!$B$32:$B$40</c:f>
              <c:numCache>
                <c:formatCode>General</c:formatCode>
                <c:ptCount val="9"/>
                <c:pt idx="0">
                  <c:v>22.47695</c:v>
                </c:pt>
                <c:pt idx="1">
                  <c:v>26.44232</c:v>
                </c:pt>
                <c:pt idx="2">
                  <c:v>33.0584</c:v>
                </c:pt>
                <c:pt idx="3">
                  <c:v>40.73821</c:v>
                </c:pt>
                <c:pt idx="4">
                  <c:v>17.105</c:v>
                </c:pt>
                <c:pt idx="5">
                  <c:v>59.4932</c:v>
                </c:pt>
                <c:pt idx="6">
                  <c:v>57.01982</c:v>
                </c:pt>
                <c:pt idx="7">
                  <c:v>38.47273</c:v>
                </c:pt>
                <c:pt idx="8">
                  <c:v>58.54568</c:v>
                </c:pt>
              </c:numCache>
            </c:numRef>
          </c:xVal>
          <c:yVal>
            <c:numRef>
              <c:f>comp.csv!$L$32:$L$40</c:f>
              <c:numCache>
                <c:formatCode>General</c:formatCode>
                <c:ptCount val="9"/>
                <c:pt idx="0">
                  <c:v>0.018365092</c:v>
                </c:pt>
                <c:pt idx="1">
                  <c:v>-0.063758264</c:v>
                </c:pt>
                <c:pt idx="2">
                  <c:v>-0.117142239</c:v>
                </c:pt>
                <c:pt idx="3">
                  <c:v>-0.064309576</c:v>
                </c:pt>
                <c:pt idx="4">
                  <c:v>0.179229625</c:v>
                </c:pt>
                <c:pt idx="5">
                  <c:v>-0.186063281</c:v>
                </c:pt>
                <c:pt idx="6">
                  <c:v>-0.046881947</c:v>
                </c:pt>
                <c:pt idx="7">
                  <c:v>-0.190571055</c:v>
                </c:pt>
                <c:pt idx="8">
                  <c:v>-0.097120959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213336"/>
        <c:axId val="2089849384"/>
      </c:scatterChart>
      <c:valAx>
        <c:axId val="2098213336"/>
        <c:scaling>
          <c:orientation val="minMax"/>
          <c:max val="60.0"/>
          <c:min val="10.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000">
                <a:latin typeface="Helvetica"/>
                <a:cs typeface="Helvetica"/>
              </a:defRPr>
            </a:pPr>
            <a:endParaRPr lang="en-US"/>
          </a:p>
        </c:txPr>
        <c:crossAx val="2089849384"/>
        <c:crossesAt val="-0.25"/>
        <c:crossBetween val="midCat"/>
      </c:valAx>
      <c:valAx>
        <c:axId val="2089849384"/>
        <c:scaling>
          <c:orientation val="minMax"/>
          <c:max val="0.2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Helvetica"/>
                <a:cs typeface="Helvetica"/>
              </a:defRPr>
            </a:pPr>
            <a:endParaRPr lang="en-US"/>
          </a:p>
        </c:txPr>
        <c:crossAx val="2098213336"/>
        <c:crosses val="autoZero"/>
        <c:crossBetween val="midCat"/>
        <c:majorUnit val="0.1"/>
        <c:minorUnit val="0.01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comp.csv!$U$31</c:f>
              <c:strCache>
                <c:ptCount val="1"/>
                <c:pt idx="0">
                  <c:v>denst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strRef>
              <c:f>comp.csv!$U$31:$U$40</c:f>
              <c:strCache>
                <c:ptCount val="10"/>
                <c:pt idx="0">
                  <c:v>denst</c:v>
                </c:pt>
                <c:pt idx="1">
                  <c:v>22.47695</c:v>
                </c:pt>
                <c:pt idx="2">
                  <c:v>26.44232</c:v>
                </c:pt>
                <c:pt idx="3">
                  <c:v>33.0584</c:v>
                </c:pt>
                <c:pt idx="4">
                  <c:v>40.73821</c:v>
                </c:pt>
                <c:pt idx="5">
                  <c:v>17.105</c:v>
                </c:pt>
                <c:pt idx="6">
                  <c:v>59.4932</c:v>
                </c:pt>
                <c:pt idx="7">
                  <c:v>57.01982</c:v>
                </c:pt>
                <c:pt idx="8">
                  <c:v>38.47273</c:v>
                </c:pt>
                <c:pt idx="9">
                  <c:v>58.54568</c:v>
                </c:pt>
              </c:strCache>
            </c:strRef>
          </c:xVal>
          <c:yVal>
            <c:numRef>
              <c:f>comp.csv!$T$31:$T$40</c:f>
              <c:numCache>
                <c:formatCode>General</c:formatCode>
                <c:ptCount val="10"/>
                <c:pt idx="0">
                  <c:v>0.0</c:v>
                </c:pt>
                <c:pt idx="1">
                  <c:v>4.319402765944674</c:v>
                </c:pt>
                <c:pt idx="2">
                  <c:v>-13.6540969173658</c:v>
                </c:pt>
                <c:pt idx="3">
                  <c:v>-23.64143455218643</c:v>
                </c:pt>
                <c:pt idx="4">
                  <c:v>-13.76363860856921</c:v>
                </c:pt>
                <c:pt idx="5">
                  <c:v>43.37971353405436</c:v>
                </c:pt>
                <c:pt idx="6">
                  <c:v>-34.84665474373543</c:v>
                </c:pt>
                <c:pt idx="7">
                  <c:v>-10.23272258663743</c:v>
                </c:pt>
                <c:pt idx="8">
                  <c:v>-35.51941855958753</c:v>
                </c:pt>
                <c:pt idx="9">
                  <c:v>-20.03884829760282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873528"/>
        <c:axId val="2142599768"/>
      </c:scatterChart>
      <c:valAx>
        <c:axId val="2141873528"/>
        <c:scaling>
          <c:orientation val="minMax"/>
          <c:max val="12.0"/>
        </c:scaling>
        <c:delete val="0"/>
        <c:axPos val="b"/>
        <c:numFmt formatCode="General" sourceLinked="1"/>
        <c:majorTickMark val="out"/>
        <c:minorTickMark val="none"/>
        <c:tickLblPos val="nextTo"/>
        <c:crossAx val="2142599768"/>
        <c:crosses val="autoZero"/>
        <c:crossBetween val="midCat"/>
      </c:valAx>
      <c:valAx>
        <c:axId val="2142599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873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156938116548"/>
          <c:y val="0.0406698564593301"/>
          <c:w val="0.836825630609123"/>
          <c:h val="0.854066985645933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comp.csv!$P$1</c:f>
              <c:strCache>
                <c:ptCount val="1"/>
                <c:pt idx="0">
                  <c:v>% diff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16"/>
            <c:spPr>
              <a:solidFill>
                <a:srgbClr val="0000FF"/>
              </a:solidFill>
              <a:effectLst/>
            </c:spPr>
          </c:marker>
          <c:dLbls>
            <c:delete val="1"/>
          </c:dLbls>
          <c:trendline>
            <c:spPr>
              <a:ln w="28575">
                <a:prstDash val="dash"/>
              </a:ln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comp.csv!$N$2:$N$10</c:f>
                <c:numCache>
                  <c:formatCode>General</c:formatCode>
                  <c:ptCount val="9"/>
                  <c:pt idx="0">
                    <c:v>2.234373344</c:v>
                  </c:pt>
                  <c:pt idx="1">
                    <c:v>2.195035721</c:v>
                  </c:pt>
                  <c:pt idx="2">
                    <c:v>3.137022329</c:v>
                  </c:pt>
                  <c:pt idx="3">
                    <c:v>3.568182826</c:v>
                  </c:pt>
                  <c:pt idx="4">
                    <c:v>3.93322185</c:v>
                  </c:pt>
                  <c:pt idx="5">
                    <c:v>4.81983083</c:v>
                  </c:pt>
                  <c:pt idx="6">
                    <c:v>2.926448797</c:v>
                  </c:pt>
                  <c:pt idx="7">
                    <c:v>3.342789617</c:v>
                  </c:pt>
                  <c:pt idx="8">
                    <c:v>1.505042031</c:v>
                  </c:pt>
                </c:numCache>
              </c:numRef>
            </c:plus>
            <c:minus>
              <c:numRef>
                <c:f>comp.csv!$N$2:$N$10</c:f>
                <c:numCache>
                  <c:formatCode>General</c:formatCode>
                  <c:ptCount val="9"/>
                  <c:pt idx="0">
                    <c:v>2.234373344</c:v>
                  </c:pt>
                  <c:pt idx="1">
                    <c:v>2.195035721</c:v>
                  </c:pt>
                  <c:pt idx="2">
                    <c:v>3.137022329</c:v>
                  </c:pt>
                  <c:pt idx="3">
                    <c:v>3.568182826</c:v>
                  </c:pt>
                  <c:pt idx="4">
                    <c:v>3.93322185</c:v>
                  </c:pt>
                  <c:pt idx="5">
                    <c:v>4.81983083</c:v>
                  </c:pt>
                  <c:pt idx="6">
                    <c:v>2.926448797</c:v>
                  </c:pt>
                  <c:pt idx="7">
                    <c:v>3.342789617</c:v>
                  </c:pt>
                  <c:pt idx="8">
                    <c:v>1.505042031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1"/>
            <c:plus>
              <c:numRef>
                <c:f>comp.csv!$C$2:$C$10</c:f>
                <c:numCache>
                  <c:formatCode>General</c:formatCode>
                  <c:ptCount val="9"/>
                  <c:pt idx="0">
                    <c:v>4.013251712</c:v>
                  </c:pt>
                  <c:pt idx="1">
                    <c:v>5.07625347</c:v>
                  </c:pt>
                  <c:pt idx="2">
                    <c:v>4.866170982</c:v>
                  </c:pt>
                  <c:pt idx="3">
                    <c:v>7.234957486</c:v>
                  </c:pt>
                  <c:pt idx="4">
                    <c:v>3.537404203</c:v>
                  </c:pt>
                  <c:pt idx="5">
                    <c:v>4.338167278</c:v>
                  </c:pt>
                  <c:pt idx="6">
                    <c:v>6.563534849</c:v>
                  </c:pt>
                  <c:pt idx="7">
                    <c:v>4.492631219</c:v>
                  </c:pt>
                  <c:pt idx="8">
                    <c:v>8.455901087</c:v>
                  </c:pt>
                </c:numCache>
              </c:numRef>
            </c:plus>
            <c:minus>
              <c:numRef>
                <c:f>comp.csv!$C$2:$C$10</c:f>
                <c:numCache>
                  <c:formatCode>General</c:formatCode>
                  <c:ptCount val="9"/>
                  <c:pt idx="0">
                    <c:v>4.013251712</c:v>
                  </c:pt>
                  <c:pt idx="1">
                    <c:v>5.07625347</c:v>
                  </c:pt>
                  <c:pt idx="2">
                    <c:v>4.866170982</c:v>
                  </c:pt>
                  <c:pt idx="3">
                    <c:v>7.234957486</c:v>
                  </c:pt>
                  <c:pt idx="4">
                    <c:v>3.537404203</c:v>
                  </c:pt>
                  <c:pt idx="5">
                    <c:v>4.338167278</c:v>
                  </c:pt>
                  <c:pt idx="6">
                    <c:v>6.563534849</c:v>
                  </c:pt>
                  <c:pt idx="7">
                    <c:v>4.492631219</c:v>
                  </c:pt>
                  <c:pt idx="8">
                    <c:v>8.455901087</c:v>
                  </c:pt>
                </c:numCache>
              </c:numRef>
            </c:minus>
          </c:errBars>
          <c:xVal>
            <c:numRef>
              <c:f>comp.csv!$M$2:$M$10</c:f>
              <c:numCache>
                <c:formatCode>General</c:formatCode>
                <c:ptCount val="9"/>
                <c:pt idx="0">
                  <c:v>9.083333333</c:v>
                </c:pt>
                <c:pt idx="1">
                  <c:v>4.272727273</c:v>
                </c:pt>
                <c:pt idx="2">
                  <c:v>8.75</c:v>
                </c:pt>
                <c:pt idx="3">
                  <c:v>20.84615385</c:v>
                </c:pt>
                <c:pt idx="4">
                  <c:v>27.0</c:v>
                </c:pt>
                <c:pt idx="5">
                  <c:v>16.30769231</c:v>
                </c:pt>
                <c:pt idx="6">
                  <c:v>6.692307692</c:v>
                </c:pt>
                <c:pt idx="7">
                  <c:v>10.58333333</c:v>
                </c:pt>
                <c:pt idx="8">
                  <c:v>5.583333333</c:v>
                </c:pt>
              </c:numCache>
            </c:numRef>
          </c:xVal>
          <c:yVal>
            <c:numRef>
              <c:f>comp.csv!$T$2:$T$10</c:f>
              <c:numCache>
                <c:formatCode>General</c:formatCode>
                <c:ptCount val="9"/>
                <c:pt idx="0">
                  <c:v>-13.6540969173658</c:v>
                </c:pt>
                <c:pt idx="1">
                  <c:v>-20.03884829760282</c:v>
                </c:pt>
                <c:pt idx="2">
                  <c:v>-13.76363860856921</c:v>
                </c:pt>
                <c:pt idx="3">
                  <c:v>-10.23272258663743</c:v>
                </c:pt>
                <c:pt idx="4">
                  <c:v>4.319402765944674</c:v>
                </c:pt>
                <c:pt idx="5">
                  <c:v>43.37971353405436</c:v>
                </c:pt>
                <c:pt idx="6">
                  <c:v>-34.84665474373543</c:v>
                </c:pt>
                <c:pt idx="7">
                  <c:v>-23.64143455218643</c:v>
                </c:pt>
                <c:pt idx="8">
                  <c:v>-20.03884829760282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99359832"/>
        <c:axId val="-2135762968"/>
      </c:scatterChart>
      <c:valAx>
        <c:axId val="209935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-2135762968"/>
        <c:crossesAt val="-40.0"/>
        <c:crossBetween val="midCat"/>
      </c:valAx>
      <c:valAx>
        <c:axId val="-2135762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2099359832"/>
        <c:crossesAt val="0.001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</xdr:colOff>
      <xdr:row>16</xdr:row>
      <xdr:rowOff>25400</xdr:rowOff>
    </xdr:from>
    <xdr:to>
      <xdr:col>12</xdr:col>
      <xdr:colOff>727573</xdr:colOff>
      <xdr:row>27</xdr:row>
      <xdr:rowOff>122587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15</xdr:col>
      <xdr:colOff>664073</xdr:colOff>
      <xdr:row>27</xdr:row>
      <xdr:rowOff>97187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247650</xdr:colOff>
      <xdr:row>15</xdr:row>
      <xdr:rowOff>76200</xdr:rowOff>
    </xdr:from>
    <xdr:to>
      <xdr:col>21</xdr:col>
      <xdr:colOff>692150</xdr:colOff>
      <xdr:row>29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819150</xdr:colOff>
      <xdr:row>15</xdr:row>
      <xdr:rowOff>63500</xdr:rowOff>
    </xdr:from>
    <xdr:to>
      <xdr:col>17</xdr:col>
      <xdr:colOff>673100</xdr:colOff>
      <xdr:row>35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topLeftCell="E1" workbookViewId="0">
      <selection activeCell="N15" sqref="N15"/>
    </sheetView>
  </sheetViews>
  <sheetFormatPr baseColWidth="10" defaultRowHeight="15" x14ac:dyDescent="0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</v>
      </c>
      <c r="P1" t="s">
        <v>35</v>
      </c>
      <c r="R1" t="s">
        <v>34</v>
      </c>
      <c r="S1" t="s">
        <v>35</v>
      </c>
      <c r="U1" t="s">
        <v>40</v>
      </c>
      <c r="V1" t="s">
        <v>38</v>
      </c>
      <c r="W1" t="s">
        <v>41</v>
      </c>
    </row>
    <row r="2" spans="1:23">
      <c r="A2" t="s">
        <v>13</v>
      </c>
      <c r="B2">
        <v>26.442319999999999</v>
      </c>
      <c r="C2">
        <v>4.0132517119999997</v>
      </c>
      <c r="D2">
        <v>8</v>
      </c>
      <c r="E2">
        <v>22.831859999999999</v>
      </c>
      <c r="F2">
        <v>5</v>
      </c>
      <c r="G2">
        <v>6.1209261689999996</v>
      </c>
      <c r="H2">
        <v>-3.6104599999999998</v>
      </c>
      <c r="I2">
        <v>6.3758263999999995E-2</v>
      </c>
      <c r="J2">
        <v>-6.3758263999999995E-2</v>
      </c>
      <c r="K2">
        <v>22.831859999999999</v>
      </c>
      <c r="L2">
        <v>-6.3758263999999995E-2</v>
      </c>
      <c r="M2">
        <v>9.0833333330000006</v>
      </c>
      <c r="N2">
        <v>2.2343733440000002</v>
      </c>
      <c r="O2">
        <v>26.442319999999999</v>
      </c>
      <c r="P2">
        <v>-0.13654096917365799</v>
      </c>
      <c r="Q2" t="s">
        <v>17</v>
      </c>
      <c r="R2">
        <v>0.97087000000000145</v>
      </c>
      <c r="S2">
        <v>4.3194027659446743E-2</v>
      </c>
      <c r="T2">
        <f>P2*100</f>
        <v>-13.654096917365798</v>
      </c>
      <c r="U2" t="s">
        <v>42</v>
      </c>
      <c r="V2">
        <v>1E-3</v>
      </c>
      <c r="W2">
        <v>0.14888889</v>
      </c>
    </row>
    <row r="3" spans="1:23">
      <c r="A3" t="s">
        <v>14</v>
      </c>
      <c r="B3">
        <v>58.545679999999997</v>
      </c>
      <c r="C3">
        <v>5.0762534700000002</v>
      </c>
      <c r="D3">
        <v>8</v>
      </c>
      <c r="E3">
        <v>46.813800000000001</v>
      </c>
      <c r="F3">
        <v>5</v>
      </c>
      <c r="G3">
        <v>9.7716224280000006</v>
      </c>
      <c r="H3">
        <v>-11.73188</v>
      </c>
      <c r="I3">
        <v>9.7120959000000007E-2</v>
      </c>
      <c r="J3">
        <v>-9.7120959000000007E-2</v>
      </c>
      <c r="K3">
        <v>46.813800000000001</v>
      </c>
      <c r="L3">
        <v>-9.7120959000000007E-2</v>
      </c>
      <c r="M3">
        <v>4.2727272730000001</v>
      </c>
      <c r="N3">
        <v>2.195035721</v>
      </c>
      <c r="O3">
        <v>58.545679999999997</v>
      </c>
      <c r="P3">
        <v>-0.20038848297602824</v>
      </c>
      <c r="Q3" t="s">
        <v>13</v>
      </c>
      <c r="R3">
        <v>-3.6104599999999998</v>
      </c>
      <c r="S3">
        <v>-0.13654096917365799</v>
      </c>
      <c r="T3">
        <f t="shared" ref="T3:T10" si="0">P3*100</f>
        <v>-20.038848297602822</v>
      </c>
      <c r="U3" t="s">
        <v>43</v>
      </c>
      <c r="V3">
        <v>4.3520000000000003</v>
      </c>
      <c r="W3">
        <v>0.59421935599999998</v>
      </c>
    </row>
    <row r="4" spans="1:23">
      <c r="A4" t="s">
        <v>15</v>
      </c>
      <c r="B4">
        <v>40.738210000000002</v>
      </c>
      <c r="C4">
        <v>4.8661709819999999</v>
      </c>
      <c r="D4">
        <v>8</v>
      </c>
      <c r="E4">
        <v>35.131149999999998</v>
      </c>
      <c r="F4">
        <v>5</v>
      </c>
      <c r="G4">
        <v>9.1207124309999994</v>
      </c>
      <c r="H4">
        <v>-5.6070599999999997</v>
      </c>
      <c r="I4">
        <v>6.4309575999999993E-2</v>
      </c>
      <c r="J4">
        <v>-6.4309575999999993E-2</v>
      </c>
      <c r="K4">
        <v>35.131149999999998</v>
      </c>
      <c r="L4">
        <v>-6.4309575999999993E-2</v>
      </c>
      <c r="M4">
        <v>8.75</v>
      </c>
      <c r="N4">
        <v>3.1370223290000001</v>
      </c>
      <c r="O4">
        <v>40.738210000000002</v>
      </c>
      <c r="P4">
        <v>-0.13763638608569212</v>
      </c>
      <c r="Q4" t="s">
        <v>20</v>
      </c>
      <c r="R4">
        <v>-7.8154799999999973</v>
      </c>
      <c r="S4">
        <v>-0.23641434552186427</v>
      </c>
      <c r="T4">
        <f t="shared" si="0"/>
        <v>-13.763638608569211</v>
      </c>
      <c r="U4" t="s">
        <v>44</v>
      </c>
      <c r="V4">
        <v>0.33888888900000003</v>
      </c>
      <c r="W4">
        <v>0.13739193299999999</v>
      </c>
    </row>
    <row r="5" spans="1:23">
      <c r="A5" t="s">
        <v>16</v>
      </c>
      <c r="B5">
        <v>57.019820000000003</v>
      </c>
      <c r="C5">
        <v>7.2349574859999999</v>
      </c>
      <c r="D5">
        <v>8</v>
      </c>
      <c r="E5">
        <v>51.185139999999997</v>
      </c>
      <c r="F5">
        <v>5</v>
      </c>
      <c r="G5">
        <v>15.649128449999999</v>
      </c>
      <c r="H5">
        <v>-5.8346799999999996</v>
      </c>
      <c r="I5">
        <v>4.6881947E-2</v>
      </c>
      <c r="J5">
        <v>-4.6881947E-2</v>
      </c>
      <c r="K5">
        <v>51.185139999999997</v>
      </c>
      <c r="L5">
        <v>-4.6881947E-2</v>
      </c>
      <c r="M5">
        <v>20.84615385</v>
      </c>
      <c r="N5">
        <v>3.5681828260000001</v>
      </c>
      <c r="O5">
        <v>57.019820000000003</v>
      </c>
      <c r="P5">
        <v>-0.10232722586637429</v>
      </c>
      <c r="Q5" t="s">
        <v>15</v>
      </c>
      <c r="R5">
        <v>-5.6070600000000042</v>
      </c>
      <c r="S5">
        <v>-0.13763638608569212</v>
      </c>
      <c r="T5">
        <f t="shared" si="0"/>
        <v>-10.232722586637429</v>
      </c>
      <c r="U5" t="s">
        <v>45</v>
      </c>
      <c r="V5">
        <v>0.682857143</v>
      </c>
      <c r="W5">
        <v>0.27177797100000001</v>
      </c>
    </row>
    <row r="6" spans="1:23">
      <c r="A6" t="s">
        <v>17</v>
      </c>
      <c r="B6">
        <v>22.476949999999999</v>
      </c>
      <c r="C6">
        <v>3.5374042029999999</v>
      </c>
      <c r="D6">
        <v>8</v>
      </c>
      <c r="E6">
        <v>29.865390000000001</v>
      </c>
      <c r="F6">
        <v>5</v>
      </c>
      <c r="G6">
        <v>6.4561543500000003</v>
      </c>
      <c r="H6">
        <v>7.3884400000000001</v>
      </c>
      <c r="I6">
        <v>-0.123430811</v>
      </c>
      <c r="J6">
        <v>0.123430811</v>
      </c>
      <c r="K6">
        <v>23.44782</v>
      </c>
      <c r="L6">
        <v>1.8365092E-2</v>
      </c>
      <c r="M6">
        <v>27</v>
      </c>
      <c r="N6">
        <v>3.9332218499999998</v>
      </c>
      <c r="O6">
        <v>22.476949999999999</v>
      </c>
      <c r="P6">
        <v>4.3194027659446743E-2</v>
      </c>
      <c r="Q6" t="s">
        <v>18</v>
      </c>
      <c r="R6">
        <v>7.4200999999999979</v>
      </c>
      <c r="S6">
        <v>0.43379713534054359</v>
      </c>
      <c r="T6">
        <f t="shared" si="0"/>
        <v>4.3194027659446741</v>
      </c>
      <c r="U6" t="s">
        <v>46</v>
      </c>
      <c r="V6">
        <v>0.65333333299999996</v>
      </c>
      <c r="W6">
        <v>0.12</v>
      </c>
    </row>
    <row r="7" spans="1:23">
      <c r="A7" t="s">
        <v>18</v>
      </c>
      <c r="B7">
        <v>19.7669</v>
      </c>
      <c r="C7">
        <v>4.3381672780000002</v>
      </c>
      <c r="D7">
        <v>8</v>
      </c>
      <c r="E7">
        <v>23.44782</v>
      </c>
      <c r="F7">
        <v>5</v>
      </c>
      <c r="G7">
        <v>3.8845111540000001</v>
      </c>
      <c r="H7">
        <v>3.68092</v>
      </c>
      <c r="I7">
        <v>-7.4163906000000002E-2</v>
      </c>
      <c r="J7">
        <v>7.4163906000000002E-2</v>
      </c>
      <c r="K7">
        <v>29.865390000000001</v>
      </c>
      <c r="L7">
        <v>0.179229625</v>
      </c>
      <c r="M7">
        <v>16.30769231</v>
      </c>
      <c r="N7">
        <v>4.8198308299999999</v>
      </c>
      <c r="O7">
        <v>19.7669</v>
      </c>
      <c r="P7">
        <v>0.43379713534054359</v>
      </c>
      <c r="Q7" t="s">
        <v>19</v>
      </c>
      <c r="R7">
        <v>-20.731390000000005</v>
      </c>
      <c r="S7">
        <v>-0.34846654743735428</v>
      </c>
      <c r="T7">
        <f t="shared" si="0"/>
        <v>43.37971353405436</v>
      </c>
      <c r="U7" t="s">
        <v>47</v>
      </c>
      <c r="V7">
        <v>0.55111111099999999</v>
      </c>
      <c r="W7">
        <v>0.122877034</v>
      </c>
    </row>
    <row r="8" spans="1:23">
      <c r="A8" t="s">
        <v>19</v>
      </c>
      <c r="B8">
        <v>59.493200000000002</v>
      </c>
      <c r="C8">
        <v>6.5635348489999998</v>
      </c>
      <c r="D8">
        <v>8</v>
      </c>
      <c r="E8">
        <v>38.761809999999997</v>
      </c>
      <c r="F8">
        <v>5</v>
      </c>
      <c r="G8">
        <v>8.9861489910000003</v>
      </c>
      <c r="H8">
        <v>-20.731390000000001</v>
      </c>
      <c r="I8">
        <v>0.186063281</v>
      </c>
      <c r="J8">
        <v>-0.186063281</v>
      </c>
      <c r="K8">
        <v>38.761809999999997</v>
      </c>
      <c r="L8">
        <v>-0.186063281</v>
      </c>
      <c r="M8">
        <v>6.692307692</v>
      </c>
      <c r="N8">
        <v>2.9264487969999999</v>
      </c>
      <c r="O8">
        <v>59.493200000000002</v>
      </c>
      <c r="P8">
        <v>-0.34846654743735428</v>
      </c>
      <c r="Q8" t="s">
        <v>16</v>
      </c>
      <c r="R8">
        <v>-5.8346800000000059</v>
      </c>
      <c r="S8">
        <v>-0.10232722586637429</v>
      </c>
      <c r="T8">
        <f t="shared" si="0"/>
        <v>-34.846654743735428</v>
      </c>
      <c r="U8" t="s">
        <v>48</v>
      </c>
      <c r="V8">
        <v>0.54777777800000005</v>
      </c>
      <c r="W8">
        <v>0.33710087399999999</v>
      </c>
    </row>
    <row r="9" spans="1:23">
      <c r="A9" t="s">
        <v>20</v>
      </c>
      <c r="B9">
        <v>33.058399999999999</v>
      </c>
      <c r="C9">
        <v>4.4926312189999997</v>
      </c>
      <c r="D9">
        <v>8</v>
      </c>
      <c r="E9">
        <v>25.242920000000002</v>
      </c>
      <c r="F9">
        <v>5</v>
      </c>
      <c r="G9">
        <v>5.4383310890000001</v>
      </c>
      <c r="H9">
        <v>-7.81548</v>
      </c>
      <c r="I9">
        <v>0.117142239</v>
      </c>
      <c r="J9">
        <v>-0.117142239</v>
      </c>
      <c r="K9">
        <v>25.242920000000002</v>
      </c>
      <c r="L9">
        <v>-0.117142239</v>
      </c>
      <c r="M9">
        <v>10.58333333</v>
      </c>
      <c r="N9">
        <v>3.3427896170000002</v>
      </c>
      <c r="O9">
        <v>33.058399999999999</v>
      </c>
      <c r="P9">
        <v>-0.23641434552186427</v>
      </c>
      <c r="Q9" t="s">
        <v>21</v>
      </c>
      <c r="R9">
        <v>-13.665289999999999</v>
      </c>
      <c r="S9">
        <v>-0.35519418559587529</v>
      </c>
      <c r="T9">
        <f t="shared" si="0"/>
        <v>-23.641434552186428</v>
      </c>
      <c r="U9" t="s">
        <v>49</v>
      </c>
      <c r="V9">
        <v>0.70125000000000004</v>
      </c>
      <c r="W9">
        <v>0.54028927400000004</v>
      </c>
    </row>
    <row r="10" spans="1:23">
      <c r="A10" t="s">
        <v>21</v>
      </c>
      <c r="B10">
        <v>38.472729999999999</v>
      </c>
      <c r="C10">
        <v>8.4559010870000009</v>
      </c>
      <c r="D10">
        <v>8</v>
      </c>
      <c r="E10">
        <v>24.80744</v>
      </c>
      <c r="F10">
        <v>5</v>
      </c>
      <c r="G10">
        <v>6.2850504279999999</v>
      </c>
      <c r="H10">
        <v>-13.665290000000001</v>
      </c>
      <c r="I10">
        <v>0.19057105499999999</v>
      </c>
      <c r="J10">
        <v>-0.19057105499999999</v>
      </c>
      <c r="K10">
        <v>24.80744</v>
      </c>
      <c r="L10">
        <v>-0.19057105499999999</v>
      </c>
      <c r="M10">
        <v>5.5833333329999997</v>
      </c>
      <c r="N10">
        <v>1.5050420309999999</v>
      </c>
      <c r="O10">
        <v>38.472729999999999</v>
      </c>
      <c r="P10">
        <v>-0.20038848297602824</v>
      </c>
      <c r="Q10" t="s">
        <v>14</v>
      </c>
      <c r="R10">
        <v>-11.731879999999997</v>
      </c>
      <c r="S10">
        <v>-0.20038848297602824</v>
      </c>
      <c r="T10">
        <f t="shared" si="0"/>
        <v>-20.038848297602822</v>
      </c>
      <c r="U10" t="s">
        <v>50</v>
      </c>
      <c r="V10">
        <v>1E-3</v>
      </c>
      <c r="W10">
        <v>0.14888889</v>
      </c>
    </row>
    <row r="13" spans="1:23">
      <c r="O13" t="s">
        <v>22</v>
      </c>
    </row>
    <row r="18" spans="1:22">
      <c r="A18" t="s">
        <v>13</v>
      </c>
      <c r="B18">
        <v>26.442319999999999</v>
      </c>
      <c r="C18">
        <v>4.0132517119999997</v>
      </c>
      <c r="D18">
        <v>8</v>
      </c>
      <c r="E18">
        <v>22.831859999999999</v>
      </c>
      <c r="F18">
        <v>5</v>
      </c>
      <c r="G18">
        <v>6.1209261689999996</v>
      </c>
      <c r="H18">
        <v>-3.6104599999999998</v>
      </c>
      <c r="I18">
        <v>6.3758263999999995E-2</v>
      </c>
      <c r="J18">
        <v>-6.3758263999999995E-2</v>
      </c>
      <c r="K18">
        <v>22.831859999999999</v>
      </c>
      <c r="L18">
        <v>-6.3758263999999995E-2</v>
      </c>
    </row>
    <row r="19" spans="1:22">
      <c r="A19" t="s">
        <v>14</v>
      </c>
      <c r="B19">
        <v>58.545679999999997</v>
      </c>
      <c r="C19">
        <v>13.076253469999999</v>
      </c>
      <c r="D19">
        <v>8</v>
      </c>
      <c r="E19">
        <v>46.813800000000001</v>
      </c>
      <c r="F19">
        <v>5</v>
      </c>
      <c r="G19">
        <v>9.7716224280000006</v>
      </c>
      <c r="H19">
        <v>-11.73188</v>
      </c>
      <c r="I19">
        <v>9.7120959000000007E-2</v>
      </c>
      <c r="J19">
        <v>-9.7120959000000007E-2</v>
      </c>
      <c r="K19">
        <v>46.813800000000001</v>
      </c>
      <c r="L19">
        <v>-9.7120959000000007E-2</v>
      </c>
    </row>
    <row r="20" spans="1:22">
      <c r="A20" t="s">
        <v>15</v>
      </c>
      <c r="B20">
        <v>40.738210000000002</v>
      </c>
      <c r="C20">
        <v>4.8661709819999999</v>
      </c>
      <c r="D20">
        <v>8</v>
      </c>
      <c r="E20">
        <v>35.131149999999998</v>
      </c>
      <c r="F20">
        <v>5</v>
      </c>
      <c r="G20">
        <v>9.1207124309999994</v>
      </c>
      <c r="H20">
        <v>-5.6070599999999997</v>
      </c>
      <c r="I20">
        <v>6.4309575999999993E-2</v>
      </c>
      <c r="J20">
        <v>-6.4309575999999993E-2</v>
      </c>
      <c r="K20">
        <v>35.131149999999998</v>
      </c>
      <c r="L20">
        <v>-6.4309575999999993E-2</v>
      </c>
    </row>
    <row r="21" spans="1:22">
      <c r="A21" t="s">
        <v>16</v>
      </c>
      <c r="B21">
        <v>57.019820000000003</v>
      </c>
      <c r="C21">
        <v>7.2349574859999999</v>
      </c>
      <c r="D21">
        <v>8</v>
      </c>
      <c r="E21">
        <v>51.185139999999997</v>
      </c>
      <c r="F21">
        <v>5</v>
      </c>
      <c r="G21">
        <v>15.649128449999999</v>
      </c>
      <c r="H21">
        <v>-5.8346799999999996</v>
      </c>
      <c r="I21">
        <v>4.6881947E-2</v>
      </c>
      <c r="J21">
        <v>-4.6881947E-2</v>
      </c>
      <c r="K21">
        <v>51.185139999999997</v>
      </c>
      <c r="L21">
        <v>-4.6881947E-2</v>
      </c>
    </row>
    <row r="22" spans="1:22">
      <c r="A22" t="s">
        <v>17</v>
      </c>
      <c r="B22">
        <v>22.476949999999999</v>
      </c>
      <c r="C22">
        <v>3.5374042029999999</v>
      </c>
      <c r="D22">
        <v>8</v>
      </c>
      <c r="E22">
        <v>29.865390000000001</v>
      </c>
      <c r="F22">
        <v>5</v>
      </c>
      <c r="G22">
        <v>6.4561543500000003</v>
      </c>
      <c r="H22">
        <v>7.3884400000000001</v>
      </c>
      <c r="I22">
        <v>-0.123430811</v>
      </c>
      <c r="J22">
        <v>0.123430811</v>
      </c>
      <c r="K22">
        <v>23.44782</v>
      </c>
      <c r="L22">
        <v>1.8365092E-2</v>
      </c>
    </row>
    <row r="23" spans="1:22">
      <c r="A23" t="s">
        <v>18</v>
      </c>
      <c r="B23">
        <v>17.105</v>
      </c>
      <c r="C23">
        <v>4.3381672780000002</v>
      </c>
      <c r="D23">
        <v>8</v>
      </c>
      <c r="E23">
        <v>28</v>
      </c>
      <c r="F23">
        <v>5</v>
      </c>
      <c r="G23">
        <v>3.8845111540000001</v>
      </c>
      <c r="H23">
        <v>10.895</v>
      </c>
      <c r="I23">
        <v>-0.214034953</v>
      </c>
      <c r="J23">
        <v>0.214034953</v>
      </c>
      <c r="K23">
        <v>24.525099999999998</v>
      </c>
      <c r="L23">
        <v>0.179229625</v>
      </c>
      <c r="M23">
        <v>6.1663709999999997E-2</v>
      </c>
    </row>
    <row r="24" spans="1:22">
      <c r="A24" t="s">
        <v>19</v>
      </c>
      <c r="B24">
        <v>59.493200000000002</v>
      </c>
      <c r="C24">
        <v>6.5635348489999998</v>
      </c>
      <c r="D24">
        <v>8</v>
      </c>
      <c r="E24">
        <v>38.761809999999997</v>
      </c>
      <c r="F24">
        <v>5</v>
      </c>
      <c r="G24">
        <v>8.9861489910000003</v>
      </c>
      <c r="H24">
        <v>-20.731390000000001</v>
      </c>
      <c r="I24">
        <v>0.186063281</v>
      </c>
      <c r="J24">
        <v>-0.186063281</v>
      </c>
      <c r="K24">
        <v>38.761809999999997</v>
      </c>
      <c r="L24">
        <v>-0.186063281</v>
      </c>
    </row>
    <row r="25" spans="1:22">
      <c r="A25" t="s">
        <v>20</v>
      </c>
      <c r="B25">
        <v>33.058399999999999</v>
      </c>
      <c r="C25">
        <v>4.4926312189999997</v>
      </c>
      <c r="D25">
        <v>8</v>
      </c>
      <c r="E25">
        <v>25.242920000000002</v>
      </c>
      <c r="F25">
        <v>5</v>
      </c>
      <c r="G25">
        <v>5.4383310890000001</v>
      </c>
      <c r="H25">
        <v>-7.81548</v>
      </c>
      <c r="I25">
        <v>0.117142239</v>
      </c>
      <c r="J25">
        <v>-0.117142239</v>
      </c>
      <c r="K25">
        <v>25.242920000000002</v>
      </c>
      <c r="L25">
        <v>-0.117142239</v>
      </c>
    </row>
    <row r="26" spans="1:22">
      <c r="A26" t="s">
        <v>21</v>
      </c>
      <c r="B26">
        <v>38.472729999999999</v>
      </c>
      <c r="C26">
        <v>8.4559010870000009</v>
      </c>
      <c r="D26">
        <v>8</v>
      </c>
      <c r="E26">
        <v>24.80744</v>
      </c>
      <c r="F26">
        <v>5</v>
      </c>
      <c r="G26">
        <v>6.2850504279999999</v>
      </c>
      <c r="H26">
        <v>-13.665290000000001</v>
      </c>
      <c r="I26">
        <v>0.19057105499999999</v>
      </c>
      <c r="J26">
        <v>-0.19057105499999999</v>
      </c>
      <c r="K26">
        <v>24.80744</v>
      </c>
      <c r="L26">
        <v>-0.19057105499999999</v>
      </c>
    </row>
    <row r="27" spans="1:22">
      <c r="O27" t="s">
        <v>23</v>
      </c>
    </row>
    <row r="29" spans="1:22">
      <c r="G29" t="s">
        <v>24</v>
      </c>
    </row>
    <row r="31" spans="1:22">
      <c r="B31" t="s">
        <v>25</v>
      </c>
      <c r="C31" t="s">
        <v>2</v>
      </c>
      <c r="D31" t="s">
        <v>3</v>
      </c>
      <c r="E31" t="s">
        <v>26</v>
      </c>
      <c r="F31" t="s">
        <v>5</v>
      </c>
      <c r="G31" t="s">
        <v>6</v>
      </c>
      <c r="H31" t="s">
        <v>27</v>
      </c>
      <c r="I31" t="s">
        <v>28</v>
      </c>
      <c r="J31" t="s">
        <v>29</v>
      </c>
      <c r="K31" t="s">
        <v>10</v>
      </c>
      <c r="L31" t="s">
        <v>11</v>
      </c>
      <c r="M31" t="s">
        <v>30</v>
      </c>
      <c r="P31" t="s">
        <v>31</v>
      </c>
      <c r="Q31" t="s">
        <v>32</v>
      </c>
      <c r="S31" t="s">
        <v>34</v>
      </c>
      <c r="T31" t="s">
        <v>35</v>
      </c>
      <c r="U31" t="s">
        <v>25</v>
      </c>
      <c r="V31" t="s">
        <v>2</v>
      </c>
    </row>
    <row r="32" spans="1:22">
      <c r="A32" t="s">
        <v>17</v>
      </c>
      <c r="B32">
        <v>22.476949999999999</v>
      </c>
      <c r="C32">
        <v>3.5374042029999999</v>
      </c>
      <c r="D32">
        <v>8</v>
      </c>
      <c r="E32">
        <v>29.865390000000001</v>
      </c>
      <c r="F32">
        <v>5</v>
      </c>
      <c r="G32">
        <v>6.4561543500000003</v>
      </c>
      <c r="H32">
        <v>7.3884400000000001</v>
      </c>
      <c r="I32">
        <v>-0.123430811</v>
      </c>
      <c r="J32">
        <v>0.123430811</v>
      </c>
      <c r="K32">
        <v>23.44782</v>
      </c>
      <c r="L32">
        <v>1.8365092E-2</v>
      </c>
      <c r="M32">
        <v>27</v>
      </c>
      <c r="N32">
        <v>19.933221849999999</v>
      </c>
      <c r="O32">
        <v>5.5284810359999996</v>
      </c>
      <c r="P32">
        <f>E32/20</f>
        <v>1.4932695</v>
      </c>
      <c r="Q32">
        <f t="shared" ref="Q32:Q39" si="1">B32/20</f>
        <v>1.1238474999999999</v>
      </c>
      <c r="R32" t="s">
        <v>17</v>
      </c>
      <c r="S32">
        <f>K32-B32</f>
        <v>0.97087000000000145</v>
      </c>
      <c r="T32">
        <f>(S32/B32)*100</f>
        <v>4.3194027659446741</v>
      </c>
      <c r="U32">
        <v>22.476949999999999</v>
      </c>
      <c r="V32">
        <v>3.5374042029999999</v>
      </c>
    </row>
    <row r="33" spans="1:22">
      <c r="A33" t="s">
        <v>13</v>
      </c>
      <c r="B33">
        <v>26.442319999999999</v>
      </c>
      <c r="C33">
        <v>4.0132517119999997</v>
      </c>
      <c r="D33">
        <v>8</v>
      </c>
      <c r="E33">
        <v>22.831859999999999</v>
      </c>
      <c r="F33">
        <v>5</v>
      </c>
      <c r="G33">
        <v>6.1209261689999996</v>
      </c>
      <c r="H33">
        <v>-3.6104599999999998</v>
      </c>
      <c r="I33">
        <v>6.3758263999999995E-2</v>
      </c>
      <c r="J33">
        <v>-6.3758263999999995E-2</v>
      </c>
      <c r="K33">
        <v>22.831859999999999</v>
      </c>
      <c r="L33">
        <v>-6.3758263999999995E-2</v>
      </c>
      <c r="M33">
        <v>9.0833333330000006</v>
      </c>
      <c r="N33">
        <v>2.2343733440000002</v>
      </c>
      <c r="O33">
        <v>0.61970366600000004</v>
      </c>
      <c r="P33">
        <f t="shared" ref="P33:P40" si="2">E33/20</f>
        <v>1.1415929999999999</v>
      </c>
      <c r="Q33">
        <f t="shared" si="1"/>
        <v>1.3221159999999998</v>
      </c>
      <c r="R33" t="s">
        <v>13</v>
      </c>
      <c r="S33">
        <f>K33-B33</f>
        <v>-3.6104599999999998</v>
      </c>
      <c r="T33">
        <f t="shared" ref="T33:T40" si="3">(S33/B33)*100</f>
        <v>-13.654096917365798</v>
      </c>
      <c r="U33">
        <v>26.442319999999999</v>
      </c>
      <c r="V33">
        <v>4.0132517119999997</v>
      </c>
    </row>
    <row r="34" spans="1:22">
      <c r="A34" t="s">
        <v>20</v>
      </c>
      <c r="B34">
        <v>33.058399999999999</v>
      </c>
      <c r="C34">
        <v>4.4926312189999997</v>
      </c>
      <c r="D34">
        <v>8</v>
      </c>
      <c r="E34">
        <v>25.242920000000002</v>
      </c>
      <c r="F34">
        <v>5</v>
      </c>
      <c r="G34">
        <v>5.4383310890000001</v>
      </c>
      <c r="H34">
        <v>-7.81548</v>
      </c>
      <c r="I34">
        <v>0.117142239</v>
      </c>
      <c r="J34">
        <v>-0.117142239</v>
      </c>
      <c r="K34">
        <v>25.242920000000002</v>
      </c>
      <c r="L34">
        <v>-0.117142239</v>
      </c>
      <c r="M34">
        <v>10.58333333</v>
      </c>
      <c r="N34">
        <v>3.3427896170000002</v>
      </c>
      <c r="O34">
        <v>0.92712302800000002</v>
      </c>
      <c r="P34">
        <f t="shared" si="2"/>
        <v>1.262146</v>
      </c>
      <c r="Q34">
        <f t="shared" si="1"/>
        <v>1.6529199999999999</v>
      </c>
      <c r="R34" t="s">
        <v>20</v>
      </c>
      <c r="S34">
        <f t="shared" ref="S34:S40" si="4">K34-B34</f>
        <v>-7.8154799999999973</v>
      </c>
      <c r="T34">
        <f t="shared" si="3"/>
        <v>-23.641434552186428</v>
      </c>
      <c r="U34">
        <v>33.058399999999999</v>
      </c>
      <c r="V34">
        <v>4.4926312189999997</v>
      </c>
    </row>
    <row r="35" spans="1:22">
      <c r="A35" t="s">
        <v>15</v>
      </c>
      <c r="B35">
        <v>40.738210000000002</v>
      </c>
      <c r="C35">
        <v>4.8661709819999999</v>
      </c>
      <c r="D35">
        <v>8</v>
      </c>
      <c r="E35">
        <v>35.131149999999998</v>
      </c>
      <c r="F35">
        <v>5</v>
      </c>
      <c r="G35">
        <v>9.1207124309999994</v>
      </c>
      <c r="H35">
        <v>-5.6070599999999997</v>
      </c>
      <c r="I35">
        <v>6.4309575999999993E-2</v>
      </c>
      <c r="J35">
        <v>-6.4309575999999993E-2</v>
      </c>
      <c r="K35">
        <v>35.131149999999998</v>
      </c>
      <c r="L35">
        <v>-6.4309575999999993E-2</v>
      </c>
      <c r="M35">
        <v>8.75</v>
      </c>
      <c r="N35">
        <v>3.1370223290000001</v>
      </c>
      <c r="O35">
        <v>0.87005345099999998</v>
      </c>
      <c r="P35">
        <f t="shared" si="2"/>
        <v>1.7565575</v>
      </c>
      <c r="Q35">
        <f t="shared" si="1"/>
        <v>2.0369105000000003</v>
      </c>
      <c r="R35" t="s">
        <v>15</v>
      </c>
      <c r="S35">
        <f t="shared" si="4"/>
        <v>-5.6070600000000042</v>
      </c>
      <c r="T35">
        <f t="shared" si="3"/>
        <v>-13.763638608569211</v>
      </c>
      <c r="U35">
        <v>40.738210000000002</v>
      </c>
      <c r="V35">
        <v>4.8661709819999999</v>
      </c>
    </row>
    <row r="36" spans="1:22">
      <c r="A36" t="s">
        <v>18</v>
      </c>
      <c r="B36">
        <v>17.105</v>
      </c>
      <c r="C36">
        <v>4.3381672780000002</v>
      </c>
      <c r="D36">
        <v>8</v>
      </c>
      <c r="E36">
        <v>28</v>
      </c>
      <c r="F36">
        <v>5</v>
      </c>
      <c r="G36">
        <v>3.8845111540000001</v>
      </c>
      <c r="H36">
        <v>10.895</v>
      </c>
      <c r="I36">
        <v>-0.214034953</v>
      </c>
      <c r="J36">
        <v>0.214034953</v>
      </c>
      <c r="K36">
        <v>24.525099999999998</v>
      </c>
      <c r="L36">
        <v>0.179229625</v>
      </c>
      <c r="M36">
        <v>16.30769231</v>
      </c>
      <c r="N36">
        <v>4.8198308299999999</v>
      </c>
      <c r="O36">
        <v>1.336780554</v>
      </c>
      <c r="P36">
        <f t="shared" si="2"/>
        <v>1.4</v>
      </c>
      <c r="Q36">
        <f t="shared" si="1"/>
        <v>0.85525000000000007</v>
      </c>
      <c r="R36" t="s">
        <v>18</v>
      </c>
      <c r="S36">
        <f t="shared" si="4"/>
        <v>7.4200999999999979</v>
      </c>
      <c r="T36">
        <f t="shared" si="3"/>
        <v>43.37971353405436</v>
      </c>
      <c r="U36">
        <v>17.105</v>
      </c>
      <c r="V36">
        <v>4.3381672780000002</v>
      </c>
    </row>
    <row r="37" spans="1:22">
      <c r="A37" t="s">
        <v>19</v>
      </c>
      <c r="B37">
        <v>59.493200000000002</v>
      </c>
      <c r="C37">
        <v>6.5635348489999998</v>
      </c>
      <c r="D37">
        <v>8</v>
      </c>
      <c r="E37">
        <v>38.761809999999997</v>
      </c>
      <c r="F37">
        <v>5</v>
      </c>
      <c r="G37">
        <v>8.9861489910000003</v>
      </c>
      <c r="H37">
        <v>-20.731390000000001</v>
      </c>
      <c r="I37">
        <v>0.186063281</v>
      </c>
      <c r="J37">
        <v>-0.186063281</v>
      </c>
      <c r="K37">
        <v>38.761809999999997</v>
      </c>
      <c r="L37">
        <v>-0.186063281</v>
      </c>
      <c r="M37">
        <v>6.692307692</v>
      </c>
      <c r="N37">
        <v>2.9264487969999999</v>
      </c>
      <c r="O37">
        <v>0.81165086099999995</v>
      </c>
      <c r="P37">
        <f t="shared" si="2"/>
        <v>1.9380904999999999</v>
      </c>
      <c r="Q37">
        <f t="shared" si="1"/>
        <v>2.9746600000000001</v>
      </c>
      <c r="R37" t="s">
        <v>19</v>
      </c>
      <c r="S37">
        <f t="shared" si="4"/>
        <v>-20.731390000000005</v>
      </c>
      <c r="T37">
        <f t="shared" si="3"/>
        <v>-34.846654743735428</v>
      </c>
      <c r="U37">
        <v>59.493200000000002</v>
      </c>
      <c r="V37">
        <v>6.5635348489999998</v>
      </c>
    </row>
    <row r="38" spans="1:22">
      <c r="A38" t="s">
        <v>16</v>
      </c>
      <c r="B38">
        <v>57.019820000000003</v>
      </c>
      <c r="C38">
        <v>7.2349574859999999</v>
      </c>
      <c r="D38">
        <v>8</v>
      </c>
      <c r="E38">
        <v>51.185139999999997</v>
      </c>
      <c r="F38">
        <v>5</v>
      </c>
      <c r="G38">
        <v>15.649128449999999</v>
      </c>
      <c r="H38">
        <v>-5.8346799999999996</v>
      </c>
      <c r="I38">
        <v>4.6881947E-2</v>
      </c>
      <c r="J38">
        <v>-4.6881947E-2</v>
      </c>
      <c r="K38">
        <v>51.185139999999997</v>
      </c>
      <c r="L38">
        <v>-4.6881947E-2</v>
      </c>
      <c r="M38">
        <v>20.84615385</v>
      </c>
      <c r="N38">
        <v>6.5681828260000001</v>
      </c>
      <c r="O38">
        <v>1.821686151</v>
      </c>
      <c r="P38">
        <f t="shared" si="2"/>
        <v>2.5592569999999997</v>
      </c>
      <c r="Q38">
        <f t="shared" si="1"/>
        <v>2.8509910000000001</v>
      </c>
      <c r="R38" t="s">
        <v>16</v>
      </c>
      <c r="S38">
        <f t="shared" si="4"/>
        <v>-5.8346800000000059</v>
      </c>
      <c r="T38">
        <f t="shared" si="3"/>
        <v>-10.232722586637429</v>
      </c>
      <c r="U38">
        <v>57.019820000000003</v>
      </c>
      <c r="V38">
        <v>7.2349574859999999</v>
      </c>
    </row>
    <row r="39" spans="1:22">
      <c r="A39" t="s">
        <v>21</v>
      </c>
      <c r="B39">
        <v>38.472729999999999</v>
      </c>
      <c r="C39">
        <v>8.4559010870000009</v>
      </c>
      <c r="D39">
        <v>8</v>
      </c>
      <c r="E39">
        <v>24.80744</v>
      </c>
      <c r="F39">
        <v>5</v>
      </c>
      <c r="G39">
        <v>6.2850504279999999</v>
      </c>
      <c r="H39">
        <v>-13.665290000000001</v>
      </c>
      <c r="I39">
        <v>0.19057105499999999</v>
      </c>
      <c r="J39">
        <v>-0.19057105499999999</v>
      </c>
      <c r="K39">
        <v>24.80744</v>
      </c>
      <c r="L39">
        <v>-0.19057105499999999</v>
      </c>
      <c r="M39">
        <v>5.5833333329999997</v>
      </c>
      <c r="N39">
        <v>1.5050420309999999</v>
      </c>
      <c r="O39">
        <v>0.417423555</v>
      </c>
      <c r="P39">
        <f t="shared" si="2"/>
        <v>1.240372</v>
      </c>
      <c r="Q39">
        <f t="shared" si="1"/>
        <v>1.9236365</v>
      </c>
      <c r="R39" t="s">
        <v>21</v>
      </c>
      <c r="S39">
        <f t="shared" si="4"/>
        <v>-13.665289999999999</v>
      </c>
      <c r="T39">
        <f t="shared" si="3"/>
        <v>-35.519418559587528</v>
      </c>
      <c r="U39">
        <v>38.472729999999999</v>
      </c>
      <c r="V39">
        <v>8.4559010870000009</v>
      </c>
    </row>
    <row r="40" spans="1:22">
      <c r="A40" t="s">
        <v>14</v>
      </c>
      <c r="B40">
        <v>58.545679999999997</v>
      </c>
      <c r="C40">
        <v>13.076253469999999</v>
      </c>
      <c r="D40">
        <v>8</v>
      </c>
      <c r="E40">
        <v>46.813800000000001</v>
      </c>
      <c r="F40">
        <v>5</v>
      </c>
      <c r="G40">
        <v>9.7716224280000006</v>
      </c>
      <c r="H40">
        <v>-11.73188</v>
      </c>
      <c r="I40">
        <v>9.7120959000000007E-2</v>
      </c>
      <c r="J40">
        <v>-9.7120959000000007E-2</v>
      </c>
      <c r="K40">
        <v>46.813800000000001</v>
      </c>
      <c r="L40">
        <v>-9.7120959000000007E-2</v>
      </c>
      <c r="M40">
        <v>4.2727272730000001</v>
      </c>
      <c r="N40">
        <v>2.195035721</v>
      </c>
      <c r="O40">
        <v>0.60879337300000003</v>
      </c>
      <c r="P40">
        <f t="shared" si="2"/>
        <v>2.3406899999999999</v>
      </c>
      <c r="Q40">
        <f>B40/20</f>
        <v>2.9272839999999998</v>
      </c>
      <c r="R40" t="s">
        <v>14</v>
      </c>
      <c r="S40">
        <f t="shared" si="4"/>
        <v>-11.731879999999997</v>
      </c>
      <c r="T40">
        <f t="shared" si="3"/>
        <v>-20.038848297602822</v>
      </c>
      <c r="U40">
        <v>58.545679999999997</v>
      </c>
      <c r="V40">
        <v>13.076253469999999</v>
      </c>
    </row>
    <row r="41" spans="1:22">
      <c r="Q41" t="s">
        <v>33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baseColWidth="10" defaultRowHeight="15" x14ac:dyDescent="0"/>
  <sheetData>
    <row r="1" spans="1:5">
      <c r="A1" t="s">
        <v>36</v>
      </c>
      <c r="B1" t="s">
        <v>37</v>
      </c>
      <c r="C1" t="s">
        <v>9</v>
      </c>
      <c r="D1" t="s">
        <v>38</v>
      </c>
      <c r="E1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Nell</dc:creator>
  <cp:lastModifiedBy>Colleen Nell</cp:lastModifiedBy>
  <dcterms:created xsi:type="dcterms:W3CDTF">2015-10-28T21:20:15Z</dcterms:created>
  <dcterms:modified xsi:type="dcterms:W3CDTF">2016-04-20T21:20:49Z</dcterms:modified>
</cp:coreProperties>
</file>