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els\Documents\livesplit.autosplitter.dysonsphereprogram\"/>
    </mc:Choice>
  </mc:AlternateContent>
  <xr:revisionPtr revIDLastSave="0" documentId="13_ncr:1_{1672B3C3-24F0-471E-B8CA-56967B9A7043}" xr6:coauthVersionLast="47" xr6:coauthVersionMax="47" xr10:uidLastSave="{00000000-0000-0000-0000-000000000000}"/>
  <bookViews>
    <workbookView xWindow="570" yWindow="4065" windowWidth="25905" windowHeight="11970" activeTab="1" xr2:uid="{1C2348D9-57B4-4B73-A089-83728E547E59}"/>
  </bookViews>
  <sheets>
    <sheet name="techState" sheetId="6" r:id="rId1"/>
    <sheet name="Splits" sheetId="4" r:id="rId2"/>
    <sheet name="itemIds" sheetId="7" r:id="rId3"/>
    <sheet name="veins" sheetId="11" r:id="rId4"/>
  </sheets>
  <definedNames>
    <definedName name="_xlnm._FilterDatabase" localSheetId="0" hidden="1">techState!$B$3:$B$165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I16" i="11"/>
  <c r="I17" i="11"/>
  <c r="I18" i="11"/>
  <c r="J18" i="11" s="1"/>
  <c r="I19" i="11"/>
  <c r="J19" i="11" s="1"/>
  <c r="I20" i="11"/>
  <c r="I21" i="11"/>
  <c r="I22" i="11"/>
  <c r="I14" i="11"/>
  <c r="J14" i="11" s="1"/>
  <c r="J24" i="11"/>
  <c r="J23" i="11"/>
  <c r="J22" i="11"/>
  <c r="J21" i="11"/>
  <c r="J20" i="11"/>
  <c r="J15" i="11"/>
  <c r="J16" i="11"/>
  <c r="J17" i="11"/>
  <c r="J9" i="11"/>
  <c r="J10" i="11"/>
  <c r="J7" i="11"/>
  <c r="I7" i="11"/>
  <c r="I9" i="11"/>
  <c r="I10" i="11"/>
  <c r="I11" i="11"/>
  <c r="J11" i="11" s="1"/>
  <c r="I12" i="11"/>
  <c r="J12" i="11" s="1"/>
  <c r="I8" i="11"/>
  <c r="J8" i="11" s="1"/>
  <c r="H23" i="11"/>
  <c r="G23" i="11"/>
  <c r="H22" i="11"/>
  <c r="G22" i="11"/>
  <c r="H21" i="11"/>
  <c r="G21" i="11"/>
  <c r="H20" i="11"/>
  <c r="G20" i="11"/>
  <c r="H24" i="11"/>
  <c r="H15" i="11"/>
  <c r="H16" i="11"/>
  <c r="H17" i="11"/>
  <c r="H18" i="11"/>
  <c r="H19" i="11"/>
  <c r="H14" i="11"/>
  <c r="G18" i="11"/>
  <c r="G19" i="11"/>
  <c r="G24" i="11"/>
  <c r="G15" i="11"/>
  <c r="G16" i="11"/>
  <c r="G17" i="11"/>
  <c r="G14" i="1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3" i="7"/>
  <c r="M4" i="6"/>
  <c r="M3" i="6"/>
  <c r="B4" i="7"/>
  <c r="C4" i="7" s="1"/>
  <c r="F4" i="7" s="1"/>
  <c r="B5" i="7"/>
  <c r="C5" i="7" s="1"/>
  <c r="F5" i="7" s="1"/>
  <c r="B6" i="7"/>
  <c r="C6" i="7" s="1"/>
  <c r="F6" i="7" s="1"/>
  <c r="B7" i="7"/>
  <c r="C7" i="7" s="1"/>
  <c r="F7" i="7" s="1"/>
  <c r="B8" i="7"/>
  <c r="C8" i="7" s="1"/>
  <c r="F8" i="7" s="1"/>
  <c r="B9" i="7"/>
  <c r="C9" i="7" s="1"/>
  <c r="F9" i="7" s="1"/>
  <c r="B10" i="7"/>
  <c r="C10" i="7" s="1"/>
  <c r="F10" i="7" s="1"/>
  <c r="B11" i="7"/>
  <c r="C11" i="7" s="1"/>
  <c r="F11" i="7" s="1"/>
  <c r="B12" i="7"/>
  <c r="C12" i="7" s="1"/>
  <c r="F12" i="7" s="1"/>
  <c r="B13" i="7"/>
  <c r="C13" i="7" s="1"/>
  <c r="F13" i="7" s="1"/>
  <c r="B14" i="7"/>
  <c r="C14" i="7" s="1"/>
  <c r="F14" i="7" s="1"/>
  <c r="B15" i="7"/>
  <c r="C15" i="7" s="1"/>
  <c r="F15" i="7" s="1"/>
  <c r="B16" i="7"/>
  <c r="C16" i="7" s="1"/>
  <c r="F16" i="7" s="1"/>
  <c r="B17" i="7"/>
  <c r="C17" i="7" s="1"/>
  <c r="F17" i="7" s="1"/>
  <c r="B18" i="7"/>
  <c r="C18" i="7" s="1"/>
  <c r="F18" i="7" s="1"/>
  <c r="B19" i="7"/>
  <c r="C19" i="7" s="1"/>
  <c r="F19" i="7" s="1"/>
  <c r="B20" i="7"/>
  <c r="C20" i="7" s="1"/>
  <c r="F20" i="7" s="1"/>
  <c r="B21" i="7"/>
  <c r="C21" i="7" s="1"/>
  <c r="F21" i="7" s="1"/>
  <c r="B22" i="7"/>
  <c r="C22" i="7" s="1"/>
  <c r="F22" i="7" s="1"/>
  <c r="B23" i="7"/>
  <c r="C23" i="7" s="1"/>
  <c r="F23" i="7" s="1"/>
  <c r="B24" i="7"/>
  <c r="C24" i="7" s="1"/>
  <c r="F24" i="7" s="1"/>
  <c r="B25" i="7"/>
  <c r="C25" i="7" s="1"/>
  <c r="F25" i="7" s="1"/>
  <c r="B26" i="7"/>
  <c r="C26" i="7" s="1"/>
  <c r="F26" i="7" s="1"/>
  <c r="B27" i="7"/>
  <c r="C27" i="7" s="1"/>
  <c r="F27" i="7" s="1"/>
  <c r="B28" i="7"/>
  <c r="C28" i="7" s="1"/>
  <c r="F28" i="7" s="1"/>
  <c r="B29" i="7"/>
  <c r="C29" i="7" s="1"/>
  <c r="F29" i="7" s="1"/>
  <c r="B30" i="7"/>
  <c r="C30" i="7" s="1"/>
  <c r="F30" i="7" s="1"/>
  <c r="B31" i="7"/>
  <c r="C31" i="7" s="1"/>
  <c r="F31" i="7" s="1"/>
  <c r="B32" i="7"/>
  <c r="C32" i="7" s="1"/>
  <c r="F32" i="7" s="1"/>
  <c r="B33" i="7"/>
  <c r="C33" i="7" s="1"/>
  <c r="F33" i="7" s="1"/>
  <c r="B34" i="7"/>
  <c r="C34" i="7" s="1"/>
  <c r="F34" i="7" s="1"/>
  <c r="B35" i="7"/>
  <c r="C35" i="7" s="1"/>
  <c r="F35" i="7" s="1"/>
  <c r="B36" i="7"/>
  <c r="C36" i="7" s="1"/>
  <c r="F36" i="7" s="1"/>
  <c r="B37" i="7"/>
  <c r="C37" i="7" s="1"/>
  <c r="F37" i="7" s="1"/>
  <c r="B38" i="7"/>
  <c r="C38" i="7" s="1"/>
  <c r="F38" i="7" s="1"/>
  <c r="B39" i="7"/>
  <c r="C39" i="7" s="1"/>
  <c r="F39" i="7" s="1"/>
  <c r="B40" i="7"/>
  <c r="C40" i="7" s="1"/>
  <c r="F40" i="7" s="1"/>
  <c r="B41" i="7"/>
  <c r="C41" i="7" s="1"/>
  <c r="F41" i="7" s="1"/>
  <c r="B42" i="7"/>
  <c r="C42" i="7" s="1"/>
  <c r="F42" i="7" s="1"/>
  <c r="B43" i="7"/>
  <c r="C43" i="7" s="1"/>
  <c r="F43" i="7" s="1"/>
  <c r="B44" i="7"/>
  <c r="C44" i="7" s="1"/>
  <c r="F44" i="7" s="1"/>
  <c r="B45" i="7"/>
  <c r="C45" i="7" s="1"/>
  <c r="F45" i="7" s="1"/>
  <c r="B46" i="7"/>
  <c r="C46" i="7" s="1"/>
  <c r="F46" i="7" s="1"/>
  <c r="B47" i="7"/>
  <c r="C47" i="7" s="1"/>
  <c r="F47" i="7" s="1"/>
  <c r="B48" i="7"/>
  <c r="C48" i="7" s="1"/>
  <c r="F48" i="7" s="1"/>
  <c r="B49" i="7"/>
  <c r="C49" i="7" s="1"/>
  <c r="F49" i="7" s="1"/>
  <c r="B50" i="7"/>
  <c r="C50" i="7" s="1"/>
  <c r="F50" i="7" s="1"/>
  <c r="B51" i="7"/>
  <c r="C51" i="7" s="1"/>
  <c r="F51" i="7" s="1"/>
  <c r="B52" i="7"/>
  <c r="C52" i="7" s="1"/>
  <c r="F52" i="7" s="1"/>
  <c r="B53" i="7"/>
  <c r="C53" i="7" s="1"/>
  <c r="F53" i="7" s="1"/>
  <c r="B54" i="7"/>
  <c r="C54" i="7" s="1"/>
  <c r="F54" i="7" s="1"/>
  <c r="B55" i="7"/>
  <c r="C55" i="7" s="1"/>
  <c r="F55" i="7" s="1"/>
  <c r="B56" i="7"/>
  <c r="C56" i="7" s="1"/>
  <c r="F56" i="7" s="1"/>
  <c r="B57" i="7"/>
  <c r="C57" i="7" s="1"/>
  <c r="F57" i="7" s="1"/>
  <c r="B58" i="7"/>
  <c r="C58" i="7" s="1"/>
  <c r="F58" i="7" s="1"/>
  <c r="B59" i="7"/>
  <c r="C59" i="7" s="1"/>
  <c r="F59" i="7" s="1"/>
  <c r="B60" i="7"/>
  <c r="C60" i="7" s="1"/>
  <c r="F60" i="7" s="1"/>
  <c r="B61" i="7"/>
  <c r="C61" i="7" s="1"/>
  <c r="F61" i="7" s="1"/>
  <c r="B62" i="7"/>
  <c r="C62" i="7" s="1"/>
  <c r="F62" i="7" s="1"/>
  <c r="B63" i="7"/>
  <c r="C63" i="7" s="1"/>
  <c r="F63" i="7" s="1"/>
  <c r="B64" i="7"/>
  <c r="C64" i="7" s="1"/>
  <c r="F64" i="7" s="1"/>
  <c r="B65" i="7"/>
  <c r="C65" i="7" s="1"/>
  <c r="F65" i="7" s="1"/>
  <c r="B66" i="7"/>
  <c r="C66" i="7" s="1"/>
  <c r="F66" i="7" s="1"/>
  <c r="B67" i="7"/>
  <c r="C67" i="7" s="1"/>
  <c r="F67" i="7" s="1"/>
  <c r="B68" i="7"/>
  <c r="C68" i="7" s="1"/>
  <c r="F68" i="7" s="1"/>
  <c r="B69" i="7"/>
  <c r="C69" i="7" s="1"/>
  <c r="F69" i="7" s="1"/>
  <c r="B70" i="7"/>
  <c r="C70" i="7" s="1"/>
  <c r="F70" i="7" s="1"/>
  <c r="B71" i="7"/>
  <c r="C71" i="7" s="1"/>
  <c r="F71" i="7" s="1"/>
  <c r="B72" i="7"/>
  <c r="C72" i="7" s="1"/>
  <c r="F72" i="7" s="1"/>
  <c r="B73" i="7"/>
  <c r="C73" i="7" s="1"/>
  <c r="F73" i="7" s="1"/>
  <c r="B74" i="7"/>
  <c r="C74" i="7" s="1"/>
  <c r="F74" i="7" s="1"/>
  <c r="B75" i="7"/>
  <c r="C75" i="7" s="1"/>
  <c r="F75" i="7" s="1"/>
  <c r="B76" i="7"/>
  <c r="C76" i="7" s="1"/>
  <c r="F76" i="7" s="1"/>
  <c r="B77" i="7"/>
  <c r="C77" i="7" s="1"/>
  <c r="F77" i="7" s="1"/>
  <c r="B78" i="7"/>
  <c r="C78" i="7" s="1"/>
  <c r="F78" i="7" s="1"/>
  <c r="B79" i="7"/>
  <c r="C79" i="7" s="1"/>
  <c r="F79" i="7" s="1"/>
  <c r="B80" i="7"/>
  <c r="C80" i="7" s="1"/>
  <c r="F80" i="7" s="1"/>
  <c r="B81" i="7"/>
  <c r="C81" i="7" s="1"/>
  <c r="F81" i="7" s="1"/>
  <c r="B82" i="7"/>
  <c r="C82" i="7" s="1"/>
  <c r="F82" i="7" s="1"/>
  <c r="B83" i="7"/>
  <c r="C83" i="7" s="1"/>
  <c r="F83" i="7" s="1"/>
  <c r="B84" i="7"/>
  <c r="C84" i="7" s="1"/>
  <c r="F84" i="7" s="1"/>
  <c r="B85" i="7"/>
  <c r="C85" i="7" s="1"/>
  <c r="F85" i="7" s="1"/>
  <c r="B86" i="7"/>
  <c r="C86" i="7" s="1"/>
  <c r="F86" i="7" s="1"/>
  <c r="B87" i="7"/>
  <c r="C87" i="7" s="1"/>
  <c r="F87" i="7" s="1"/>
  <c r="B88" i="7"/>
  <c r="C88" i="7" s="1"/>
  <c r="F88" i="7" s="1"/>
  <c r="B89" i="7"/>
  <c r="C89" i="7" s="1"/>
  <c r="F89" i="7" s="1"/>
  <c r="B90" i="7"/>
  <c r="C90" i="7" s="1"/>
  <c r="F90" i="7" s="1"/>
  <c r="B91" i="7"/>
  <c r="C91" i="7" s="1"/>
  <c r="F91" i="7" s="1"/>
  <c r="B92" i="7"/>
  <c r="C92" i="7" s="1"/>
  <c r="F92" i="7" s="1"/>
  <c r="B93" i="7"/>
  <c r="C93" i="7" s="1"/>
  <c r="F93" i="7" s="1"/>
  <c r="B94" i="7"/>
  <c r="C94" i="7" s="1"/>
  <c r="F94" i="7" s="1"/>
  <c r="B95" i="7"/>
  <c r="C95" i="7" s="1"/>
  <c r="F95" i="7" s="1"/>
  <c r="B96" i="7"/>
  <c r="C96" i="7" s="1"/>
  <c r="F96" i="7" s="1"/>
  <c r="B97" i="7"/>
  <c r="C97" i="7" s="1"/>
  <c r="F97" i="7" s="1"/>
  <c r="B98" i="7"/>
  <c r="C98" i="7" s="1"/>
  <c r="F98" i="7" s="1"/>
  <c r="B99" i="7"/>
  <c r="C99" i="7" s="1"/>
  <c r="F99" i="7" s="1"/>
  <c r="B100" i="7"/>
  <c r="C100" i="7" s="1"/>
  <c r="F100" i="7" s="1"/>
  <c r="B101" i="7"/>
  <c r="C101" i="7" s="1"/>
  <c r="F101" i="7" s="1"/>
  <c r="B102" i="7"/>
  <c r="C102" i="7" s="1"/>
  <c r="F102" i="7" s="1"/>
  <c r="B103" i="7"/>
  <c r="C103" i="7" s="1"/>
  <c r="F103" i="7" s="1"/>
  <c r="B104" i="7"/>
  <c r="C104" i="7" s="1"/>
  <c r="F104" i="7" s="1"/>
  <c r="B105" i="7"/>
  <c r="C105" i="7" s="1"/>
  <c r="F105" i="7" s="1"/>
  <c r="B106" i="7"/>
  <c r="C106" i="7" s="1"/>
  <c r="F106" i="7" s="1"/>
  <c r="B107" i="7"/>
  <c r="C107" i="7" s="1"/>
  <c r="F107" i="7" s="1"/>
  <c r="B108" i="7"/>
  <c r="C108" i="7" s="1"/>
  <c r="F108" i="7" s="1"/>
  <c r="B109" i="7"/>
  <c r="C109" i="7" s="1"/>
  <c r="F109" i="7" s="1"/>
  <c r="B110" i="7"/>
  <c r="C110" i="7" s="1"/>
  <c r="F110" i="7" s="1"/>
  <c r="B111" i="7"/>
  <c r="C111" i="7" s="1"/>
  <c r="F111" i="7" s="1"/>
  <c r="B112" i="7"/>
  <c r="C112" i="7" s="1"/>
  <c r="F112" i="7" s="1"/>
  <c r="B113" i="7"/>
  <c r="C113" i="7" s="1"/>
  <c r="F113" i="7" s="1"/>
  <c r="B114" i="7"/>
  <c r="C114" i="7" s="1"/>
  <c r="F114" i="7" s="1"/>
  <c r="B115" i="7"/>
  <c r="C115" i="7" s="1"/>
  <c r="F115" i="7" s="1"/>
  <c r="B116" i="7"/>
  <c r="C116" i="7" s="1"/>
  <c r="F116" i="7" s="1"/>
  <c r="B117" i="7"/>
  <c r="C117" i="7" s="1"/>
  <c r="F117" i="7" s="1"/>
  <c r="B118" i="7"/>
  <c r="C118" i="7" s="1"/>
  <c r="F118" i="7" s="1"/>
  <c r="B119" i="7"/>
  <c r="C119" i="7" s="1"/>
  <c r="F119" i="7" s="1"/>
  <c r="B120" i="7"/>
  <c r="C120" i="7" s="1"/>
  <c r="F120" i="7" s="1"/>
  <c r="B121" i="7"/>
  <c r="C121" i="7" s="1"/>
  <c r="F121" i="7" s="1"/>
  <c r="B122" i="7"/>
  <c r="C122" i="7" s="1"/>
  <c r="F122" i="7" s="1"/>
  <c r="B123" i="7"/>
  <c r="C123" i="7" s="1"/>
  <c r="F123" i="7" s="1"/>
  <c r="B124" i="7"/>
  <c r="C124" i="7" s="1"/>
  <c r="F124" i="7" s="1"/>
  <c r="B125" i="7"/>
  <c r="C125" i="7" s="1"/>
  <c r="F125" i="7" s="1"/>
  <c r="B3" i="7"/>
  <c r="C3" i="7" s="1"/>
  <c r="F3" i="7" s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C1" i="4"/>
  <c r="B2" i="4"/>
  <c r="B3" i="4" s="1"/>
  <c r="C2" i="4" l="1"/>
  <c r="B4" i="4"/>
  <c r="C3" i="4"/>
  <c r="B5" i="4" l="1"/>
  <c r="C4" i="4"/>
  <c r="B6" i="4" l="1"/>
  <c r="C5" i="4"/>
  <c r="B7" i="4" l="1"/>
  <c r="C6" i="4"/>
  <c r="B8" i="4" l="1"/>
  <c r="C7" i="4"/>
  <c r="B9" i="4" l="1"/>
  <c r="C8" i="4"/>
  <c r="B10" i="4" l="1"/>
  <c r="C9" i="4"/>
  <c r="B11" i="4" l="1"/>
  <c r="C10" i="4"/>
  <c r="B12" i="4" l="1"/>
  <c r="C11" i="4"/>
  <c r="B13" i="4" l="1"/>
  <c r="C12" i="4"/>
  <c r="B14" i="4" l="1"/>
  <c r="C13" i="4"/>
  <c r="B15" i="4" l="1"/>
  <c r="C14" i="4"/>
  <c r="B16" i="4" l="1"/>
  <c r="C15" i="4"/>
  <c r="B17" i="4" l="1"/>
  <c r="C16" i="4"/>
  <c r="B18" i="4" l="1"/>
  <c r="C17" i="4"/>
  <c r="B19" i="4" l="1"/>
  <c r="C18" i="4"/>
  <c r="B20" i="4" l="1"/>
  <c r="C19" i="4"/>
  <c r="B21" i="4" l="1"/>
  <c r="C20" i="4"/>
  <c r="B22" i="4" l="1"/>
  <c r="C21" i="4"/>
  <c r="B23" i="4" l="1"/>
  <c r="C22" i="4"/>
  <c r="B24" i="4" l="1"/>
  <c r="C23" i="4"/>
  <c r="B25" i="4" l="1"/>
  <c r="C24" i="4"/>
  <c r="B26" i="4" l="1"/>
  <c r="B27" i="4" s="1"/>
  <c r="C25" i="4"/>
  <c r="B28" i="4" l="1"/>
  <c r="C27" i="4"/>
  <c r="C26" i="4"/>
  <c r="C28" i="4" l="1"/>
  <c r="B29" i="4"/>
  <c r="C29" i="4" l="1"/>
  <c r="B30" i="4"/>
  <c r="B31" i="4" l="1"/>
  <c r="C30" i="4"/>
  <c r="C31" i="4" l="1"/>
  <c r="B32" i="4"/>
  <c r="B33" i="4" l="1"/>
  <c r="C32" i="4"/>
  <c r="C33" i="4" l="1"/>
  <c r="B34" i="4"/>
  <c r="B35" i="4" l="1"/>
  <c r="C34" i="4"/>
  <c r="C35" i="4" l="1"/>
  <c r="B36" i="4"/>
  <c r="C36" i="4" l="1"/>
  <c r="B37" i="4"/>
  <c r="C37" i="4" l="1"/>
  <c r="B38" i="4"/>
  <c r="C38" i="4" l="1"/>
  <c r="B39" i="4"/>
  <c r="C39" i="4" l="1"/>
  <c r="B40" i="4"/>
  <c r="C40" i="4" l="1"/>
  <c r="B41" i="4"/>
  <c r="C41" i="4" l="1"/>
  <c r="B42" i="4"/>
  <c r="B43" i="4" l="1"/>
  <c r="C42" i="4"/>
  <c r="C43" i="4" l="1"/>
  <c r="B44" i="4"/>
  <c r="C44" i="4" l="1"/>
  <c r="B45" i="4"/>
  <c r="C45" i="4" l="1"/>
  <c r="B46" i="4"/>
  <c r="C46" i="4" l="1"/>
  <c r="B47" i="4"/>
  <c r="C47" i="4" l="1"/>
  <c r="B48" i="4"/>
  <c r="C48" i="4" l="1"/>
  <c r="B49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C55" i="4" l="1"/>
  <c r="B56" i="4"/>
  <c r="C56" i="4" l="1"/>
  <c r="B57" i="4"/>
  <c r="B58" i="4" l="1"/>
  <c r="C57" i="4"/>
  <c r="B59" i="4" l="1"/>
  <c r="C58" i="4"/>
  <c r="C59" i="4" l="1"/>
  <c r="B60" i="4"/>
  <c r="C60" i="4" l="1"/>
  <c r="B61" i="4"/>
  <c r="C61" i="4" l="1"/>
  <c r="B62" i="4"/>
  <c r="C62" i="4" l="1"/>
  <c r="B63" i="4"/>
  <c r="B64" i="4" l="1"/>
  <c r="C63" i="4"/>
  <c r="C64" i="4" l="1"/>
  <c r="B65" i="4"/>
  <c r="C65" i="4" l="1"/>
  <c r="B66" i="4"/>
  <c r="B67" i="4" l="1"/>
  <c r="C66" i="4"/>
  <c r="C67" i="4" l="1"/>
  <c r="B68" i="4"/>
  <c r="C68" i="4" l="1"/>
  <c r="B69" i="4"/>
  <c r="C69" i="4" l="1"/>
  <c r="B70" i="4"/>
  <c r="B71" i="4" l="1"/>
  <c r="C70" i="4"/>
  <c r="C71" i="4"/>
  <c r="B72" i="4"/>
  <c r="B73" i="4" l="1"/>
  <c r="C72" i="4"/>
  <c r="C73" i="4" l="1"/>
  <c r="B74" i="4"/>
  <c r="B75" i="4" l="1"/>
  <c r="C74" i="4"/>
  <c r="C75" i="4" l="1"/>
  <c r="B76" i="4"/>
  <c r="C76" i="4" l="1"/>
  <c r="B77" i="4"/>
  <c r="C77" i="4" l="1"/>
  <c r="B78" i="4"/>
  <c r="C78" i="4" l="1"/>
  <c r="B79" i="4"/>
  <c r="C79" i="4" l="1"/>
  <c r="B80" i="4"/>
  <c r="C80" i="4" l="1"/>
  <c r="B81" i="4"/>
  <c r="C81" i="4" l="1"/>
  <c r="B82" i="4"/>
  <c r="B83" i="4" l="1"/>
  <c r="C82" i="4"/>
  <c r="B84" i="4" l="1"/>
  <c r="C83" i="4"/>
  <c r="B85" i="4" l="1"/>
  <c r="C84" i="4"/>
  <c r="B86" i="4" l="1"/>
  <c r="C85" i="4"/>
  <c r="C86" i="4" l="1"/>
  <c r="B87" i="4"/>
  <c r="C87" i="4" l="1"/>
  <c r="B88" i="4"/>
  <c r="B89" i="4" l="1"/>
  <c r="C88" i="4"/>
  <c r="C89" i="4" l="1"/>
  <c r="B90" i="4"/>
  <c r="B91" i="4" l="1"/>
  <c r="C90" i="4"/>
  <c r="C91" i="4" l="1"/>
  <c r="B92" i="4"/>
  <c r="C92" i="4" l="1"/>
  <c r="B93" i="4"/>
  <c r="B94" i="4" l="1"/>
  <c r="C93" i="4"/>
  <c r="C94" i="4" l="1"/>
  <c r="B95" i="4"/>
  <c r="C95" i="4" l="1"/>
  <c r="B96" i="4"/>
  <c r="C96" i="4" l="1"/>
  <c r="B97" i="4"/>
  <c r="C97" i="4" l="1"/>
  <c r="B98" i="4"/>
  <c r="B99" i="4" l="1"/>
  <c r="C98" i="4"/>
  <c r="C99" i="4" l="1"/>
  <c r="B100" i="4"/>
  <c r="C100" i="4" l="1"/>
  <c r="B101" i="4"/>
  <c r="C101" i="4" l="1"/>
  <c r="B102" i="4"/>
  <c r="B103" i="4" l="1"/>
  <c r="C102" i="4"/>
  <c r="C103" i="4" l="1"/>
  <c r="B104" i="4"/>
  <c r="C104" i="4" l="1"/>
  <c r="B105" i="4"/>
  <c r="C105" i="4" l="1"/>
  <c r="B106" i="4"/>
  <c r="B107" i="4" l="1"/>
  <c r="C106" i="4"/>
  <c r="C107" i="4" l="1"/>
  <c r="B108" i="4"/>
  <c r="C108" i="4" l="1"/>
  <c r="B109" i="4"/>
  <c r="C109" i="4" l="1"/>
  <c r="B110" i="4"/>
  <c r="C110" i="4" l="1"/>
  <c r="B111" i="4"/>
  <c r="C111" i="4" l="1"/>
  <c r="B112" i="4"/>
  <c r="B113" i="4" l="1"/>
  <c r="C112" i="4"/>
  <c r="C113" i="4" l="1"/>
  <c r="B114" i="4"/>
  <c r="B115" i="4" l="1"/>
  <c r="C114" i="4"/>
  <c r="C115" i="4" l="1"/>
  <c r="B116" i="4"/>
  <c r="B117" i="4" l="1"/>
  <c r="C116" i="4"/>
  <c r="C117" i="4" l="1"/>
  <c r="B118" i="4"/>
  <c r="C118" i="4" l="1"/>
  <c r="B119" i="4"/>
  <c r="B120" i="4" l="1"/>
  <c r="C119" i="4"/>
  <c r="B121" i="4" l="1"/>
  <c r="C120" i="4"/>
  <c r="C121" i="4" l="1"/>
  <c r="B122" i="4"/>
  <c r="C122" i="4" l="1"/>
  <c r="B123" i="4"/>
  <c r="C123" i="4" l="1"/>
  <c r="B124" i="4"/>
  <c r="C124" i="4" l="1"/>
  <c r="B125" i="4"/>
  <c r="B126" i="4" l="1"/>
  <c r="C125" i="4"/>
  <c r="C126" i="4" l="1"/>
  <c r="B127" i="4"/>
  <c r="C127" i="4" l="1"/>
  <c r="B128" i="4"/>
  <c r="C128" i="4" l="1"/>
  <c r="B129" i="4"/>
  <c r="C129" i="4" l="1"/>
  <c r="B130" i="4"/>
  <c r="C130" i="4" l="1"/>
  <c r="B131" i="4"/>
  <c r="B132" i="4" l="1"/>
  <c r="C131" i="4"/>
  <c r="C132" i="4" l="1"/>
  <c r="B133" i="4"/>
  <c r="C133" i="4" l="1"/>
  <c r="B134" i="4"/>
  <c r="B135" i="4" l="1"/>
  <c r="C134" i="4"/>
  <c r="C135" i="4" l="1"/>
  <c r="B136" i="4"/>
  <c r="B137" i="4" l="1"/>
  <c r="C136" i="4"/>
  <c r="C137" i="4" l="1"/>
  <c r="B138" i="4"/>
  <c r="C138" i="4" l="1"/>
  <c r="B139" i="4"/>
  <c r="C139" i="4" l="1"/>
  <c r="B140" i="4"/>
  <c r="C140" i="4" l="1"/>
  <c r="B141" i="4"/>
  <c r="B142" i="4" l="1"/>
  <c r="C141" i="4"/>
  <c r="C142" i="4" l="1"/>
  <c r="B143" i="4"/>
  <c r="C143" i="4" l="1"/>
  <c r="B144" i="4"/>
  <c r="C144" i="4" l="1"/>
  <c r="B145" i="4"/>
  <c r="B146" i="4" l="1"/>
  <c r="C145" i="4"/>
  <c r="B147" i="4" l="1"/>
  <c r="C146" i="4"/>
  <c r="C147" i="4" l="1"/>
  <c r="B148" i="4"/>
  <c r="C148" i="4" l="1"/>
  <c r="B149" i="4"/>
  <c r="B150" i="4" l="1"/>
  <c r="C149" i="4"/>
  <c r="C150" i="4" l="1"/>
  <c r="B151" i="4"/>
  <c r="C151" i="4" l="1"/>
  <c r="B152" i="4"/>
  <c r="C152" i="4" l="1"/>
  <c r="B153" i="4"/>
  <c r="B154" i="4" l="1"/>
  <c r="C153" i="4"/>
  <c r="B155" i="4" l="1"/>
  <c r="C154" i="4"/>
  <c r="B156" i="4" l="1"/>
  <c r="C155" i="4"/>
  <c r="C156" i="4" l="1"/>
  <c r="B157" i="4"/>
  <c r="C157" i="4" l="1"/>
  <c r="B158" i="4"/>
  <c r="C158" i="4" l="1"/>
  <c r="B159" i="4"/>
  <c r="C159" i="4" l="1"/>
  <c r="B160" i="4"/>
  <c r="C160" i="4" l="1"/>
  <c r="B161" i="4"/>
  <c r="C161" i="4" l="1"/>
  <c r="B162" i="4"/>
  <c r="C162" i="4" l="1"/>
</calcChain>
</file>

<file path=xl/sharedStrings.xml><?xml version="1.0" encoding="utf-8"?>
<sst xmlns="http://schemas.openxmlformats.org/spreadsheetml/2006/main" count="1109" uniqueCount="647">
  <si>
    <t>Casimir Crystal</t>
  </si>
  <si>
    <t>Strange Matter</t>
  </si>
  <si>
    <t>Quantum Chip</t>
  </si>
  <si>
    <t>Magnetic Coil</t>
  </si>
  <si>
    <t>Hydrogen</t>
  </si>
  <si>
    <t>Coal</t>
  </si>
  <si>
    <t>Diamond</t>
  </si>
  <si>
    <t>Plastic</t>
  </si>
  <si>
    <t>Crystal Silicon</t>
  </si>
  <si>
    <t>Particle Container</t>
  </si>
  <si>
    <t>Fire ice</t>
  </si>
  <si>
    <t>Glass</t>
  </si>
  <si>
    <t>Antimatter</t>
  </si>
  <si>
    <t>Ray Receivers</t>
  </si>
  <si>
    <t>Electromagnetism</t>
  </si>
  <si>
    <t>Automatic Metallurgy</t>
  </si>
  <si>
    <t>Basic Logistics System</t>
  </si>
  <si>
    <t>Mecha Core 1</t>
  </si>
  <si>
    <t>Drive Engine 1</t>
  </si>
  <si>
    <t>Electromagnetic Matrix</t>
  </si>
  <si>
    <t>Thermal Power</t>
  </si>
  <si>
    <t>BS - 30 MW Power</t>
  </si>
  <si>
    <t>BS - Iron Ingot (6/s)</t>
  </si>
  <si>
    <t>BS - Magnet (6/s)</t>
  </si>
  <si>
    <t>BS - Copper Ingot (6/s)</t>
  </si>
  <si>
    <t>BS - Magnetic Coil (6/s)</t>
  </si>
  <si>
    <t>BS - Circuit Board (6/s)</t>
  </si>
  <si>
    <t>Blue Science (6/s, 18x Labs)</t>
  </si>
  <si>
    <t>Energy Circuit 1</t>
  </si>
  <si>
    <t>Universe Exploration 1</t>
  </si>
  <si>
    <t>Communication Control 1</t>
  </si>
  <si>
    <t>Drone Engine 1</t>
  </si>
  <si>
    <t>Steel Smelting</t>
  </si>
  <si>
    <t>Environment Modification</t>
  </si>
  <si>
    <t>High-Efficiency Plasma Control</t>
  </si>
  <si>
    <t>Fluid Storage Encapsulation</t>
  </si>
  <si>
    <t>Plasma Extract Refining</t>
  </si>
  <si>
    <t>Inventory Capacity 1</t>
  </si>
  <si>
    <t>Universe Exploration 2</t>
  </si>
  <si>
    <t>RS - +100 MW Power</t>
  </si>
  <si>
    <t>RS - Energetic Graphite (12/s)</t>
  </si>
  <si>
    <t>RS - Oil Extractors (24/s)</t>
  </si>
  <si>
    <t>RS - Refineries (48x)</t>
  </si>
  <si>
    <t>RS - Hydrogen (12/s)</t>
  </si>
  <si>
    <t>Red Science (6/s, 36 Labs)</t>
  </si>
  <si>
    <t>Veins Utilization 1</t>
  </si>
  <si>
    <t>Drive Engine 2</t>
  </si>
  <si>
    <t>Deuterium Fractionation</t>
  </si>
  <si>
    <t>Mine Silicon</t>
  </si>
  <si>
    <t>Initial Deuterium Loop</t>
  </si>
  <si>
    <t>Drone Engine 2</t>
  </si>
  <si>
    <t>Communication Control 2</t>
  </si>
  <si>
    <t>Communication Control 3</t>
  </si>
  <si>
    <t>Mecha Core 2</t>
  </si>
  <si>
    <t>Inventory Capacity 2</t>
  </si>
  <si>
    <t>Titanium Smelting</t>
  </si>
  <si>
    <t>Mine Titanium</t>
  </si>
  <si>
    <t>High-Strength Titanium Alloy</t>
  </si>
  <si>
    <t>Improved Logistics System</t>
  </si>
  <si>
    <t>Mechanical Frame 1</t>
  </si>
  <si>
    <t>Mechanical Frame 2</t>
  </si>
  <si>
    <t>Mechanical Frame 3</t>
  </si>
  <si>
    <t>High-efficiency Logistics System</t>
  </si>
  <si>
    <t>Basic Chemical Engineering</t>
  </si>
  <si>
    <t>Polymer Chemical Engineering</t>
  </si>
  <si>
    <t>Applied Superconductor</t>
  </si>
  <si>
    <t>High-Strength Crystal</t>
  </si>
  <si>
    <t>Structure Matrix</t>
  </si>
  <si>
    <t>Limited Yellow Science (120)</t>
  </si>
  <si>
    <t>Interstellar Logistics System</t>
  </si>
  <si>
    <t>YS - +130 MW Power</t>
  </si>
  <si>
    <t>YS - Energitic Graphite (18/s)</t>
  </si>
  <si>
    <t>YS - Diamonds (6/s)</t>
  </si>
  <si>
    <t>YS - Water (6/s)</t>
  </si>
  <si>
    <t>YS - Oil Extractors (+6/s)</t>
  </si>
  <si>
    <t>YS - Oil Refineries (12x)</t>
  </si>
  <si>
    <t>YS - Plastic (12/s)</t>
  </si>
  <si>
    <t>YS - Organic Crystal (6/s)</t>
  </si>
  <si>
    <t>YS - Titanium Crystal (6/s)</t>
  </si>
  <si>
    <t>Yellow Science (6/s, 48 Labs)</t>
  </si>
  <si>
    <t>Veins Utilization 2</t>
  </si>
  <si>
    <t>Gas Giant Exploitation</t>
  </si>
  <si>
    <t>Energy Exchanger</t>
  </si>
  <si>
    <t>PS - +?MW Power</t>
  </si>
  <si>
    <t>PS - Iron Ingots (24/s)</t>
  </si>
  <si>
    <t>PS - Copper Ingots (48/s)</t>
  </si>
  <si>
    <t>PS - HP Silicon Ingots (60/s)</t>
  </si>
  <si>
    <t>PS - Microcrystalline (24/s)</t>
  </si>
  <si>
    <t>PS - Circuit Boards (24/s)</t>
  </si>
  <si>
    <t>PS - Processors (12/s)</t>
  </si>
  <si>
    <t>PS - Energetic Graphite (6/s)</t>
  </si>
  <si>
    <t>PS - Oil Extractors (+6/s)</t>
  </si>
  <si>
    <t>PS - Oil Refineries (12x)</t>
  </si>
  <si>
    <t>PS - Titanium Ingot (6/s)</t>
  </si>
  <si>
    <t>PS - Fire Ice (18/s)</t>
  </si>
  <si>
    <t>PS - Graphene (Fire Ice) (18/s)</t>
  </si>
  <si>
    <t>PS - Nanotubes (12/s)</t>
  </si>
  <si>
    <t>PS - Crystal Silicon (12/s)</t>
  </si>
  <si>
    <t>PS - Particle Broadband (6/s)</t>
  </si>
  <si>
    <t>Purple Science (6/s, 60 Labs)</t>
  </si>
  <si>
    <t>Veins Utilization 3</t>
  </si>
  <si>
    <t>Veins Utilization 4</t>
  </si>
  <si>
    <t>Universe Exploration 3</t>
  </si>
  <si>
    <t>Build 2 Space Warpers</t>
  </si>
  <si>
    <t>GS - +?MW Power</t>
  </si>
  <si>
    <t>GS - Organic Crystal (6/s)</t>
  </si>
  <si>
    <t>GS - Energetic Graphite (12/s)</t>
  </si>
  <si>
    <t>GS - Diamond (12/s)</t>
  </si>
  <si>
    <t>GS - Particle Container (6/s)</t>
  </si>
  <si>
    <t>GS - Strange Matter (3/s)</t>
  </si>
  <si>
    <t>GS - Graviton Lens (3/s)</t>
  </si>
  <si>
    <t>GS - Casimir Crystal (6/s)</t>
  </si>
  <si>
    <t>GS - Quantum Chip (3/s)</t>
  </si>
  <si>
    <t>GS - Processor (6/s)</t>
  </si>
  <si>
    <t>GS - Plane Filter (6/s)</t>
  </si>
  <si>
    <t>GS - Titanium Glass (12/s)</t>
  </si>
  <si>
    <t>Green Science (6/s, 144 Labs)</t>
  </si>
  <si>
    <t>WS - Solar Sails (36/s)</t>
  </si>
  <si>
    <t>WS - Ray Receivers</t>
  </si>
  <si>
    <t>WS - +4.50GW Power</t>
  </si>
  <si>
    <t>WS - Critical Photon (6/s)</t>
  </si>
  <si>
    <t>WS - Antimatter (6/s)</t>
  </si>
  <si>
    <t>White Science (6/s)</t>
  </si>
  <si>
    <t>Mission Complete</t>
  </si>
  <si>
    <t>Steel</t>
  </si>
  <si>
    <t>Foundation</t>
  </si>
  <si>
    <t>Prisms (No Storage)</t>
  </si>
  <si>
    <t>Plasma Excitors (No Storage)</t>
  </si>
  <si>
    <t>Oil Extractors (2 stacks)</t>
  </si>
  <si>
    <t>Oil Refineries (2 stacks)</t>
  </si>
  <si>
    <t>Wireless Power Tower</t>
  </si>
  <si>
    <t>Solar Panels</t>
  </si>
  <si>
    <t>Electric Motors</t>
  </si>
  <si>
    <t>Sorter Mk II</t>
  </si>
  <si>
    <t>Water Pumps</t>
  </si>
  <si>
    <t>Electromagnetic Turbine</t>
  </si>
  <si>
    <t>Sorter Mk III</t>
  </si>
  <si>
    <t>Chemical Plants</t>
  </si>
  <si>
    <t>Sulfuric Acid</t>
  </si>
  <si>
    <t>Graphene</t>
  </si>
  <si>
    <t>Microcrystalline Component</t>
  </si>
  <si>
    <t>Processor</t>
  </si>
  <si>
    <t>Planetary Logistics Stations</t>
  </si>
  <si>
    <t>Thruster</t>
  </si>
  <si>
    <t>Logistics Drones</t>
  </si>
  <si>
    <t>Titanium Alloy (8 stacks)</t>
  </si>
  <si>
    <t>Interplanetary Logistics Stations</t>
  </si>
  <si>
    <t>Reinforce Thruster</t>
  </si>
  <si>
    <t>Logistics Vessel</t>
  </si>
  <si>
    <t>Super-magentic Ring</t>
  </si>
  <si>
    <t>Accumulator</t>
  </si>
  <si>
    <t>Orbital Collectors</t>
  </si>
  <si>
    <t>Belt Mk III</t>
  </si>
  <si>
    <t>Fractionators (5 stacks)</t>
  </si>
  <si>
    <t>Frame Material</t>
  </si>
  <si>
    <t>Mini Particle Colliders</t>
  </si>
  <si>
    <t>Photon Combiner</t>
  </si>
  <si>
    <t>EM-Rail Ejectors (108)</t>
  </si>
  <si>
    <t>GS - Deuterium (30/s)</t>
  </si>
  <si>
    <t>Dyson Sphere Program</t>
  </si>
  <si>
    <t>Basic Assembling Processes</t>
  </si>
  <si>
    <t>Electromagnetic Drive</t>
  </si>
  <si>
    <t>Smelting Purification</t>
  </si>
  <si>
    <t>Accelerant Mk. I (Coming Soon)</t>
  </si>
  <si>
    <t>Crystal Smelting</t>
  </si>
  <si>
    <t>Solar Collection</t>
  </si>
  <si>
    <t>Semiconductor Material</t>
  </si>
  <si>
    <t>Energy Matrix</t>
  </si>
  <si>
    <t>Magnetic Levitation Technology</t>
  </si>
  <si>
    <t>High-Efficiency Logistics System</t>
  </si>
  <si>
    <t>Energy Storage</t>
  </si>
  <si>
    <t>Photon Frequency Conversion</t>
  </si>
  <si>
    <t>X-ray Cracking</t>
  </si>
  <si>
    <t>Hydrogen Fuel Rod</t>
  </si>
  <si>
    <t>Super Magnetic Field Generator</t>
  </si>
  <si>
    <t>Planetary Logistics System</t>
  </si>
  <si>
    <t>Solar Sail Orbit System</t>
  </si>
  <si>
    <t>High-Speed Assembling Processes</t>
  </si>
  <si>
    <t>Accelerant Mk. II (Coming Soon)</t>
  </si>
  <si>
    <t>Magnetic Particle Trap</t>
  </si>
  <si>
    <t>High-Strength Lightweight Structure</t>
  </si>
  <si>
    <t>Ray Receiver</t>
  </si>
  <si>
    <t>Mini Fusion Power Generation</t>
  </si>
  <si>
    <t>High-Strength Material</t>
  </si>
  <si>
    <t>Reinforced Thruster</t>
  </si>
  <si>
    <t>Interstellar Power Transmission</t>
  </si>
  <si>
    <t>Particle Control Technology</t>
  </si>
  <si>
    <t>High-Strength Glass</t>
  </si>
  <si>
    <t>Miniature Particle Collider</t>
  </si>
  <si>
    <t>Accelerant Mk. III (Coming Soon)</t>
  </si>
  <si>
    <t>Satellite Power Distribution System</t>
  </si>
  <si>
    <t>Gas Giants Exploitation</t>
  </si>
  <si>
    <t>Information Matrix</t>
  </si>
  <si>
    <t>Wave Function Interference</t>
  </si>
  <si>
    <t>Vertical Launching Silo</t>
  </si>
  <si>
    <t>Gravitational Wave Refraction</t>
  </si>
  <si>
    <t>Dyson Sphere Stress System</t>
  </si>
  <si>
    <t>Planetary Ionosphere Utilization</t>
  </si>
  <si>
    <t>Quantum Printing Technology</t>
  </si>
  <si>
    <t>Gravity Matrix</t>
  </si>
  <si>
    <t>Dirac Inversion Mechanism</t>
  </si>
  <si>
    <t>Controlled Annihilation Reaction</t>
  </si>
  <si>
    <t>Artificial Star</t>
  </si>
  <si>
    <t>Universe Matrix</t>
  </si>
  <si>
    <t>Mission Completed!</t>
  </si>
  <si>
    <t>T</t>
  </si>
  <si>
    <t>U</t>
  </si>
  <si>
    <t>Mecha Core 3</t>
  </si>
  <si>
    <t>Mecha Core 4</t>
  </si>
  <si>
    <t>Mecha Core 5</t>
  </si>
  <si>
    <t>Mecha Core ∞</t>
  </si>
  <si>
    <t>Mechanical Frame 4</t>
  </si>
  <si>
    <t>Mechanical Frame 5</t>
  </si>
  <si>
    <t>Mechanical Frame 6</t>
  </si>
  <si>
    <t>Mechanical Frame 7</t>
  </si>
  <si>
    <t>Mechanical Frame 8</t>
  </si>
  <si>
    <t>Inventory Capacity 3</t>
  </si>
  <si>
    <t>Inventory Capacity 4</t>
  </si>
  <si>
    <t>Inventory Capacity 5</t>
  </si>
  <si>
    <t>Inventory Capacity 6</t>
  </si>
  <si>
    <t>Communication Control 4</t>
  </si>
  <si>
    <t>Communication Control 5</t>
  </si>
  <si>
    <t>Communication Control 6</t>
  </si>
  <si>
    <t>Communication Control ∞</t>
  </si>
  <si>
    <t>Energy Circuit 2</t>
  </si>
  <si>
    <t>Energy Circuit 3</t>
  </si>
  <si>
    <t>Energy Circuit 4</t>
  </si>
  <si>
    <t>Energy Circuit 5</t>
  </si>
  <si>
    <t>Energy Circuit ∞</t>
  </si>
  <si>
    <t>Drone Engine 3</t>
  </si>
  <si>
    <t>Drone Engine 4</t>
  </si>
  <si>
    <t>Drone Engine 5</t>
  </si>
  <si>
    <t>Drone Engine ∞</t>
  </si>
  <si>
    <t>Drive Engine 3</t>
  </si>
  <si>
    <t>Drive Engine 4</t>
  </si>
  <si>
    <t>Solar Sail Life 1</t>
  </si>
  <si>
    <t>Solar Sail Life 2</t>
  </si>
  <si>
    <t>Solar Sail Life 3</t>
  </si>
  <si>
    <t>Solar Sail Life 4</t>
  </si>
  <si>
    <t>Solar Sail Life 5</t>
  </si>
  <si>
    <t>Solar Sail Life 6</t>
  </si>
  <si>
    <t>Ray Transmission Efficiency 1</t>
  </si>
  <si>
    <t>Ray Transmission Efficiency 2</t>
  </si>
  <si>
    <t>Ray Transmission Efficiency 3</t>
  </si>
  <si>
    <t>Ray Transmission Efficiency 4</t>
  </si>
  <si>
    <t>Ray Transmission Efficiency 5</t>
  </si>
  <si>
    <t>Ray Transmission Efficiency 6</t>
  </si>
  <si>
    <t>Ray Transmission Efficiency 7</t>
  </si>
  <si>
    <t>Ray Transmission Efficiency ∞</t>
  </si>
  <si>
    <t>Vertical Construction 1</t>
  </si>
  <si>
    <t>Vertical Construction 2</t>
  </si>
  <si>
    <t>Vertical Construction 3</t>
  </si>
  <si>
    <t>Vertical Construction 4</t>
  </si>
  <si>
    <t>Vertical Construction 5</t>
  </si>
  <si>
    <t>Vertical Construction 6</t>
  </si>
  <si>
    <t>Sorter Cargo Stacking 1</t>
  </si>
  <si>
    <t>Sorter Cargo Stacking 2</t>
  </si>
  <si>
    <t>Sorter Cargo Stacking 3</t>
  </si>
  <si>
    <t>Sorter Cargo Stacking 4</t>
  </si>
  <si>
    <t>Sorter Cargo Stacking 5</t>
  </si>
  <si>
    <t>Logistics Carrier Engine 1</t>
  </si>
  <si>
    <t>Logistics Carrier Engine 2</t>
  </si>
  <si>
    <t>Logistics Carrier Engine 3</t>
  </si>
  <si>
    <t>Logistics Carrier Engine 4</t>
  </si>
  <si>
    <t>Logistics Carrier Engine 5</t>
  </si>
  <si>
    <t>Logistics Carrier Engine 6</t>
  </si>
  <si>
    <t>Logistics Carrier Engine ∞</t>
  </si>
  <si>
    <t>Logistics Carrier Capacity 1</t>
  </si>
  <si>
    <t>Logistics Carrier Capacity 2</t>
  </si>
  <si>
    <t>Logistics Carrier Capacity 3</t>
  </si>
  <si>
    <t>Logistics Carrier Capacity 4</t>
  </si>
  <si>
    <t>Logistics Carrier Capacity 5</t>
  </si>
  <si>
    <t>Logistics Carrier Capacity 6</t>
  </si>
  <si>
    <t>Logistics Carrier Capacity 7</t>
  </si>
  <si>
    <t>Logistics Carrier Capacity 8</t>
  </si>
  <si>
    <t>Veins Utilization 5</t>
  </si>
  <si>
    <t>Veins Utilization ∞</t>
  </si>
  <si>
    <t>Research Speed 1</t>
  </si>
  <si>
    <t>Research Speed 2</t>
  </si>
  <si>
    <t>Research Speed 3</t>
  </si>
  <si>
    <t>Research Speed ∞</t>
  </si>
  <si>
    <t>Universe Exploration 4</t>
  </si>
  <si>
    <t>01000000000000000000000000000000010000000000000001000000000000000000000000000000</t>
  </si>
  <si>
    <t>000000000000000000000000000000000000000000000000B0040000000000000000000000000000</t>
  </si>
  <si>
    <t>00000000000000000000000000000000000000000000000008070000000000000000000000000000</t>
  </si>
  <si>
    <t>00000000000000000000000000000000000000000000000028230000000000000000000000000000</t>
  </si>
  <si>
    <t>000000000000000000000000000000000000000000000000A08C0000000000000000000000000000</t>
  </si>
  <si>
    <t>00000000000000000000000000000000000000000000000040190100000000000000000000000000</t>
  </si>
  <si>
    <t>00000000000000000000000000000000000000000000000020BF0200000000000000000000000000</t>
  </si>
  <si>
    <t>00000000000000000000000000000000000000000000000000650400000000000000000000000000</t>
  </si>
  <si>
    <t>000000000000000000000000000000000000000000000000E0A50100000000000000000000000000</t>
  </si>
  <si>
    <t>00000000000000000000000000000000000000000000000080A90300000000000000000000000000</t>
  </si>
  <si>
    <t>000000000000000000000000000000000000000000000000580F0200000000000000000000000000</t>
  </si>
  <si>
    <t>000000000000000000000000000000000000000000000000407E0500000000000000000000000000</t>
  </si>
  <si>
    <t>000000000000000000000000000000000000000000000000E0930400000000000000000000000000</t>
  </si>
  <si>
    <t>00000000000000000000000000000000000000000000000080970600000000000000000000000000</t>
  </si>
  <si>
    <t>000000000000000000000000000000000000000000000000C0270900000000000000000000000000</t>
  </si>
  <si>
    <t>00000000000000000000000000000000000000000000000080320200000000000000000000000000</t>
  </si>
  <si>
    <t>00000000000000000000000000000000000000000000000050460000000000000000000000000000</t>
  </si>
  <si>
    <t>000000000000000000000000000000000000000000000000905F0100000000000000000000000000</t>
  </si>
  <si>
    <t>00000000000000000000000000000000000000000000000060540000000000000000000000000000</t>
  </si>
  <si>
    <t>00000000000000000000000000000000000000000000000018150000000000000000000000000000</t>
  </si>
  <si>
    <t>000000000000000000000000000000000000000000000000F0D20000000000000000000000000000</t>
  </si>
  <si>
    <t>000000000000000000000000000000000000000000000000603D0800000000000000000000000000</t>
  </si>
  <si>
    <t>00000000000000000000000000000000000000000000000080FC0A00000000000000000000000000</t>
  </si>
  <si>
    <t>00000000000000000000000000000000000000000000000080EE3600000000000400000000000000</t>
  </si>
  <si>
    <t>000000000000000000000000000000000000000000000000C04B0300000000000000000000000000</t>
  </si>
  <si>
    <t>00000000000000000000000000000000000000000000000000CA0800000000000000000000000000</t>
  </si>
  <si>
    <t>000000000100000006000000000000000000000000000000407E0500000000000000000000000000</t>
  </si>
  <si>
    <t>000000000100000001000000000000000000000000000000100E0000000000000000000000000000</t>
  </si>
  <si>
    <t>000000000200000002000000000000000000000000000000A08C0000000000000000000000000000</t>
  </si>
  <si>
    <t>000000000300000003000000000000000000000000000000E0A50100000000000000000000000000</t>
  </si>
  <si>
    <t>000000000400000004000000000000000000000000000000E0930400000000000000000000000000</t>
  </si>
  <si>
    <t>00000000050000000500000000000000000000000000000000F91500000000000000000000000000</t>
  </si>
  <si>
    <t>00000000060000001027000000000000000000000000000040771B00000000000200000000000000</t>
  </si>
  <si>
    <t>000000000100000001000000000000000000000000000000201C0000000000000000000000000000</t>
  </si>
  <si>
    <t>00000000030000000300000000000000000000000000000040190100000000000000000000000000</t>
  </si>
  <si>
    <t>00000000040000000400000000000000000000000000000020BF0200000000000000000000000000</t>
  </si>
  <si>
    <t>00000000050000000500000000000000000000000000000080A90300000000000000000000000000</t>
  </si>
  <si>
    <t>000000000600000006000000000000000000000000000000E0930400000000000000000000000000</t>
  </si>
  <si>
    <t>000000000700000007000000000000000000000000000000407E0500000000000000000000000000</t>
  </si>
  <si>
    <t>000000000800000008000000000000000000000000000000804F1200000000000000000000000000</t>
  </si>
  <si>
    <t>000000000600000006000000000000000000000000000000C0270900000000000000000000000000</t>
  </si>
  <si>
    <t>00000000010000000100000000000000000000000000000028230000000000000000000000000000</t>
  </si>
  <si>
    <t>000000000500000005000000000000000000000000000000E0930400000000000000000000000000</t>
  </si>
  <si>
    <t>00000000060000000600000000000000000000000000000000F91500000000000000000000000000</t>
  </si>
  <si>
    <t>00000000070000001027000000000000000000000000000040771B00000000000400000000000000</t>
  </si>
  <si>
    <t>00000000020000000200000000000000000000000000000040190100000000000000000000000000</t>
  </si>
  <si>
    <t>000000000300000003000000000000000000000000000000C04B0300000000000000000000000000</t>
  </si>
  <si>
    <t>000000000400000004000000000000000000000000000000C0270900000000000000000000000000</t>
  </si>
  <si>
    <t>000000000500000005000000000000000000000000000000E0322900000000000000000000000000</t>
  </si>
  <si>
    <t>00000000060000001027000000000000000000000000000080EE3600000000000400000000000000</t>
  </si>
  <si>
    <t>00000000010000000100000000000000000000000000000050460000000000000000000000000000</t>
  </si>
  <si>
    <t>00000000030000000300000000000000000000000000000080320200000000000000000000000000</t>
  </si>
  <si>
    <t>000000000400000004000000000000000000000000000000407E0500000000000000000000000000</t>
  </si>
  <si>
    <t>00000000060000001400000000000000000000000000000040771B00000000000400000000000000</t>
  </si>
  <si>
    <t>000000000100000001000000000000000000000000000000302A0000000000000000000000000000</t>
  </si>
  <si>
    <t>00000000030000000300000000000000000000000000000020BF0200000000000000000000000000</t>
  </si>
  <si>
    <t>00000000040000000400000000000000000000000000000080FC0A00000000000000000000000000</t>
  </si>
  <si>
    <t>000000000100000001000000000000000000000000000000A08C0000000000000000000000000000</t>
  </si>
  <si>
    <t>000000000200000002000000000000000000000000000000E0A50100000000000000000000000000</t>
  </si>
  <si>
    <t>00000000050000000500000000000000000000000000000000530700000000000000000000000000</t>
  </si>
  <si>
    <t>000000000600000006000000000000000000000000000000804F1200000000000000000000000000</t>
  </si>
  <si>
    <t>000000000100000001000000000000000000000000000000F0D20000000000000000000000000000</t>
  </si>
  <si>
    <t>00000000020000000200000000000000000000000000000080320200000000000000000000000000</t>
  </si>
  <si>
    <t>000000000500000005000000000000000000000000000000A0680600000000000000000000000000</t>
  </si>
  <si>
    <t>00000000060000000600000000000000000000000000000000530700000000000000000000000000</t>
  </si>
  <si>
    <t>00000000070000000700000000000000000000000000000020B81800000000000000000000000000</t>
  </si>
  <si>
    <t>00000000080000001027000000000000000000000000000040771B00000000000400000000000000</t>
  </si>
  <si>
    <t>000000000500000005000000000000000000000000000000A0BB0D00000000000000000000000000</t>
  </si>
  <si>
    <t>000000000500000005000000000000000000000000000000407E0500000000000000000000000000</t>
  </si>
  <si>
    <t>00000000050000000500000000000000000000000000000080FC0A00000000000000000000000000</t>
  </si>
  <si>
    <t>00000000060000000600000000000000000000000000000000A60E00000000000000000000000000</t>
  </si>
  <si>
    <t>000000000700000007000000000000000000000000000000009F2400000000000000000000000000</t>
  </si>
  <si>
    <t>000000000800000008000000000000000000000000000000003E4900000000000000000000000000</t>
  </si>
  <si>
    <t>00000000020000000200000000000000000000000000000020BF0200000000000000000000000000</t>
  </si>
  <si>
    <t>00000000040000000400000000000000000000000000000000530700000000000000000000000000</t>
  </si>
  <si>
    <t>00000000050000000500000000000000000000000000000040771B00000000000000000000000000</t>
  </si>
  <si>
    <t>000000000100000001000000000000000000000000000000C0270900000000000000000000000000</t>
  </si>
  <si>
    <t>000000000200000002000000000000000000000000000000804F1200000000000000000000000000</t>
  </si>
  <si>
    <t>000000000300000003000000000000000000000000000000009F2400000000000000000000000000</t>
  </si>
  <si>
    <t>00000000040000001027000000000000000000000000000000BADB00000000000200000000000000</t>
  </si>
  <si>
    <t>00000000010000000100000000000000000000000000000008070000000000000000000000000000</t>
  </si>
  <si>
    <t>000000000300000003000000000000000000000000000000E0930400000000000000000000000000</t>
  </si>
  <si>
    <t>000000000400000004000000000000000000000000000000804F1200000000000000000000000000</t>
  </si>
  <si>
    <t>max level</t>
  </si>
  <si>
    <t>universe points</t>
  </si>
  <si>
    <t>cur level</t>
  </si>
  <si>
    <t>hash needed</t>
  </si>
  <si>
    <t>techId</t>
  </si>
  <si>
    <t>?</t>
  </si>
  <si>
    <t>T/U?</t>
  </si>
  <si>
    <t>Hashes</t>
  </si>
  <si>
    <t>f</t>
  </si>
  <si>
    <t>t</t>
  </si>
  <si>
    <t>ItemProto.ItemIds (static array)</t>
  </si>
  <si>
    <t>E9030000EA030000EB030000EC030000ED030000EE0300000604000007040000F3030000F4030000F5030000F6030000F7030000F80300004D04000050040000510400005204000054040000550400004F04000053040000560400005F040000570400005804000059040000B10400004E040000B2040000B3040000B4040000B5040000B60400006704000015050000170500001905000016050000180500007A050000790500007C050000DD050000E8030000EF0300005A0400005C040000600400006104000062040000B8040000090700000A0700000B0700005B04000063040000640400005D0400005E04000066040000B9040000BA0400007B0500007D0500007E050000891300008A13000065040000DE050000DF0500006B040000750400007604000077040000D1070000D2070000D3070000DB070000DC070000DD070000E407000035080000360800003A080000FF0800000009000001090000990800009A080000A40800009B0800009C080000A3080000FD080000FE080000030900000409000002090000050900000A090000090900009D0800009E0800009F08000007090000A008000008090000A108000006090000A2080000370800003808000039080000550B00007117000072170000731700007417000075170000761700007D2E00007E2E00007F2E0000</t>
  </si>
  <si>
    <t>Iron Ore</t>
  </si>
  <si>
    <t>Stone Ore</t>
  </si>
  <si>
    <t>0x03E9</t>
  </si>
  <si>
    <t>0x03EA</t>
  </si>
  <si>
    <t>0x03EB</t>
  </si>
  <si>
    <t>0x03EC</t>
  </si>
  <si>
    <t>0x03ED</t>
  </si>
  <si>
    <t>0x03EE</t>
  </si>
  <si>
    <t>0x0406</t>
  </si>
  <si>
    <t>0x0407</t>
  </si>
  <si>
    <t>0x03F3</t>
  </si>
  <si>
    <t>0x03F4</t>
  </si>
  <si>
    <t>0x03F5</t>
  </si>
  <si>
    <t>0x03F6</t>
  </si>
  <si>
    <t>0x03F7</t>
  </si>
  <si>
    <t>0x03F8</t>
  </si>
  <si>
    <t>0x044D</t>
  </si>
  <si>
    <t>0x0450</t>
  </si>
  <si>
    <t>0x0451</t>
  </si>
  <si>
    <t>0x0452</t>
  </si>
  <si>
    <t>0x0454</t>
  </si>
  <si>
    <t>0x0455</t>
  </si>
  <si>
    <t>0x044F</t>
  </si>
  <si>
    <t>0x0453</t>
  </si>
  <si>
    <t>0x0456</t>
  </si>
  <si>
    <t>0x045F</t>
  </si>
  <si>
    <t>0x0457</t>
  </si>
  <si>
    <t>0x0458</t>
  </si>
  <si>
    <t>0x0459</t>
  </si>
  <si>
    <t>0x04B1</t>
  </si>
  <si>
    <t>0x044E</t>
  </si>
  <si>
    <t>0x04B2</t>
  </si>
  <si>
    <t>0x04B3</t>
  </si>
  <si>
    <t>0x04B4</t>
  </si>
  <si>
    <t>0x04B5</t>
  </si>
  <si>
    <t>0x04B6</t>
  </si>
  <si>
    <t>0x0467</t>
  </si>
  <si>
    <t>0x0515</t>
  </si>
  <si>
    <t>0x0517</t>
  </si>
  <si>
    <t>0x0519</t>
  </si>
  <si>
    <t>0x0516</t>
  </si>
  <si>
    <t>0x0518</t>
  </si>
  <si>
    <t>0x057A</t>
  </si>
  <si>
    <t>0x0579</t>
  </si>
  <si>
    <t>0x057C</t>
  </si>
  <si>
    <t>0x05DD</t>
  </si>
  <si>
    <t>0x03E8</t>
  </si>
  <si>
    <t>0x03EF</t>
  </si>
  <si>
    <t>0x045A</t>
  </si>
  <si>
    <t>0x045C</t>
  </si>
  <si>
    <t>0x0460</t>
  </si>
  <si>
    <t>0x0461</t>
  </si>
  <si>
    <t>0x0462</t>
  </si>
  <si>
    <t>0x04B8</t>
  </si>
  <si>
    <t>0x0709</t>
  </si>
  <si>
    <t>0x070A</t>
  </si>
  <si>
    <t>0x070B</t>
  </si>
  <si>
    <t>0x045B</t>
  </si>
  <si>
    <t>0x0463</t>
  </si>
  <si>
    <t>0x0464</t>
  </si>
  <si>
    <t>0x045D</t>
  </si>
  <si>
    <t>0x045E</t>
  </si>
  <si>
    <t>0x0466</t>
  </si>
  <si>
    <t>0x04B9</t>
  </si>
  <si>
    <t>0x04BA</t>
  </si>
  <si>
    <t>0x057B</t>
  </si>
  <si>
    <t>0x057D</t>
  </si>
  <si>
    <t>0x057E</t>
  </si>
  <si>
    <t>0x1389</t>
  </si>
  <si>
    <t>0x138A</t>
  </si>
  <si>
    <t>0x0465</t>
  </si>
  <si>
    <t>0x05DE</t>
  </si>
  <si>
    <t>0x05DF</t>
  </si>
  <si>
    <t>0x046B</t>
  </si>
  <si>
    <t>0x0475</t>
  </si>
  <si>
    <t>0x0476</t>
  </si>
  <si>
    <t>0x0477</t>
  </si>
  <si>
    <t>0x07D1</t>
  </si>
  <si>
    <t>0x07D2</t>
  </si>
  <si>
    <t>0x07D3</t>
  </si>
  <si>
    <t>0x07DB</t>
  </si>
  <si>
    <t>0x07DC</t>
  </si>
  <si>
    <t>0x07DD</t>
  </si>
  <si>
    <t>0x07E4</t>
  </si>
  <si>
    <t>0x0835</t>
  </si>
  <si>
    <t>0x0836</t>
  </si>
  <si>
    <t>0x083A</t>
  </si>
  <si>
    <t>0x08FF</t>
  </si>
  <si>
    <t>0x0900</t>
  </si>
  <si>
    <t>0x0901</t>
  </si>
  <si>
    <t>0x0899</t>
  </si>
  <si>
    <t>0x089A</t>
  </si>
  <si>
    <t>0x08A4</t>
  </si>
  <si>
    <t>0x089B</t>
  </si>
  <si>
    <t>0x089C</t>
  </si>
  <si>
    <t>0x08A3</t>
  </si>
  <si>
    <t>0x08FD</t>
  </si>
  <si>
    <t>0x08FE</t>
  </si>
  <si>
    <t>0x0903</t>
  </si>
  <si>
    <t>0x0904</t>
  </si>
  <si>
    <t>0x0902</t>
  </si>
  <si>
    <t>0x0905</t>
  </si>
  <si>
    <t>0x090A</t>
  </si>
  <si>
    <t>0x0909</t>
  </si>
  <si>
    <t>0x089D</t>
  </si>
  <si>
    <t>0x089E</t>
  </si>
  <si>
    <t>0x089F</t>
  </si>
  <si>
    <t>0x0907</t>
  </si>
  <si>
    <t>0x08A0</t>
  </si>
  <si>
    <t>0x0908</t>
  </si>
  <si>
    <t>0x08A1</t>
  </si>
  <si>
    <t>0x0906</t>
  </si>
  <si>
    <t>0x08A2</t>
  </si>
  <si>
    <t>0x0837</t>
  </si>
  <si>
    <t>0x0838</t>
  </si>
  <si>
    <t>0x0839</t>
  </si>
  <si>
    <t>0x0B55</t>
  </si>
  <si>
    <t>0x1771</t>
  </si>
  <si>
    <t>0x1772</t>
  </si>
  <si>
    <t>0x1773</t>
  </si>
  <si>
    <t>0x1774</t>
  </si>
  <si>
    <t>0x1775</t>
  </si>
  <si>
    <t>0x1776</t>
  </si>
  <si>
    <t>0x2E7D</t>
  </si>
  <si>
    <t>0x2E7E</t>
  </si>
  <si>
    <t>Tesla tower</t>
  </si>
  <si>
    <t>Copper Ore</t>
  </si>
  <si>
    <t>Wind turbine</t>
  </si>
  <si>
    <t>Iron ingot</t>
  </si>
  <si>
    <t>Copper Ingot</t>
  </si>
  <si>
    <t>Stone brick</t>
  </si>
  <si>
    <t>Magnet</t>
  </si>
  <si>
    <t>Circuit board</t>
  </si>
  <si>
    <t>Gear</t>
  </si>
  <si>
    <t>Mining machine</t>
  </si>
  <si>
    <t>High-purity Silicon</t>
  </si>
  <si>
    <t>Titanium Ingot</t>
  </si>
  <si>
    <t>Conveyor belt Mk. I</t>
  </si>
  <si>
    <t>Conveyor belt Mk. II</t>
  </si>
  <si>
    <t>Conveyor belt Mk. III</t>
  </si>
  <si>
    <t>Energetic Graphite</t>
  </si>
  <si>
    <t>Storage tank</t>
  </si>
  <si>
    <t>Storage Mk. II</t>
  </si>
  <si>
    <t>Storage Mk. I</t>
  </si>
  <si>
    <t>Sorter Mk. I</t>
  </si>
  <si>
    <t>Sorter Mk. II</t>
  </si>
  <si>
    <t>Wireless power tower</t>
  </si>
  <si>
    <t>Hydrogen fuel rod</t>
  </si>
  <si>
    <t>Planetary logistics station</t>
  </si>
  <si>
    <t>Smelter</t>
  </si>
  <si>
    <t>Oil extractor</t>
  </si>
  <si>
    <t>Oil refinery</t>
  </si>
  <si>
    <t>Water pump</t>
  </si>
  <si>
    <t>Chemical plant</t>
  </si>
  <si>
    <t>Splitter</t>
  </si>
  <si>
    <t>Logistics drone</t>
  </si>
  <si>
    <t>Reinforced thruster</t>
  </si>
  <si>
    <t>Carbon nanotube</t>
  </si>
  <si>
    <t>Particle container</t>
  </si>
  <si>
    <t>Titanium alloy</t>
  </si>
  <si>
    <t>Crystal silicon</t>
  </si>
  <si>
    <t>Prism</t>
  </si>
  <si>
    <t>Solar panel</t>
  </si>
  <si>
    <t>Water</t>
  </si>
  <si>
    <t>Organic crystal</t>
  </si>
  <si>
    <t>Refined oil</t>
  </si>
  <si>
    <t>Titanium crystal</t>
  </si>
  <si>
    <t>Crude oil</t>
  </si>
  <si>
    <t>Plasma excitor</t>
  </si>
  <si>
    <t>Microcrystalline component</t>
  </si>
  <si>
    <t>Sulfuric acid</t>
  </si>
  <si>
    <t>Particle broadband</t>
  </si>
  <si>
    <t>Titanium glass</t>
  </si>
  <si>
    <t>Silicon Ore</t>
  </si>
  <si>
    <t>Titanium Ore</t>
  </si>
  <si>
    <t>Log</t>
  </si>
  <si>
    <t>Plant fuel</t>
  </si>
  <si>
    <t>Kimberlite ore</t>
  </si>
  <si>
    <t>Fractal silicon</t>
  </si>
  <si>
    <t>Optical grating crystal</t>
  </si>
  <si>
    <t>Spiniform stalagmite crystal</t>
  </si>
  <si>
    <t>Unipolar magnet</t>
  </si>
  <si>
    <t>Electric motor</t>
  </si>
  <si>
    <t>Electromechanic turbine</t>
  </si>
  <si>
    <t>Super-magnetic ring</t>
  </si>
  <si>
    <t>Strange matter</t>
  </si>
  <si>
    <t>Quantum chip</t>
  </si>
  <si>
    <t>Plane filter</t>
  </si>
  <si>
    <t>Photon combiner</t>
  </si>
  <si>
    <t>Solar sail</t>
  </si>
  <si>
    <t>Deuterium</t>
  </si>
  <si>
    <t>Critical photon</t>
  </si>
  <si>
    <t>Deuteron fuel rod</t>
  </si>
  <si>
    <t>Antimatter fuel rod</t>
  </si>
  <si>
    <t>Casimir crystal</t>
  </si>
  <si>
    <t>Graviton lens</t>
  </si>
  <si>
    <t>Space warper</t>
  </si>
  <si>
    <t>Annihilation constraint sphere</t>
  </si>
  <si>
    <t>Logistics vessel</t>
  </si>
  <si>
    <t>Frame material</t>
  </si>
  <si>
    <t>Dyson sphere component</t>
  </si>
  <si>
    <t>Small carrier rocket</t>
  </si>
  <si>
    <t>Accelerant Mk. I</t>
  </si>
  <si>
    <t>Accelerant Mk. III</t>
  </si>
  <si>
    <t>Accelerant Mk. II</t>
  </si>
  <si>
    <t>Assembly machine Mk. I</t>
  </si>
  <si>
    <t>Assembly machine Mk. III</t>
  </si>
  <si>
    <t>Assembly machine Mk. II</t>
  </si>
  <si>
    <t>Satellite substation</t>
  </si>
  <si>
    <t>Thermal power station</t>
  </si>
  <si>
    <t>Mini fusion power station</t>
  </si>
  <si>
    <t>Fractionator</t>
  </si>
  <si>
    <t>Spray coater</t>
  </si>
  <si>
    <t>Accumulator (full)</t>
  </si>
  <si>
    <t>EM-Rail Ejector</t>
  </si>
  <si>
    <t>Ray receiver</t>
  </si>
  <si>
    <t>Vertical launching silo</t>
  </si>
  <si>
    <t>Energy exchanger</t>
  </si>
  <si>
    <t>Miniature particle collider</t>
  </si>
  <si>
    <t>Artificial star</t>
  </si>
  <si>
    <t>Interstellar logistics station</t>
  </si>
  <si>
    <t>Orbital collector</t>
  </si>
  <si>
    <t>Matrix lab</t>
  </si>
  <si>
    <t>Electromagnetic matrix (blue)</t>
  </si>
  <si>
    <t>Energy matrix (red)</t>
  </si>
  <si>
    <t>Structure matrix (yellow)</t>
  </si>
  <si>
    <t>Information matrix (purple)</t>
  </si>
  <si>
    <t>Gravity matrix (green)</t>
  </si>
  <si>
    <t>Universe matrix (white)</t>
  </si>
  <si>
    <t>rate/s</t>
  </si>
  <si>
    <t>total built</t>
  </si>
  <si>
    <t>Smelting purification</t>
  </si>
  <si>
    <t xml:space="preserve">Electromagnetism </t>
  </si>
  <si>
    <t xml:space="preserve">Automatic Metallurgy </t>
  </si>
  <si>
    <t xml:space="preserve">Basic Logistics System </t>
  </si>
  <si>
    <t xml:space="preserve">Basic Assembling Processes </t>
  </si>
  <si>
    <t xml:space="preserve">Conveyor belt Mk. I </t>
  </si>
  <si>
    <t xml:space="preserve">Electromagnetic Matrix </t>
  </si>
  <si>
    <t xml:space="preserve">Sorter Mk. I </t>
  </si>
  <si>
    <t xml:space="preserve">Assembly machine Mk. I </t>
  </si>
  <si>
    <t xml:space="preserve">Thermal Power </t>
  </si>
  <si>
    <t xml:space="preserve">Stone brick </t>
  </si>
  <si>
    <t xml:space="preserve">Glass </t>
  </si>
  <si>
    <t xml:space="preserve">Thermal power station </t>
  </si>
  <si>
    <t xml:space="preserve">Smelter </t>
  </si>
  <si>
    <t xml:space="preserve">Storage Mk. I </t>
  </si>
  <si>
    <t xml:space="preserve">Wind turbine </t>
  </si>
  <si>
    <t xml:space="preserve">Tesla tower </t>
  </si>
  <si>
    <t xml:space="preserve">Mining machine </t>
  </si>
  <si>
    <t xml:space="preserve">Matrix lab </t>
  </si>
  <si>
    <t xml:space="preserve">Mecha Core 1 </t>
  </si>
  <si>
    <t xml:space="preserve">Drive Engine 1 </t>
  </si>
  <si>
    <t>Desc: -6% ore consumption / miner product</t>
  </si>
  <si>
    <t>Science</t>
  </si>
  <si>
    <t>White</t>
  </si>
  <si>
    <t>Green</t>
  </si>
  <si>
    <t>Purple</t>
  </si>
  <si>
    <t>Yellow</t>
  </si>
  <si>
    <t>Red</t>
  </si>
  <si>
    <t>Blue</t>
  </si>
  <si>
    <t>Desc: +10% mining speed</t>
  </si>
  <si>
    <t>1 vein mining speed (x / min)</t>
  </si>
  <si>
    <t>Vein reserves used in 1 min</t>
  </si>
  <si>
    <t>Calculated</t>
  </si>
  <si>
    <t>n</t>
  </si>
  <si>
    <t>4000*(n-5)</t>
  </si>
  <si>
    <t>3,600,000*(n-5)</t>
  </si>
  <si>
    <t>Level</t>
  </si>
  <si>
    <t>(Mining speed)*(0.94^(n))</t>
  </si>
  <si>
    <t>30*(1+(0.1*n))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</si>
</sst>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BF53-9F92-40BF-92BD-85CF33A9616F}">
  <dimension ref="A1:M169"/>
  <sheetViews>
    <sheetView zoomScaleNormal="100" workbookViewId="0">
      <selection activeCell="B116" sqref="B116:B120"/>
    </sheetView>
  </sheetViews>
  <sheetFormatPr defaultRowHeight="15" x14ac:dyDescent="0.25"/>
  <cols>
    <col min="2" max="2" width="37.5703125" customWidth="1"/>
    <col min="7" max="7" width="5.5703125" customWidth="1"/>
    <col min="8" max="8" width="12.42578125" bestFit="1" customWidth="1"/>
    <col min="13" max="13" width="54.7109375" customWidth="1"/>
  </cols>
  <sheetData>
    <row r="1" spans="1:13" x14ac:dyDescent="0.25">
      <c r="A1" t="s">
        <v>369</v>
      </c>
      <c r="C1" t="s">
        <v>371</v>
      </c>
      <c r="D1" t="s">
        <v>372</v>
      </c>
      <c r="H1" t="s">
        <v>368</v>
      </c>
      <c r="I1" t="s">
        <v>367</v>
      </c>
      <c r="J1" t="s">
        <v>365</v>
      </c>
      <c r="K1" t="s">
        <v>366</v>
      </c>
    </row>
    <row r="2" spans="1:13" x14ac:dyDescent="0.25">
      <c r="A2" t="s">
        <v>370</v>
      </c>
      <c r="B2" t="s">
        <v>159</v>
      </c>
      <c r="C2" t="s">
        <v>205</v>
      </c>
      <c r="D2">
        <v>1</v>
      </c>
      <c r="E2" t="s">
        <v>373</v>
      </c>
      <c r="G2" t="s">
        <v>282</v>
      </c>
      <c r="H2">
        <v>1</v>
      </c>
      <c r="I2">
        <v>0</v>
      </c>
      <c r="J2">
        <v>0</v>
      </c>
      <c r="K2">
        <v>0</v>
      </c>
    </row>
    <row r="3" spans="1:13" x14ac:dyDescent="0.25">
      <c r="A3">
        <v>1001</v>
      </c>
      <c r="B3" t="s">
        <v>14</v>
      </c>
      <c r="C3" t="s">
        <v>205</v>
      </c>
      <c r="D3">
        <v>1200</v>
      </c>
      <c r="E3" t="s">
        <v>374</v>
      </c>
      <c r="G3" t="s">
        <v>283</v>
      </c>
      <c r="H3">
        <v>1200</v>
      </c>
      <c r="I3">
        <v>0</v>
      </c>
      <c r="J3">
        <v>0</v>
      </c>
      <c r="K3">
        <v>0</v>
      </c>
      <c r="M3" s="5" t="str">
        <f>_xlfn.CONCAT("{ ",A3,", """, B3 &amp; REPT(" ",40-LEN(B3)),",",C3,",",D3,",",E3,""" },")</f>
        <v>{ 1001, "Electromagnetism                        ,T,1200,t" },</v>
      </c>
    </row>
    <row r="4" spans="1:13" x14ac:dyDescent="0.25">
      <c r="A4">
        <v>1002</v>
      </c>
      <c r="B4" t="s">
        <v>19</v>
      </c>
      <c r="C4" t="s">
        <v>205</v>
      </c>
      <c r="D4">
        <v>1800</v>
      </c>
      <c r="E4" t="s">
        <v>374</v>
      </c>
      <c r="G4" t="s">
        <v>284</v>
      </c>
      <c r="H4">
        <v>1800</v>
      </c>
      <c r="I4">
        <v>0</v>
      </c>
      <c r="J4">
        <v>0</v>
      </c>
      <c r="K4">
        <v>0</v>
      </c>
      <c r="M4" s="5" t="str">
        <f>_xlfn.CONCAT("{ ",A4,", """, B4 &amp; REPT(" ",40-LEN(B4)),",",C4,",",D4,",",E4,""" },")</f>
        <v>{ 1002, "Electromagnetic Matrix                  ,T,1800,t" },</v>
      </c>
    </row>
    <row r="5" spans="1:13" x14ac:dyDescent="0.25">
      <c r="A5">
        <v>1101</v>
      </c>
      <c r="B5" t="s">
        <v>34</v>
      </c>
      <c r="C5" t="s">
        <v>205</v>
      </c>
      <c r="D5">
        <v>9000</v>
      </c>
      <c r="E5" t="s">
        <v>374</v>
      </c>
      <c r="G5" t="s">
        <v>285</v>
      </c>
      <c r="H5">
        <v>9000</v>
      </c>
      <c r="I5">
        <v>0</v>
      </c>
      <c r="J5">
        <v>0</v>
      </c>
      <c r="K5">
        <v>0</v>
      </c>
      <c r="M5" s="5" t="str">
        <f t="shared" ref="M5:M67" si="0">_xlfn.CONCAT("{ ",A5,", """, B5 &amp; REPT(" ",40-LEN(B5)),",",C5,",",D5,",",E5,""" },")</f>
        <v>{ 1101, "High-Efficiency Plasma Control          ,T,9000,t" },</v>
      </c>
    </row>
    <row r="6" spans="1:13" x14ac:dyDescent="0.25">
      <c r="A6">
        <v>1102</v>
      </c>
      <c r="B6" t="s">
        <v>36</v>
      </c>
      <c r="C6" t="s">
        <v>205</v>
      </c>
      <c r="D6">
        <v>36000</v>
      </c>
      <c r="E6" t="s">
        <v>374</v>
      </c>
      <c r="G6" t="s">
        <v>286</v>
      </c>
      <c r="H6">
        <v>36000</v>
      </c>
      <c r="I6">
        <v>0</v>
      </c>
      <c r="J6">
        <v>0</v>
      </c>
      <c r="K6">
        <v>0</v>
      </c>
      <c r="M6" s="5" t="str">
        <f t="shared" si="0"/>
        <v>{ 1102, "Plasma Extract Refining                 ,T,36000,t" },</v>
      </c>
    </row>
    <row r="7" spans="1:13" x14ac:dyDescent="0.25">
      <c r="A7">
        <v>1103</v>
      </c>
      <c r="B7" t="s">
        <v>172</v>
      </c>
      <c r="C7" t="s">
        <v>205</v>
      </c>
      <c r="D7">
        <v>72000</v>
      </c>
      <c r="E7" t="s">
        <v>374</v>
      </c>
      <c r="G7" t="s">
        <v>287</v>
      </c>
      <c r="H7">
        <v>72000</v>
      </c>
      <c r="I7">
        <v>0</v>
      </c>
      <c r="J7">
        <v>0</v>
      </c>
      <c r="K7">
        <v>0</v>
      </c>
      <c r="M7" s="5" t="str">
        <f t="shared" si="0"/>
        <v>{ 1103, "X-ray Cracking                          ,T,72000,t" },</v>
      </c>
    </row>
    <row r="8" spans="1:13" x14ac:dyDescent="0.25">
      <c r="A8">
        <v>1111</v>
      </c>
      <c r="B8" t="s">
        <v>167</v>
      </c>
      <c r="C8" t="s">
        <v>205</v>
      </c>
      <c r="D8">
        <v>36000</v>
      </c>
      <c r="E8" t="s">
        <v>374</v>
      </c>
      <c r="G8" t="s">
        <v>286</v>
      </c>
      <c r="H8">
        <v>36000</v>
      </c>
      <c r="I8">
        <v>0</v>
      </c>
      <c r="J8">
        <v>0</v>
      </c>
      <c r="K8">
        <v>0</v>
      </c>
      <c r="M8" s="5" t="str">
        <f t="shared" si="0"/>
        <v>{ 1111, "Energy Matrix                           ,T,36000,t" },</v>
      </c>
    </row>
    <row r="9" spans="1:13" x14ac:dyDescent="0.25">
      <c r="A9">
        <v>1112</v>
      </c>
      <c r="B9" t="s">
        <v>173</v>
      </c>
      <c r="C9" t="s">
        <v>205</v>
      </c>
      <c r="D9">
        <v>72000</v>
      </c>
      <c r="E9" t="s">
        <v>374</v>
      </c>
      <c r="G9" t="s">
        <v>287</v>
      </c>
      <c r="H9">
        <v>72000</v>
      </c>
      <c r="I9">
        <v>0</v>
      </c>
      <c r="J9">
        <v>0</v>
      </c>
      <c r="K9">
        <v>0</v>
      </c>
      <c r="M9" s="5" t="str">
        <f t="shared" si="0"/>
        <v>{ 1112, "Hydrogen Fuel Rod                       ,T,72000,t" },</v>
      </c>
    </row>
    <row r="10" spans="1:13" x14ac:dyDescent="0.25">
      <c r="A10">
        <v>1113</v>
      </c>
      <c r="B10" t="s">
        <v>143</v>
      </c>
      <c r="C10" t="s">
        <v>205</v>
      </c>
      <c r="D10">
        <v>180000</v>
      </c>
      <c r="E10" t="s">
        <v>374</v>
      </c>
      <c r="G10" t="s">
        <v>288</v>
      </c>
      <c r="H10">
        <v>180000</v>
      </c>
      <c r="I10">
        <v>0</v>
      </c>
      <c r="J10">
        <v>0</v>
      </c>
      <c r="K10">
        <v>0</v>
      </c>
      <c r="M10" s="5" t="str">
        <f t="shared" si="0"/>
        <v>{ 1113, "Thruster                                ,T,180000,t" },</v>
      </c>
    </row>
    <row r="11" spans="1:13" x14ac:dyDescent="0.25">
      <c r="A11">
        <v>1114</v>
      </c>
      <c r="B11" t="s">
        <v>184</v>
      </c>
      <c r="C11" t="s">
        <v>205</v>
      </c>
      <c r="D11">
        <v>288000</v>
      </c>
      <c r="E11" t="s">
        <v>374</v>
      </c>
      <c r="G11" t="s">
        <v>289</v>
      </c>
      <c r="H11">
        <v>288000</v>
      </c>
      <c r="I11">
        <v>0</v>
      </c>
      <c r="J11">
        <v>0</v>
      </c>
      <c r="K11">
        <v>0</v>
      </c>
      <c r="M11" s="5" t="str">
        <f t="shared" si="0"/>
        <v>{ 1114, "Reinforced Thruster                     ,T,288000,t" },</v>
      </c>
    </row>
    <row r="12" spans="1:13" x14ac:dyDescent="0.25">
      <c r="A12">
        <v>1120</v>
      </c>
      <c r="B12" t="s">
        <v>35</v>
      </c>
      <c r="C12" t="s">
        <v>205</v>
      </c>
      <c r="D12">
        <v>9000</v>
      </c>
      <c r="E12" t="s">
        <v>374</v>
      </c>
      <c r="G12" t="s">
        <v>285</v>
      </c>
      <c r="H12">
        <v>9000</v>
      </c>
      <c r="I12">
        <v>0</v>
      </c>
      <c r="J12">
        <v>0</v>
      </c>
      <c r="K12">
        <v>0</v>
      </c>
      <c r="M12" s="5" t="str">
        <f t="shared" si="0"/>
        <v>{ 1120, "Fluid Storage Encapsulation             ,T,9000,t" },</v>
      </c>
    </row>
    <row r="13" spans="1:13" x14ac:dyDescent="0.25">
      <c r="A13">
        <v>1121</v>
      </c>
      <c r="B13" t="s">
        <v>63</v>
      </c>
      <c r="C13" t="s">
        <v>205</v>
      </c>
      <c r="D13">
        <v>72000</v>
      </c>
      <c r="E13" t="s">
        <v>374</v>
      </c>
      <c r="G13" t="s">
        <v>287</v>
      </c>
      <c r="H13">
        <v>72000</v>
      </c>
      <c r="I13">
        <v>0</v>
      </c>
      <c r="J13">
        <v>0</v>
      </c>
      <c r="K13">
        <v>0</v>
      </c>
      <c r="M13" s="5" t="str">
        <f t="shared" si="0"/>
        <v>{ 1121, "Basic Chemical Engineering              ,T,72000,t" },</v>
      </c>
    </row>
    <row r="14" spans="1:13" x14ac:dyDescent="0.25">
      <c r="A14">
        <v>1122</v>
      </c>
      <c r="B14" t="s">
        <v>64</v>
      </c>
      <c r="C14" t="s">
        <v>205</v>
      </c>
      <c r="D14">
        <v>72000</v>
      </c>
      <c r="E14" t="s">
        <v>374</v>
      </c>
      <c r="G14" t="s">
        <v>287</v>
      </c>
      <c r="H14">
        <v>72000</v>
      </c>
      <c r="I14">
        <v>0</v>
      </c>
      <c r="J14">
        <v>0</v>
      </c>
      <c r="K14">
        <v>0</v>
      </c>
      <c r="M14" s="5" t="str">
        <f t="shared" si="0"/>
        <v>{ 1122, "Polymer Chemical Engineering            ,T,72000,t" },</v>
      </c>
    </row>
    <row r="15" spans="1:13" x14ac:dyDescent="0.25">
      <c r="A15">
        <v>1123</v>
      </c>
      <c r="B15" t="s">
        <v>66</v>
      </c>
      <c r="C15" t="s">
        <v>205</v>
      </c>
      <c r="D15">
        <v>108000</v>
      </c>
      <c r="E15" t="s">
        <v>374</v>
      </c>
      <c r="G15" t="s">
        <v>290</v>
      </c>
      <c r="H15">
        <v>108000</v>
      </c>
      <c r="I15">
        <v>0</v>
      </c>
      <c r="J15">
        <v>0</v>
      </c>
      <c r="K15">
        <v>0</v>
      </c>
      <c r="M15" s="5" t="str">
        <f t="shared" si="0"/>
        <v>{ 1123, "High-Strength Crystal                   ,T,108000,t" },</v>
      </c>
    </row>
    <row r="16" spans="1:13" x14ac:dyDescent="0.25">
      <c r="A16">
        <v>1124</v>
      </c>
      <c r="B16" t="s">
        <v>67</v>
      </c>
      <c r="C16" t="s">
        <v>205</v>
      </c>
      <c r="D16">
        <v>240000</v>
      </c>
      <c r="E16" t="s">
        <v>374</v>
      </c>
      <c r="G16" t="s">
        <v>291</v>
      </c>
      <c r="H16">
        <v>240000</v>
      </c>
      <c r="I16">
        <v>0</v>
      </c>
      <c r="J16">
        <v>0</v>
      </c>
      <c r="K16">
        <v>0</v>
      </c>
      <c r="M16" s="5" t="str">
        <f t="shared" si="0"/>
        <v>{ 1124, "Structure Matrix                        ,T,240000,t" },</v>
      </c>
    </row>
    <row r="17" spans="1:13" x14ac:dyDescent="0.25">
      <c r="A17">
        <v>1125</v>
      </c>
      <c r="B17" t="s">
        <v>0</v>
      </c>
      <c r="C17" t="s">
        <v>205</v>
      </c>
      <c r="D17">
        <v>240000</v>
      </c>
      <c r="E17" t="s">
        <v>374</v>
      </c>
      <c r="G17" t="s">
        <v>291</v>
      </c>
      <c r="H17">
        <v>240000</v>
      </c>
      <c r="I17">
        <v>0</v>
      </c>
      <c r="J17">
        <v>0</v>
      </c>
      <c r="K17">
        <v>0</v>
      </c>
      <c r="M17" s="5" t="str">
        <f t="shared" si="0"/>
        <v>{ 1125, "Casimir Crystal                         ,T,240000,t" },</v>
      </c>
    </row>
    <row r="18" spans="1:13" x14ac:dyDescent="0.25">
      <c r="A18">
        <v>1126</v>
      </c>
      <c r="B18" t="s">
        <v>187</v>
      </c>
      <c r="C18" t="s">
        <v>205</v>
      </c>
      <c r="D18">
        <v>240000</v>
      </c>
      <c r="E18" t="s">
        <v>374</v>
      </c>
      <c r="G18" t="s">
        <v>291</v>
      </c>
      <c r="H18">
        <v>240000</v>
      </c>
      <c r="I18">
        <v>0</v>
      </c>
      <c r="J18">
        <v>0</v>
      </c>
      <c r="K18">
        <v>0</v>
      </c>
      <c r="M18" s="5" t="str">
        <f t="shared" si="0"/>
        <v>{ 1126, "High-Strength Glass                     ,T,240000,t" },</v>
      </c>
    </row>
    <row r="19" spans="1:13" x14ac:dyDescent="0.25">
      <c r="A19">
        <v>1131</v>
      </c>
      <c r="B19" t="s">
        <v>65</v>
      </c>
      <c r="C19" t="s">
        <v>205</v>
      </c>
      <c r="D19">
        <v>72000</v>
      </c>
      <c r="E19" t="s">
        <v>374</v>
      </c>
      <c r="G19" t="s">
        <v>287</v>
      </c>
      <c r="H19">
        <v>72000</v>
      </c>
      <c r="I19">
        <v>0</v>
      </c>
      <c r="J19">
        <v>0</v>
      </c>
      <c r="K19">
        <v>0</v>
      </c>
      <c r="M19" s="5" t="str">
        <f t="shared" si="0"/>
        <v>{ 1131, "Applied Superconductor                  ,T,72000,t" },</v>
      </c>
    </row>
    <row r="20" spans="1:13" x14ac:dyDescent="0.25">
      <c r="A20">
        <v>1132</v>
      </c>
      <c r="B20" t="s">
        <v>183</v>
      </c>
      <c r="C20" t="s">
        <v>205</v>
      </c>
      <c r="D20">
        <v>135000</v>
      </c>
      <c r="E20" t="s">
        <v>374</v>
      </c>
      <c r="G20" t="s">
        <v>292</v>
      </c>
      <c r="H20">
        <v>135000</v>
      </c>
      <c r="I20">
        <v>0</v>
      </c>
      <c r="J20">
        <v>0</v>
      </c>
      <c r="K20">
        <v>0</v>
      </c>
      <c r="M20" s="5" t="str">
        <f t="shared" si="0"/>
        <v>{ 1132, "High-Strength Material                  ,T,135000,t" },</v>
      </c>
    </row>
    <row r="21" spans="1:13" x14ac:dyDescent="0.25">
      <c r="A21">
        <v>1133</v>
      </c>
      <c r="B21" t="s">
        <v>186</v>
      </c>
      <c r="C21" t="s">
        <v>205</v>
      </c>
      <c r="D21">
        <v>180000</v>
      </c>
      <c r="E21" t="s">
        <v>374</v>
      </c>
      <c r="G21" t="s">
        <v>288</v>
      </c>
      <c r="H21">
        <v>180000</v>
      </c>
      <c r="I21">
        <v>0</v>
      </c>
      <c r="J21">
        <v>0</v>
      </c>
      <c r="K21">
        <v>0</v>
      </c>
      <c r="M21" s="5" t="str">
        <f t="shared" si="0"/>
        <v>{ 1133, "Particle Control Technology             ,T,180000,t" },</v>
      </c>
    </row>
    <row r="22" spans="1:13" x14ac:dyDescent="0.25">
      <c r="A22">
        <v>1134</v>
      </c>
      <c r="B22" t="s">
        <v>47</v>
      </c>
      <c r="C22" t="s">
        <v>205</v>
      </c>
      <c r="D22">
        <v>36000</v>
      </c>
      <c r="E22" t="s">
        <v>374</v>
      </c>
      <c r="G22" t="s">
        <v>286</v>
      </c>
      <c r="H22">
        <v>36000</v>
      </c>
      <c r="I22">
        <v>0</v>
      </c>
      <c r="J22">
        <v>0</v>
      </c>
      <c r="K22">
        <v>0</v>
      </c>
      <c r="M22" s="5" t="str">
        <f t="shared" si="0"/>
        <v>{ 1134, "Deuterium Fractionation                 ,T,36000,t" },</v>
      </c>
    </row>
    <row r="23" spans="1:13" x14ac:dyDescent="0.25">
      <c r="A23">
        <v>1141</v>
      </c>
      <c r="B23" t="s">
        <v>193</v>
      </c>
      <c r="C23" t="s">
        <v>205</v>
      </c>
      <c r="D23">
        <v>360000</v>
      </c>
      <c r="E23" t="s">
        <v>374</v>
      </c>
      <c r="G23" t="s">
        <v>293</v>
      </c>
      <c r="H23">
        <v>360000</v>
      </c>
      <c r="I23">
        <v>0</v>
      </c>
      <c r="J23">
        <v>0</v>
      </c>
      <c r="K23">
        <v>0</v>
      </c>
      <c r="M23" s="5" t="str">
        <f t="shared" si="0"/>
        <v>{ 1141, "Wave Function Interference              ,T,360000,t" },</v>
      </c>
    </row>
    <row r="24" spans="1:13" x14ac:dyDescent="0.25">
      <c r="A24">
        <v>1142</v>
      </c>
      <c r="B24" t="s">
        <v>188</v>
      </c>
      <c r="C24" t="s">
        <v>205</v>
      </c>
      <c r="D24">
        <v>240000</v>
      </c>
      <c r="E24" t="s">
        <v>374</v>
      </c>
      <c r="G24" t="s">
        <v>291</v>
      </c>
      <c r="H24">
        <v>240000</v>
      </c>
      <c r="I24">
        <v>0</v>
      </c>
      <c r="J24">
        <v>0</v>
      </c>
      <c r="K24">
        <v>0</v>
      </c>
      <c r="M24" s="5" t="str">
        <f t="shared" si="0"/>
        <v>{ 1142, "Miniature Particle Collider             ,T,240000,t" },</v>
      </c>
    </row>
    <row r="25" spans="1:13" x14ac:dyDescent="0.25">
      <c r="A25">
        <v>1143</v>
      </c>
      <c r="B25" t="s">
        <v>1</v>
      </c>
      <c r="C25" t="s">
        <v>205</v>
      </c>
      <c r="D25">
        <v>300000</v>
      </c>
      <c r="E25" t="s">
        <v>374</v>
      </c>
      <c r="G25" t="s">
        <v>294</v>
      </c>
      <c r="H25">
        <v>300000</v>
      </c>
      <c r="I25">
        <v>0</v>
      </c>
      <c r="J25">
        <v>0</v>
      </c>
      <c r="K25">
        <v>0</v>
      </c>
      <c r="M25" s="5" t="str">
        <f t="shared" si="0"/>
        <v>{ 1143, "Strange Matter                          ,T,300000,t" },</v>
      </c>
    </row>
    <row r="26" spans="1:13" x14ac:dyDescent="0.25">
      <c r="A26">
        <v>1144</v>
      </c>
      <c r="B26" t="s">
        <v>202</v>
      </c>
      <c r="C26" t="s">
        <v>205</v>
      </c>
      <c r="D26">
        <v>432000</v>
      </c>
      <c r="E26" t="s">
        <v>373</v>
      </c>
      <c r="G26" t="s">
        <v>295</v>
      </c>
      <c r="H26">
        <v>432000</v>
      </c>
      <c r="I26">
        <v>0</v>
      </c>
      <c r="J26">
        <v>0</v>
      </c>
      <c r="K26">
        <v>0</v>
      </c>
      <c r="M26" s="5" t="str">
        <f t="shared" si="0"/>
        <v>{ 1144, "Artificial Star                         ,T,432000,f" },</v>
      </c>
    </row>
    <row r="27" spans="1:13" x14ac:dyDescent="0.25">
      <c r="A27">
        <v>1145</v>
      </c>
      <c r="B27" t="s">
        <v>201</v>
      </c>
      <c r="C27" t="s">
        <v>205</v>
      </c>
      <c r="D27">
        <v>600000</v>
      </c>
      <c r="E27" t="s">
        <v>373</v>
      </c>
      <c r="G27" t="s">
        <v>296</v>
      </c>
      <c r="H27">
        <v>600000</v>
      </c>
      <c r="I27">
        <v>0</v>
      </c>
      <c r="J27">
        <v>0</v>
      </c>
      <c r="K27">
        <v>0</v>
      </c>
      <c r="M27" s="5" t="str">
        <f t="shared" si="0"/>
        <v>{ 1145, "Controlled Annihilation Reaction        ,T,600000,f" },</v>
      </c>
    </row>
    <row r="28" spans="1:13" x14ac:dyDescent="0.25">
      <c r="A28">
        <v>1151</v>
      </c>
      <c r="B28" t="s">
        <v>163</v>
      </c>
      <c r="C28" t="s">
        <v>205</v>
      </c>
      <c r="D28">
        <v>36000</v>
      </c>
      <c r="E28" t="s">
        <v>374</v>
      </c>
      <c r="G28" t="s">
        <v>286</v>
      </c>
      <c r="H28">
        <v>36000</v>
      </c>
      <c r="I28">
        <v>0</v>
      </c>
      <c r="J28">
        <v>0</v>
      </c>
      <c r="K28">
        <v>0</v>
      </c>
      <c r="M28" s="5" t="str">
        <f t="shared" si="0"/>
        <v>{ 1151, "Accelerant Mk. I (Coming Soon)          ,T,36000,t" },</v>
      </c>
    </row>
    <row r="29" spans="1:13" x14ac:dyDescent="0.25">
      <c r="A29">
        <v>1152</v>
      </c>
      <c r="B29" t="s">
        <v>178</v>
      </c>
      <c r="C29" t="s">
        <v>205</v>
      </c>
      <c r="D29">
        <v>180000</v>
      </c>
      <c r="E29" t="s">
        <v>374</v>
      </c>
      <c r="G29" t="s">
        <v>288</v>
      </c>
      <c r="H29">
        <v>180000</v>
      </c>
      <c r="I29">
        <v>0</v>
      </c>
      <c r="J29">
        <v>0</v>
      </c>
      <c r="K29">
        <v>0</v>
      </c>
      <c r="M29" s="5" t="str">
        <f t="shared" si="0"/>
        <v>{ 1152, "Accelerant Mk. II (Coming Soon)         ,T,180000,t" },</v>
      </c>
    </row>
    <row r="30" spans="1:13" x14ac:dyDescent="0.25">
      <c r="A30">
        <v>1153</v>
      </c>
      <c r="B30" t="s">
        <v>189</v>
      </c>
      <c r="C30" t="s">
        <v>205</v>
      </c>
      <c r="D30">
        <v>360000</v>
      </c>
      <c r="E30" t="s">
        <v>374</v>
      </c>
      <c r="G30" t="s">
        <v>293</v>
      </c>
      <c r="H30">
        <v>360000</v>
      </c>
      <c r="I30">
        <v>0</v>
      </c>
      <c r="J30">
        <v>0</v>
      </c>
      <c r="K30">
        <v>0</v>
      </c>
      <c r="M30" s="5" t="str">
        <f t="shared" si="0"/>
        <v>{ 1153, "Accelerant Mk. III (Coming Soon)        ,T,360000,t" },</v>
      </c>
    </row>
    <row r="31" spans="1:13" x14ac:dyDescent="0.25">
      <c r="A31">
        <v>1201</v>
      </c>
      <c r="B31" t="s">
        <v>160</v>
      </c>
      <c r="C31" t="s">
        <v>205</v>
      </c>
      <c r="D31">
        <v>1800</v>
      </c>
      <c r="E31" t="s">
        <v>374</v>
      </c>
      <c r="G31" t="s">
        <v>284</v>
      </c>
      <c r="H31">
        <v>1800</v>
      </c>
      <c r="I31">
        <v>0</v>
      </c>
      <c r="J31">
        <v>0</v>
      </c>
      <c r="K31">
        <v>0</v>
      </c>
      <c r="M31" s="5" t="str">
        <f t="shared" si="0"/>
        <v>{ 1201, "Basic Assembling Processes              ,T,1800,t" },</v>
      </c>
    </row>
    <row r="32" spans="1:13" x14ac:dyDescent="0.25">
      <c r="A32">
        <v>1202</v>
      </c>
      <c r="B32" t="s">
        <v>177</v>
      </c>
      <c r="C32" t="s">
        <v>205</v>
      </c>
      <c r="D32">
        <v>108000</v>
      </c>
      <c r="E32" t="s">
        <v>374</v>
      </c>
      <c r="G32" t="s">
        <v>290</v>
      </c>
      <c r="H32">
        <v>108000</v>
      </c>
      <c r="I32">
        <v>0</v>
      </c>
      <c r="J32">
        <v>0</v>
      </c>
      <c r="K32">
        <v>0</v>
      </c>
      <c r="M32" s="5" t="str">
        <f t="shared" si="0"/>
        <v>{ 1202, "High-Speed Assembling Processes         ,T,108000,t" },</v>
      </c>
    </row>
    <row r="33" spans="1:13" x14ac:dyDescent="0.25">
      <c r="A33">
        <v>1203</v>
      </c>
      <c r="B33" t="s">
        <v>198</v>
      </c>
      <c r="C33" t="s">
        <v>205</v>
      </c>
      <c r="D33">
        <v>288000</v>
      </c>
      <c r="E33" t="s">
        <v>373</v>
      </c>
      <c r="G33" t="s">
        <v>289</v>
      </c>
      <c r="H33">
        <v>288000</v>
      </c>
      <c r="I33">
        <v>0</v>
      </c>
      <c r="J33">
        <v>0</v>
      </c>
      <c r="K33">
        <v>0</v>
      </c>
      <c r="M33" s="5" t="str">
        <f t="shared" si="0"/>
        <v>{ 1203, "Quantum Printing Technology             ,T,288000,f" },</v>
      </c>
    </row>
    <row r="34" spans="1:13" x14ac:dyDescent="0.25">
      <c r="A34">
        <v>1302</v>
      </c>
      <c r="B34" t="s">
        <v>141</v>
      </c>
      <c r="C34" t="s">
        <v>205</v>
      </c>
      <c r="D34">
        <v>144000</v>
      </c>
      <c r="E34" t="s">
        <v>374</v>
      </c>
      <c r="G34" t="s">
        <v>297</v>
      </c>
      <c r="H34">
        <v>144000</v>
      </c>
      <c r="I34">
        <v>0</v>
      </c>
      <c r="J34">
        <v>0</v>
      </c>
      <c r="K34">
        <v>0</v>
      </c>
      <c r="M34" s="5" t="str">
        <f t="shared" si="0"/>
        <v>{ 1302, "Processor                               ,T,144000,t" },</v>
      </c>
    </row>
    <row r="35" spans="1:13" x14ac:dyDescent="0.25">
      <c r="A35">
        <v>1303</v>
      </c>
      <c r="B35" t="s">
        <v>2</v>
      </c>
      <c r="C35" t="s">
        <v>205</v>
      </c>
      <c r="D35">
        <v>288000</v>
      </c>
      <c r="E35" t="s">
        <v>374</v>
      </c>
      <c r="G35" t="s">
        <v>289</v>
      </c>
      <c r="H35">
        <v>288000</v>
      </c>
      <c r="I35">
        <v>0</v>
      </c>
      <c r="J35">
        <v>0</v>
      </c>
      <c r="K35">
        <v>0</v>
      </c>
      <c r="M35" s="5" t="str">
        <f t="shared" si="0"/>
        <v>{ 1303, "Quantum Chip                            ,T,288000,t" },</v>
      </c>
    </row>
    <row r="36" spans="1:13" x14ac:dyDescent="0.25">
      <c r="A36">
        <v>1311</v>
      </c>
      <c r="B36" t="s">
        <v>166</v>
      </c>
      <c r="C36" t="s">
        <v>205</v>
      </c>
      <c r="D36">
        <v>18000</v>
      </c>
      <c r="E36" t="s">
        <v>374</v>
      </c>
      <c r="G36" t="s">
        <v>298</v>
      </c>
      <c r="H36">
        <v>18000</v>
      </c>
      <c r="I36">
        <v>0</v>
      </c>
      <c r="J36">
        <v>0</v>
      </c>
      <c r="K36">
        <v>0</v>
      </c>
      <c r="M36" s="5" t="str">
        <f t="shared" si="0"/>
        <v>{ 1311, "Semiconductor Material                  ,T,18000,t" },</v>
      </c>
    </row>
    <row r="37" spans="1:13" x14ac:dyDescent="0.25">
      <c r="A37">
        <v>1312</v>
      </c>
      <c r="B37" t="s">
        <v>192</v>
      </c>
      <c r="C37" t="s">
        <v>205</v>
      </c>
      <c r="D37">
        <v>288000</v>
      </c>
      <c r="E37" t="s">
        <v>374</v>
      </c>
      <c r="G37" t="s">
        <v>289</v>
      </c>
      <c r="H37">
        <v>288000</v>
      </c>
      <c r="I37">
        <v>0</v>
      </c>
      <c r="J37">
        <v>0</v>
      </c>
      <c r="K37">
        <v>0</v>
      </c>
      <c r="M37" s="5" t="str">
        <f t="shared" si="0"/>
        <v>{ 1312, "Information Matrix                      ,T,288000,t" },</v>
      </c>
    </row>
    <row r="38" spans="1:13" x14ac:dyDescent="0.25">
      <c r="A38">
        <v>1401</v>
      </c>
      <c r="B38" t="s">
        <v>15</v>
      </c>
      <c r="C38" t="s">
        <v>205</v>
      </c>
      <c r="D38">
        <v>1800</v>
      </c>
      <c r="E38" t="s">
        <v>374</v>
      </c>
      <c r="G38" t="s">
        <v>284</v>
      </c>
      <c r="H38">
        <v>1800</v>
      </c>
      <c r="I38">
        <v>0</v>
      </c>
      <c r="J38">
        <v>0</v>
      </c>
      <c r="K38">
        <v>0</v>
      </c>
      <c r="M38" s="5" t="str">
        <f t="shared" si="0"/>
        <v>{ 1401, "Automatic Metallurgy                    ,T,1800,t" },</v>
      </c>
    </row>
    <row r="39" spans="1:13" x14ac:dyDescent="0.25">
      <c r="A39">
        <v>1402</v>
      </c>
      <c r="B39" t="s">
        <v>162</v>
      </c>
      <c r="C39" t="s">
        <v>205</v>
      </c>
      <c r="D39">
        <v>18000</v>
      </c>
      <c r="E39" t="s">
        <v>374</v>
      </c>
      <c r="G39" t="s">
        <v>298</v>
      </c>
      <c r="H39">
        <v>18000</v>
      </c>
      <c r="I39">
        <v>0</v>
      </c>
      <c r="J39">
        <v>0</v>
      </c>
      <c r="K39">
        <v>0</v>
      </c>
      <c r="M39" s="5" t="str">
        <f t="shared" si="0"/>
        <v>{ 1402, "Smelting Purification                   ,T,18000,t" },</v>
      </c>
    </row>
    <row r="40" spans="1:13" x14ac:dyDescent="0.25">
      <c r="A40">
        <v>1403</v>
      </c>
      <c r="B40" t="s">
        <v>164</v>
      </c>
      <c r="C40" t="s">
        <v>205</v>
      </c>
      <c r="D40">
        <v>90000</v>
      </c>
      <c r="E40" t="s">
        <v>374</v>
      </c>
      <c r="G40" t="s">
        <v>299</v>
      </c>
      <c r="H40">
        <v>90000</v>
      </c>
      <c r="I40">
        <v>0</v>
      </c>
      <c r="J40">
        <v>0</v>
      </c>
      <c r="K40">
        <v>0</v>
      </c>
      <c r="M40" s="5" t="str">
        <f t="shared" si="0"/>
        <v>{ 1403, "Crystal Smelting                        ,T,90000,t" },</v>
      </c>
    </row>
    <row r="41" spans="1:13" x14ac:dyDescent="0.25">
      <c r="A41">
        <v>1411</v>
      </c>
      <c r="B41" t="s">
        <v>32</v>
      </c>
      <c r="C41" t="s">
        <v>205</v>
      </c>
      <c r="D41">
        <v>21600</v>
      </c>
      <c r="E41" t="s">
        <v>374</v>
      </c>
      <c r="G41" t="s">
        <v>300</v>
      </c>
      <c r="H41">
        <v>21600</v>
      </c>
      <c r="I41">
        <v>0</v>
      </c>
      <c r="J41">
        <v>0</v>
      </c>
      <c r="K41">
        <v>0</v>
      </c>
      <c r="M41" s="5" t="str">
        <f t="shared" si="0"/>
        <v>{ 1411, "Steel Smelting                          ,T,21600,t" },</v>
      </c>
    </row>
    <row r="42" spans="1:13" x14ac:dyDescent="0.25">
      <c r="A42">
        <v>1412</v>
      </c>
      <c r="B42" t="s">
        <v>20</v>
      </c>
      <c r="C42" t="s">
        <v>205</v>
      </c>
      <c r="D42">
        <v>5400</v>
      </c>
      <c r="E42" t="s">
        <v>374</v>
      </c>
      <c r="G42" t="s">
        <v>301</v>
      </c>
      <c r="H42">
        <v>5400</v>
      </c>
      <c r="I42">
        <v>0</v>
      </c>
      <c r="J42">
        <v>0</v>
      </c>
      <c r="K42">
        <v>0</v>
      </c>
      <c r="M42" s="5" t="str">
        <f t="shared" si="0"/>
        <v>{ 1412, "Thermal Power                           ,T,5400,t" },</v>
      </c>
    </row>
    <row r="43" spans="1:13" x14ac:dyDescent="0.25">
      <c r="A43">
        <v>1413</v>
      </c>
      <c r="B43" t="s">
        <v>55</v>
      </c>
      <c r="C43" t="s">
        <v>205</v>
      </c>
      <c r="D43">
        <v>36000</v>
      </c>
      <c r="E43" t="s">
        <v>374</v>
      </c>
      <c r="G43" t="s">
        <v>286</v>
      </c>
      <c r="H43">
        <v>36000</v>
      </c>
      <c r="I43">
        <v>0</v>
      </c>
      <c r="J43">
        <v>0</v>
      </c>
      <c r="K43">
        <v>0</v>
      </c>
      <c r="M43" s="5" t="str">
        <f t="shared" si="0"/>
        <v>{ 1413, "Titanium Smelting                       ,T,36000,t" },</v>
      </c>
    </row>
    <row r="44" spans="1:13" x14ac:dyDescent="0.25">
      <c r="A44">
        <v>1414</v>
      </c>
      <c r="B44" t="s">
        <v>57</v>
      </c>
      <c r="C44" t="s">
        <v>205</v>
      </c>
      <c r="D44">
        <v>144000</v>
      </c>
      <c r="E44" t="s">
        <v>374</v>
      </c>
      <c r="G44" t="s">
        <v>297</v>
      </c>
      <c r="H44">
        <v>144000</v>
      </c>
      <c r="I44">
        <v>0</v>
      </c>
      <c r="J44">
        <v>0</v>
      </c>
      <c r="K44">
        <v>0</v>
      </c>
      <c r="M44" s="5" t="str">
        <f t="shared" si="0"/>
        <v>{ 1414, "High-Strength Titanium Alloy            ,T,144000,t" },</v>
      </c>
    </row>
    <row r="45" spans="1:13" x14ac:dyDescent="0.25">
      <c r="A45">
        <v>1415</v>
      </c>
      <c r="B45" t="s">
        <v>33</v>
      </c>
      <c r="C45" t="s">
        <v>205</v>
      </c>
      <c r="D45">
        <v>72000</v>
      </c>
      <c r="E45" t="s">
        <v>374</v>
      </c>
      <c r="G45" t="s">
        <v>287</v>
      </c>
      <c r="H45">
        <v>72000</v>
      </c>
      <c r="I45">
        <v>0</v>
      </c>
      <c r="J45">
        <v>0</v>
      </c>
      <c r="K45">
        <v>0</v>
      </c>
      <c r="M45" s="5" t="str">
        <f t="shared" si="0"/>
        <v>{ 1415, "Environment Modification                ,T,72000,t" },</v>
      </c>
    </row>
    <row r="46" spans="1:13" x14ac:dyDescent="0.25">
      <c r="A46">
        <v>1416</v>
      </c>
      <c r="B46" t="s">
        <v>182</v>
      </c>
      <c r="C46" t="s">
        <v>205</v>
      </c>
      <c r="D46">
        <v>180000</v>
      </c>
      <c r="E46" t="s">
        <v>374</v>
      </c>
      <c r="G46" t="s">
        <v>288</v>
      </c>
      <c r="H46">
        <v>180000</v>
      </c>
      <c r="I46">
        <v>0</v>
      </c>
      <c r="J46">
        <v>0</v>
      </c>
      <c r="K46">
        <v>0</v>
      </c>
      <c r="M46" s="5" t="str">
        <f t="shared" si="0"/>
        <v>{ 1416, "Mini Fusion Power Generation            ,T,180000,t" },</v>
      </c>
    </row>
    <row r="47" spans="1:13" x14ac:dyDescent="0.25">
      <c r="A47">
        <v>1501</v>
      </c>
      <c r="B47" t="s">
        <v>165</v>
      </c>
      <c r="C47" t="s">
        <v>205</v>
      </c>
      <c r="D47">
        <v>18000</v>
      </c>
      <c r="E47" t="s">
        <v>374</v>
      </c>
      <c r="G47" t="s">
        <v>298</v>
      </c>
      <c r="H47">
        <v>18000</v>
      </c>
      <c r="I47">
        <v>0</v>
      </c>
      <c r="J47">
        <v>0</v>
      </c>
      <c r="K47">
        <v>0</v>
      </c>
      <c r="M47" s="5" t="str">
        <f t="shared" si="0"/>
        <v>{ 1501, "Solar Collection                        ,T,18000,t" },</v>
      </c>
    </row>
    <row r="48" spans="1:13" x14ac:dyDescent="0.25">
      <c r="A48">
        <v>1502</v>
      </c>
      <c r="B48" t="s">
        <v>171</v>
      </c>
      <c r="C48" t="s">
        <v>205</v>
      </c>
      <c r="D48">
        <v>36000</v>
      </c>
      <c r="E48" t="s">
        <v>374</v>
      </c>
      <c r="G48" t="s">
        <v>286</v>
      </c>
      <c r="H48">
        <v>36000</v>
      </c>
      <c r="I48">
        <v>0</v>
      </c>
      <c r="J48">
        <v>0</v>
      </c>
      <c r="K48">
        <v>0</v>
      </c>
      <c r="M48" s="5" t="str">
        <f t="shared" si="0"/>
        <v>{ 1502, "Photon Frequency Conversion             ,T,36000,t" },</v>
      </c>
    </row>
    <row r="49" spans="1:13" x14ac:dyDescent="0.25">
      <c r="A49">
        <v>1503</v>
      </c>
      <c r="B49" t="s">
        <v>176</v>
      </c>
      <c r="C49" t="s">
        <v>205</v>
      </c>
      <c r="D49">
        <v>54000</v>
      </c>
      <c r="E49" t="s">
        <v>374</v>
      </c>
      <c r="G49" t="s">
        <v>302</v>
      </c>
      <c r="H49">
        <v>54000</v>
      </c>
      <c r="I49">
        <v>0</v>
      </c>
      <c r="J49">
        <v>0</v>
      </c>
      <c r="K49">
        <v>0</v>
      </c>
      <c r="M49" s="5" t="str">
        <f t="shared" si="0"/>
        <v>{ 1503, "Solar Sail Orbit System                 ,T,54000,t" },</v>
      </c>
    </row>
    <row r="50" spans="1:13" x14ac:dyDescent="0.25">
      <c r="A50">
        <v>1504</v>
      </c>
      <c r="B50" t="s">
        <v>181</v>
      </c>
      <c r="C50" t="s">
        <v>205</v>
      </c>
      <c r="D50">
        <v>108000</v>
      </c>
      <c r="E50" t="s">
        <v>374</v>
      </c>
      <c r="G50" t="s">
        <v>290</v>
      </c>
      <c r="H50">
        <v>108000</v>
      </c>
      <c r="I50">
        <v>0</v>
      </c>
      <c r="J50">
        <v>0</v>
      </c>
      <c r="K50">
        <v>0</v>
      </c>
      <c r="M50" s="5" t="str">
        <f t="shared" si="0"/>
        <v>{ 1504, "Ray Receiver                            ,T,108000,t" },</v>
      </c>
    </row>
    <row r="51" spans="1:13" x14ac:dyDescent="0.25">
      <c r="A51">
        <v>1505</v>
      </c>
      <c r="B51" t="s">
        <v>197</v>
      </c>
      <c r="C51" t="s">
        <v>205</v>
      </c>
      <c r="D51">
        <v>360000</v>
      </c>
      <c r="E51" t="s">
        <v>374</v>
      </c>
      <c r="G51" t="s">
        <v>293</v>
      </c>
      <c r="H51">
        <v>360000</v>
      </c>
      <c r="I51">
        <v>0</v>
      </c>
      <c r="J51">
        <v>0</v>
      </c>
      <c r="K51">
        <v>0</v>
      </c>
      <c r="M51" s="5" t="str">
        <f t="shared" si="0"/>
        <v>{ 1505, "Planetary Ionosphere Utilization        ,T,360000,t" },</v>
      </c>
    </row>
    <row r="52" spans="1:13" x14ac:dyDescent="0.25">
      <c r="A52">
        <v>1506</v>
      </c>
      <c r="B52" t="s">
        <v>200</v>
      </c>
      <c r="C52" t="s">
        <v>205</v>
      </c>
      <c r="D52">
        <v>540000</v>
      </c>
      <c r="E52" t="s">
        <v>374</v>
      </c>
      <c r="G52" t="s">
        <v>303</v>
      </c>
      <c r="H52">
        <v>540000</v>
      </c>
      <c r="I52">
        <v>0</v>
      </c>
      <c r="J52">
        <v>0</v>
      </c>
      <c r="K52">
        <v>0</v>
      </c>
      <c r="M52" s="5" t="str">
        <f t="shared" si="0"/>
        <v>{ 1506, "Dirac Inversion Mechanism               ,T,540000,t" },</v>
      </c>
    </row>
    <row r="53" spans="1:13" x14ac:dyDescent="0.25">
      <c r="A53">
        <v>1507</v>
      </c>
      <c r="B53" t="s">
        <v>203</v>
      </c>
      <c r="C53" t="s">
        <v>205</v>
      </c>
      <c r="D53">
        <v>720000</v>
      </c>
      <c r="E53" t="s">
        <v>374</v>
      </c>
      <c r="G53" t="s">
        <v>304</v>
      </c>
      <c r="H53">
        <v>720000</v>
      </c>
      <c r="I53">
        <v>0</v>
      </c>
      <c r="J53">
        <v>0</v>
      </c>
      <c r="K53">
        <v>0</v>
      </c>
      <c r="M53" s="5" t="str">
        <f t="shared" si="0"/>
        <v>{ 1507, "Universe Matrix                         ,T,720000,t" },</v>
      </c>
    </row>
    <row r="54" spans="1:13" x14ac:dyDescent="0.25">
      <c r="A54">
        <v>1508</v>
      </c>
      <c r="B54" t="s">
        <v>204</v>
      </c>
      <c r="C54" t="s">
        <v>205</v>
      </c>
      <c r="D54">
        <v>3600000</v>
      </c>
      <c r="E54" t="s">
        <v>374</v>
      </c>
      <c r="G54" t="s">
        <v>305</v>
      </c>
      <c r="H54">
        <v>3600000</v>
      </c>
      <c r="I54">
        <v>0</v>
      </c>
      <c r="J54">
        <v>0</v>
      </c>
      <c r="K54">
        <v>4</v>
      </c>
      <c r="M54" s="5" t="str">
        <f t="shared" si="0"/>
        <v>{ 1508, "Mission Completed!                      ,T,3600000,t" },</v>
      </c>
    </row>
    <row r="55" spans="1:13" x14ac:dyDescent="0.25">
      <c r="A55">
        <v>1511</v>
      </c>
      <c r="B55" t="s">
        <v>170</v>
      </c>
      <c r="C55" t="s">
        <v>205</v>
      </c>
      <c r="D55">
        <v>108000</v>
      </c>
      <c r="E55" t="s">
        <v>374</v>
      </c>
      <c r="G55" t="s">
        <v>290</v>
      </c>
      <c r="H55">
        <v>108000</v>
      </c>
      <c r="I55">
        <v>0</v>
      </c>
      <c r="J55">
        <v>0</v>
      </c>
      <c r="K55">
        <v>0</v>
      </c>
      <c r="M55" s="5" t="str">
        <f t="shared" si="0"/>
        <v>{ 1511, "Energy Storage                          ,T,108000,t" },</v>
      </c>
    </row>
    <row r="56" spans="1:13" x14ac:dyDescent="0.25">
      <c r="A56">
        <v>1512</v>
      </c>
      <c r="B56" t="s">
        <v>185</v>
      </c>
      <c r="C56" t="s">
        <v>205</v>
      </c>
      <c r="D56">
        <v>216000</v>
      </c>
      <c r="E56" t="s">
        <v>374</v>
      </c>
      <c r="G56" t="s">
        <v>306</v>
      </c>
      <c r="H56">
        <v>216000</v>
      </c>
      <c r="I56">
        <v>0</v>
      </c>
      <c r="J56">
        <v>0</v>
      </c>
      <c r="K56">
        <v>0</v>
      </c>
      <c r="M56" s="5" t="str">
        <f t="shared" si="0"/>
        <v>{ 1512, "Interstellar Power Transmission         ,T,216000,t" },</v>
      </c>
    </row>
    <row r="57" spans="1:13" x14ac:dyDescent="0.25">
      <c r="A57">
        <v>1521</v>
      </c>
      <c r="B57" t="s">
        <v>180</v>
      </c>
      <c r="C57" t="s">
        <v>205</v>
      </c>
      <c r="D57">
        <v>360000</v>
      </c>
      <c r="E57" t="s">
        <v>374</v>
      </c>
      <c r="G57" t="s">
        <v>293</v>
      </c>
      <c r="H57">
        <v>360000</v>
      </c>
      <c r="I57">
        <v>0</v>
      </c>
      <c r="J57">
        <v>0</v>
      </c>
      <c r="K57">
        <v>0</v>
      </c>
      <c r="M57" s="5" t="str">
        <f t="shared" si="0"/>
        <v>{ 1521, "High-Strength Lightweight Structure     ,T,360000,t" },</v>
      </c>
    </row>
    <row r="58" spans="1:13" x14ac:dyDescent="0.25">
      <c r="A58">
        <v>1522</v>
      </c>
      <c r="B58" t="s">
        <v>194</v>
      </c>
      <c r="C58" t="s">
        <v>205</v>
      </c>
      <c r="D58">
        <v>576000</v>
      </c>
      <c r="E58" t="s">
        <v>374</v>
      </c>
      <c r="G58" t="s">
        <v>307</v>
      </c>
      <c r="H58">
        <v>576000</v>
      </c>
      <c r="I58">
        <v>0</v>
      </c>
      <c r="J58">
        <v>0</v>
      </c>
      <c r="K58">
        <v>0</v>
      </c>
      <c r="M58" s="5" t="str">
        <f t="shared" si="0"/>
        <v>{ 1522, "Vertical Launching Silo                 ,T,576000,t" },</v>
      </c>
    </row>
    <row r="59" spans="1:13" x14ac:dyDescent="0.25">
      <c r="A59">
        <v>1523</v>
      </c>
      <c r="B59" t="s">
        <v>196</v>
      </c>
      <c r="C59" t="s">
        <v>205</v>
      </c>
      <c r="D59">
        <v>360000</v>
      </c>
      <c r="E59" t="s">
        <v>373</v>
      </c>
      <c r="G59" t="s">
        <v>308</v>
      </c>
      <c r="H59">
        <v>360000</v>
      </c>
      <c r="I59">
        <v>1</v>
      </c>
      <c r="J59">
        <v>6</v>
      </c>
      <c r="K59">
        <v>0</v>
      </c>
      <c r="M59" s="5" t="str">
        <f t="shared" si="0"/>
        <v>{ 1523, "Dyson Sphere Stress System              ,T,360000,f" },</v>
      </c>
    </row>
    <row r="60" spans="1:13" x14ac:dyDescent="0.25">
      <c r="A60">
        <v>1601</v>
      </c>
      <c r="B60" t="s">
        <v>16</v>
      </c>
      <c r="C60" t="s">
        <v>205</v>
      </c>
      <c r="D60">
        <v>1800</v>
      </c>
      <c r="E60" t="s">
        <v>374</v>
      </c>
      <c r="G60" t="s">
        <v>284</v>
      </c>
      <c r="H60">
        <v>1800</v>
      </c>
      <c r="I60">
        <v>0</v>
      </c>
      <c r="J60">
        <v>0</v>
      </c>
      <c r="K60">
        <v>0</v>
      </c>
      <c r="M60" s="5" t="str">
        <f t="shared" si="0"/>
        <v>{ 1601, "Basic Logistics System                  ,T,1800,t" },</v>
      </c>
    </row>
    <row r="61" spans="1:13" x14ac:dyDescent="0.25">
      <c r="A61">
        <v>1602</v>
      </c>
      <c r="B61" t="s">
        <v>58</v>
      </c>
      <c r="C61" t="s">
        <v>205</v>
      </c>
      <c r="D61">
        <v>18000</v>
      </c>
      <c r="E61" t="s">
        <v>374</v>
      </c>
      <c r="G61" t="s">
        <v>298</v>
      </c>
      <c r="H61">
        <v>18000</v>
      </c>
      <c r="I61">
        <v>0</v>
      </c>
      <c r="J61">
        <v>0</v>
      </c>
      <c r="K61">
        <v>0</v>
      </c>
      <c r="M61" s="5" t="str">
        <f t="shared" si="0"/>
        <v>{ 1602, "Improved Logistics System               ,T,18000,t" },</v>
      </c>
    </row>
    <row r="62" spans="1:13" x14ac:dyDescent="0.25">
      <c r="A62">
        <v>1603</v>
      </c>
      <c r="B62" t="s">
        <v>169</v>
      </c>
      <c r="C62" t="s">
        <v>205</v>
      </c>
      <c r="D62">
        <v>72000</v>
      </c>
      <c r="E62" t="s">
        <v>374</v>
      </c>
      <c r="G62" t="s">
        <v>287</v>
      </c>
      <c r="H62">
        <v>72000</v>
      </c>
      <c r="I62">
        <v>0</v>
      </c>
      <c r="J62">
        <v>0</v>
      </c>
      <c r="K62">
        <v>0</v>
      </c>
      <c r="M62" s="5" t="str">
        <f t="shared" si="0"/>
        <v>{ 1603, "High-Efficiency Logistics System        ,T,72000,t" },</v>
      </c>
    </row>
    <row r="63" spans="1:13" x14ac:dyDescent="0.25">
      <c r="A63">
        <v>1604</v>
      </c>
      <c r="B63" t="s">
        <v>175</v>
      </c>
      <c r="C63" t="s">
        <v>205</v>
      </c>
      <c r="D63">
        <v>144000</v>
      </c>
      <c r="E63" t="s">
        <v>374</v>
      </c>
      <c r="G63" t="s">
        <v>297</v>
      </c>
      <c r="H63">
        <v>144000</v>
      </c>
      <c r="I63">
        <v>0</v>
      </c>
      <c r="J63">
        <v>0</v>
      </c>
      <c r="K63">
        <v>0</v>
      </c>
      <c r="M63" s="5" t="str">
        <f t="shared" si="0"/>
        <v>{ 1604, "Planetary Logistics System              ,T,144000,t" },</v>
      </c>
    </row>
    <row r="64" spans="1:13" x14ac:dyDescent="0.25">
      <c r="A64">
        <v>1605</v>
      </c>
      <c r="B64" t="s">
        <v>69</v>
      </c>
      <c r="C64" t="s">
        <v>205</v>
      </c>
      <c r="D64">
        <v>216000</v>
      </c>
      <c r="E64" t="s">
        <v>374</v>
      </c>
      <c r="G64" t="s">
        <v>306</v>
      </c>
      <c r="H64">
        <v>216000</v>
      </c>
      <c r="I64">
        <v>0</v>
      </c>
      <c r="J64">
        <v>0</v>
      </c>
      <c r="K64">
        <v>0</v>
      </c>
      <c r="M64" s="5" t="str">
        <f t="shared" si="0"/>
        <v>{ 1605, "Interstellar Logistics System           ,T,216000,t" },</v>
      </c>
    </row>
    <row r="65" spans="1:13" x14ac:dyDescent="0.25">
      <c r="A65">
        <v>1606</v>
      </c>
      <c r="B65" t="s">
        <v>191</v>
      </c>
      <c r="C65" t="s">
        <v>205</v>
      </c>
      <c r="D65">
        <v>432000</v>
      </c>
      <c r="E65" t="s">
        <v>373</v>
      </c>
      <c r="G65" t="s">
        <v>295</v>
      </c>
      <c r="H65">
        <v>432000</v>
      </c>
      <c r="I65">
        <v>0</v>
      </c>
      <c r="J65">
        <v>0</v>
      </c>
      <c r="K65">
        <v>0</v>
      </c>
      <c r="M65" s="5" t="str">
        <f t="shared" si="0"/>
        <v>{ 1606, "Gas Giants Exploitation                 ,T,432000,f" },</v>
      </c>
    </row>
    <row r="66" spans="1:13" x14ac:dyDescent="0.25">
      <c r="A66">
        <v>1701</v>
      </c>
      <c r="B66" t="s">
        <v>161</v>
      </c>
      <c r="C66" t="s">
        <v>205</v>
      </c>
      <c r="D66">
        <v>9000</v>
      </c>
      <c r="E66" t="s">
        <v>374</v>
      </c>
      <c r="G66" t="s">
        <v>285</v>
      </c>
      <c r="H66">
        <v>9000</v>
      </c>
      <c r="I66">
        <v>0</v>
      </c>
      <c r="J66">
        <v>0</v>
      </c>
      <c r="K66">
        <v>0</v>
      </c>
      <c r="M66" s="5" t="str">
        <f t="shared" si="0"/>
        <v>{ 1701, "Electromagnetic Drive                   ,T,9000,t" },</v>
      </c>
    </row>
    <row r="67" spans="1:13" x14ac:dyDescent="0.25">
      <c r="A67">
        <v>1702</v>
      </c>
      <c r="B67" t="s">
        <v>168</v>
      </c>
      <c r="C67" t="s">
        <v>205</v>
      </c>
      <c r="D67">
        <v>72000</v>
      </c>
      <c r="E67" t="s">
        <v>374</v>
      </c>
      <c r="G67" t="s">
        <v>287</v>
      </c>
      <c r="H67">
        <v>72000</v>
      </c>
      <c r="I67">
        <v>0</v>
      </c>
      <c r="J67">
        <v>0</v>
      </c>
      <c r="K67">
        <v>0</v>
      </c>
      <c r="M67" s="5" t="str">
        <f t="shared" si="0"/>
        <v>{ 1702, "Magnetic Levitation Technology          ,T,72000,t" },</v>
      </c>
    </row>
    <row r="68" spans="1:13" x14ac:dyDescent="0.25">
      <c r="A68">
        <v>1703</v>
      </c>
      <c r="B68" t="s">
        <v>179</v>
      </c>
      <c r="C68" t="s">
        <v>205</v>
      </c>
      <c r="D68">
        <v>288000</v>
      </c>
      <c r="E68" t="s">
        <v>374</v>
      </c>
      <c r="G68" t="s">
        <v>289</v>
      </c>
      <c r="H68">
        <v>288000</v>
      </c>
      <c r="I68">
        <v>0</v>
      </c>
      <c r="J68">
        <v>0</v>
      </c>
      <c r="K68">
        <v>0</v>
      </c>
      <c r="M68" s="5" t="str">
        <f t="shared" ref="M68:M131" si="1">_xlfn.CONCAT("{ ",A68,", """, B68 &amp; REPT(" ",40-LEN(B68)),",",C68,",",D68,",",E68,""" },")</f>
        <v>{ 1703, "Magnetic Particle Trap                  ,T,288000,t" },</v>
      </c>
    </row>
    <row r="69" spans="1:13" x14ac:dyDescent="0.25">
      <c r="A69">
        <v>1704</v>
      </c>
      <c r="B69" t="s">
        <v>195</v>
      </c>
      <c r="C69" t="s">
        <v>205</v>
      </c>
      <c r="D69">
        <v>360000</v>
      </c>
      <c r="E69" t="s">
        <v>374</v>
      </c>
      <c r="G69" t="s">
        <v>293</v>
      </c>
      <c r="H69">
        <v>360000</v>
      </c>
      <c r="I69">
        <v>0</v>
      </c>
      <c r="J69">
        <v>0</v>
      </c>
      <c r="K69">
        <v>0</v>
      </c>
      <c r="M69" s="5" t="str">
        <f t="shared" si="1"/>
        <v>{ 1704, "Gravitational Wave Refraction           ,T,360000,t" },</v>
      </c>
    </row>
    <row r="70" spans="1:13" x14ac:dyDescent="0.25">
      <c r="A70">
        <v>1705</v>
      </c>
      <c r="B70" t="s">
        <v>199</v>
      </c>
      <c r="C70" t="s">
        <v>205</v>
      </c>
      <c r="D70">
        <v>576000</v>
      </c>
      <c r="E70" t="s">
        <v>374</v>
      </c>
      <c r="G70" t="s">
        <v>307</v>
      </c>
      <c r="H70">
        <v>576000</v>
      </c>
      <c r="I70">
        <v>0</v>
      </c>
      <c r="J70">
        <v>0</v>
      </c>
      <c r="K70">
        <v>0</v>
      </c>
      <c r="M70" s="5" t="str">
        <f t="shared" si="1"/>
        <v>{ 1705, "Gravity Matrix                          ,T,576000,t" },</v>
      </c>
    </row>
    <row r="71" spans="1:13" x14ac:dyDescent="0.25">
      <c r="A71">
        <v>1711</v>
      </c>
      <c r="B71" t="s">
        <v>174</v>
      </c>
      <c r="C71" t="s">
        <v>205</v>
      </c>
      <c r="D71">
        <v>180000</v>
      </c>
      <c r="E71" t="s">
        <v>374</v>
      </c>
      <c r="G71" t="s">
        <v>288</v>
      </c>
      <c r="H71">
        <v>180000</v>
      </c>
      <c r="I71">
        <v>0</v>
      </c>
      <c r="J71">
        <v>0</v>
      </c>
      <c r="K71">
        <v>0</v>
      </c>
      <c r="M71" s="5" t="str">
        <f t="shared" si="1"/>
        <v>{ 1711, "Super Magnetic Field Generator          ,T,180000,t" },</v>
      </c>
    </row>
    <row r="72" spans="1:13" x14ac:dyDescent="0.25">
      <c r="A72">
        <v>1712</v>
      </c>
      <c r="B72" t="s">
        <v>190</v>
      </c>
      <c r="C72" t="s">
        <v>205</v>
      </c>
      <c r="D72">
        <v>240000</v>
      </c>
      <c r="E72" t="s">
        <v>374</v>
      </c>
      <c r="G72" t="s">
        <v>291</v>
      </c>
      <c r="H72">
        <v>240000</v>
      </c>
      <c r="I72">
        <v>0</v>
      </c>
      <c r="J72">
        <v>0</v>
      </c>
      <c r="K72">
        <v>0</v>
      </c>
      <c r="M72" s="5" t="str">
        <f t="shared" si="1"/>
        <v>{ 1712, "Satellite Power Distribution System     ,T,240000,t" },</v>
      </c>
    </row>
    <row r="73" spans="1:13" x14ac:dyDescent="0.25">
      <c r="A73">
        <v>2101</v>
      </c>
      <c r="B73" t="s">
        <v>17</v>
      </c>
      <c r="C73" t="s">
        <v>206</v>
      </c>
      <c r="D73">
        <v>3600</v>
      </c>
      <c r="E73" t="s">
        <v>374</v>
      </c>
      <c r="G73" t="s">
        <v>309</v>
      </c>
      <c r="H73">
        <v>3600</v>
      </c>
      <c r="I73">
        <v>1</v>
      </c>
      <c r="J73">
        <v>1</v>
      </c>
      <c r="K73">
        <v>0</v>
      </c>
      <c r="M73" s="5" t="str">
        <f t="shared" si="1"/>
        <v>{ 2101, "Mecha Core 1                            ,U,3600,t" },</v>
      </c>
    </row>
    <row r="74" spans="1:13" x14ac:dyDescent="0.25">
      <c r="A74">
        <v>2102</v>
      </c>
      <c r="B74" t="s">
        <v>53</v>
      </c>
      <c r="C74" t="s">
        <v>206</v>
      </c>
      <c r="D74">
        <v>36000</v>
      </c>
      <c r="E74" t="s">
        <v>374</v>
      </c>
      <c r="G74" t="s">
        <v>310</v>
      </c>
      <c r="H74">
        <v>36000</v>
      </c>
      <c r="I74">
        <v>2</v>
      </c>
      <c r="J74">
        <v>2</v>
      </c>
      <c r="K74">
        <v>0</v>
      </c>
      <c r="M74" s="5" t="str">
        <f t="shared" si="1"/>
        <v>{ 2102, "Mecha Core 2                            ,U,36000,t" },</v>
      </c>
    </row>
    <row r="75" spans="1:13" x14ac:dyDescent="0.25">
      <c r="A75">
        <v>2103</v>
      </c>
      <c r="B75" t="s">
        <v>207</v>
      </c>
      <c r="C75" t="s">
        <v>206</v>
      </c>
      <c r="D75">
        <v>108000</v>
      </c>
      <c r="E75" t="s">
        <v>374</v>
      </c>
      <c r="G75" t="s">
        <v>311</v>
      </c>
      <c r="H75">
        <v>108000</v>
      </c>
      <c r="I75">
        <v>3</v>
      </c>
      <c r="J75">
        <v>3</v>
      </c>
      <c r="K75">
        <v>0</v>
      </c>
      <c r="M75" s="5" t="str">
        <f t="shared" si="1"/>
        <v>{ 2103, "Mecha Core 3                            ,U,108000,t" },</v>
      </c>
    </row>
    <row r="76" spans="1:13" x14ac:dyDescent="0.25">
      <c r="A76">
        <v>2104</v>
      </c>
      <c r="B76" t="s">
        <v>208</v>
      </c>
      <c r="C76" t="s">
        <v>206</v>
      </c>
      <c r="D76">
        <v>300000</v>
      </c>
      <c r="E76" t="s">
        <v>373</v>
      </c>
      <c r="G76" t="s">
        <v>312</v>
      </c>
      <c r="H76">
        <v>300000</v>
      </c>
      <c r="I76">
        <v>4</v>
      </c>
      <c r="J76">
        <v>4</v>
      </c>
      <c r="K76">
        <v>0</v>
      </c>
      <c r="M76" s="5" t="str">
        <f t="shared" si="1"/>
        <v>{ 2104, "Mecha Core 4                            ,U,300000,f" },</v>
      </c>
    </row>
    <row r="77" spans="1:13" x14ac:dyDescent="0.25">
      <c r="A77">
        <v>2105</v>
      </c>
      <c r="B77" t="s">
        <v>209</v>
      </c>
      <c r="C77" t="s">
        <v>206</v>
      </c>
      <c r="D77">
        <v>1440000</v>
      </c>
      <c r="E77" t="s">
        <v>373</v>
      </c>
      <c r="G77" t="s">
        <v>313</v>
      </c>
      <c r="H77">
        <v>1440000</v>
      </c>
      <c r="I77">
        <v>5</v>
      </c>
      <c r="J77">
        <v>5</v>
      </c>
      <c r="K77">
        <v>0</v>
      </c>
      <c r="M77" s="5" t="str">
        <f t="shared" si="1"/>
        <v>{ 2105, "Mecha Core 5                            ,U,1440000,f" },</v>
      </c>
    </row>
    <row r="78" spans="1:13" x14ac:dyDescent="0.25">
      <c r="A78">
        <v>2106</v>
      </c>
      <c r="B78" t="s">
        <v>210</v>
      </c>
      <c r="C78" t="s">
        <v>206</v>
      </c>
      <c r="D78">
        <v>1800000</v>
      </c>
      <c r="E78" t="s">
        <v>373</v>
      </c>
      <c r="G78" t="s">
        <v>314</v>
      </c>
      <c r="H78">
        <v>1800000</v>
      </c>
      <c r="I78">
        <v>6</v>
      </c>
      <c r="J78">
        <v>10000</v>
      </c>
      <c r="K78">
        <v>2</v>
      </c>
      <c r="M78" s="5" t="str">
        <f t="shared" si="1"/>
        <v>{ 2106, "Mecha Core ∞                            ,U,1800000,f" },</v>
      </c>
    </row>
    <row r="79" spans="1:13" x14ac:dyDescent="0.25">
      <c r="A79">
        <v>2201</v>
      </c>
      <c r="B79" t="s">
        <v>59</v>
      </c>
      <c r="C79" t="s">
        <v>206</v>
      </c>
      <c r="D79">
        <v>7200</v>
      </c>
      <c r="E79" t="s">
        <v>374</v>
      </c>
      <c r="G79" t="s">
        <v>315</v>
      </c>
      <c r="H79">
        <v>7200</v>
      </c>
      <c r="I79">
        <v>1</v>
      </c>
      <c r="J79">
        <v>1</v>
      </c>
      <c r="K79">
        <v>0</v>
      </c>
      <c r="M79" s="5" t="str">
        <f t="shared" si="1"/>
        <v>{ 2201, "Mechanical Frame 1                      ,U,7200,t" },</v>
      </c>
    </row>
    <row r="80" spans="1:13" x14ac:dyDescent="0.25">
      <c r="A80">
        <v>2202</v>
      </c>
      <c r="B80" t="s">
        <v>60</v>
      </c>
      <c r="C80" t="s">
        <v>206</v>
      </c>
      <c r="D80">
        <v>36000</v>
      </c>
      <c r="E80" t="s">
        <v>374</v>
      </c>
      <c r="G80" t="s">
        <v>310</v>
      </c>
      <c r="H80">
        <v>36000</v>
      </c>
      <c r="I80">
        <v>2</v>
      </c>
      <c r="J80">
        <v>2</v>
      </c>
      <c r="K80">
        <v>0</v>
      </c>
      <c r="M80" s="5" t="str">
        <f t="shared" si="1"/>
        <v>{ 2202, "Mechanical Frame 2                      ,U,36000,t" },</v>
      </c>
    </row>
    <row r="81" spans="1:13" x14ac:dyDescent="0.25">
      <c r="A81">
        <v>2203</v>
      </c>
      <c r="B81" t="s">
        <v>61</v>
      </c>
      <c r="C81" t="s">
        <v>206</v>
      </c>
      <c r="D81">
        <v>72000</v>
      </c>
      <c r="E81" t="s">
        <v>374</v>
      </c>
      <c r="G81" t="s">
        <v>316</v>
      </c>
      <c r="H81">
        <v>72000</v>
      </c>
      <c r="I81">
        <v>3</v>
      </c>
      <c r="J81">
        <v>3</v>
      </c>
      <c r="K81">
        <v>0</v>
      </c>
      <c r="M81" s="5" t="str">
        <f t="shared" si="1"/>
        <v>{ 2203, "Mechanical Frame 3                      ,U,72000,t" },</v>
      </c>
    </row>
    <row r="82" spans="1:13" x14ac:dyDescent="0.25">
      <c r="A82">
        <v>2204</v>
      </c>
      <c r="B82" t="s">
        <v>211</v>
      </c>
      <c r="C82" t="s">
        <v>206</v>
      </c>
      <c r="D82">
        <v>180000</v>
      </c>
      <c r="E82" t="s">
        <v>374</v>
      </c>
      <c r="G82" t="s">
        <v>317</v>
      </c>
      <c r="H82">
        <v>180000</v>
      </c>
      <c r="I82">
        <v>4</v>
      </c>
      <c r="J82">
        <v>4</v>
      </c>
      <c r="K82">
        <v>0</v>
      </c>
      <c r="M82" s="5" t="str">
        <f t="shared" si="1"/>
        <v>{ 2204, "Mechanical Frame 4                      ,U,180000,t" },</v>
      </c>
    </row>
    <row r="83" spans="1:13" x14ac:dyDescent="0.25">
      <c r="A83">
        <v>2205</v>
      </c>
      <c r="B83" t="s">
        <v>212</v>
      </c>
      <c r="C83" t="s">
        <v>206</v>
      </c>
      <c r="D83">
        <v>240000</v>
      </c>
      <c r="E83" t="s">
        <v>374</v>
      </c>
      <c r="G83" t="s">
        <v>318</v>
      </c>
      <c r="H83">
        <v>240000</v>
      </c>
      <c r="I83">
        <v>5</v>
      </c>
      <c r="J83">
        <v>5</v>
      </c>
      <c r="K83">
        <v>0</v>
      </c>
      <c r="M83" s="5" t="str">
        <f t="shared" si="1"/>
        <v>{ 2205, "Mechanical Frame 5                      ,U,240000,t" },</v>
      </c>
    </row>
    <row r="84" spans="1:13" x14ac:dyDescent="0.25">
      <c r="A84">
        <v>2206</v>
      </c>
      <c r="B84" t="s">
        <v>213</v>
      </c>
      <c r="C84" t="s">
        <v>206</v>
      </c>
      <c r="D84">
        <v>300000</v>
      </c>
      <c r="E84" t="s">
        <v>373</v>
      </c>
      <c r="G84" t="s">
        <v>319</v>
      </c>
      <c r="H84">
        <v>300000</v>
      </c>
      <c r="I84">
        <v>6</v>
      </c>
      <c r="J84">
        <v>6</v>
      </c>
      <c r="K84">
        <v>0</v>
      </c>
      <c r="M84" s="5" t="str">
        <f t="shared" si="1"/>
        <v>{ 2206, "Mechanical Frame 6                      ,U,300000,f" },</v>
      </c>
    </row>
    <row r="85" spans="1:13" x14ac:dyDescent="0.25">
      <c r="A85">
        <v>2207</v>
      </c>
      <c r="B85" t="s">
        <v>214</v>
      </c>
      <c r="C85" t="s">
        <v>206</v>
      </c>
      <c r="D85">
        <v>360000</v>
      </c>
      <c r="E85" t="s">
        <v>373</v>
      </c>
      <c r="G85" t="s">
        <v>320</v>
      </c>
      <c r="H85">
        <v>360000</v>
      </c>
      <c r="I85">
        <v>7</v>
      </c>
      <c r="J85">
        <v>7</v>
      </c>
      <c r="K85">
        <v>0</v>
      </c>
      <c r="M85" s="5" t="str">
        <f t="shared" si="1"/>
        <v>{ 2207, "Mechanical Frame 7                      ,U,360000,f" },</v>
      </c>
    </row>
    <row r="86" spans="1:13" x14ac:dyDescent="0.25">
      <c r="A86">
        <v>2208</v>
      </c>
      <c r="B86" t="s">
        <v>215</v>
      </c>
      <c r="C86" t="s">
        <v>206</v>
      </c>
      <c r="D86">
        <v>1200000</v>
      </c>
      <c r="E86" t="s">
        <v>373</v>
      </c>
      <c r="G86" t="s">
        <v>321</v>
      </c>
      <c r="H86">
        <v>1200000</v>
      </c>
      <c r="I86">
        <v>8</v>
      </c>
      <c r="J86">
        <v>8</v>
      </c>
      <c r="K86">
        <v>0</v>
      </c>
      <c r="M86" s="5" t="str">
        <f t="shared" si="1"/>
        <v>{ 2208, "Mechanical Frame 8                      ,U,1200000,f" },</v>
      </c>
    </row>
    <row r="87" spans="1:13" x14ac:dyDescent="0.25">
      <c r="A87">
        <v>2301</v>
      </c>
      <c r="B87" t="s">
        <v>37</v>
      </c>
      <c r="C87" t="s">
        <v>206</v>
      </c>
      <c r="D87">
        <v>7200</v>
      </c>
      <c r="E87" t="s">
        <v>374</v>
      </c>
      <c r="G87" t="s">
        <v>315</v>
      </c>
      <c r="H87">
        <v>7200</v>
      </c>
      <c r="I87">
        <v>1</v>
      </c>
      <c r="J87">
        <v>1</v>
      </c>
      <c r="K87">
        <v>0</v>
      </c>
      <c r="M87" s="5" t="str">
        <f t="shared" si="1"/>
        <v>{ 2301, "Inventory Capacity 1                    ,U,7200,t" },</v>
      </c>
    </row>
    <row r="88" spans="1:13" x14ac:dyDescent="0.25">
      <c r="A88">
        <v>2302</v>
      </c>
      <c r="B88" t="s">
        <v>54</v>
      </c>
      <c r="C88" t="s">
        <v>206</v>
      </c>
      <c r="D88">
        <v>36000</v>
      </c>
      <c r="E88" t="s">
        <v>374</v>
      </c>
      <c r="G88" t="s">
        <v>310</v>
      </c>
      <c r="H88">
        <v>36000</v>
      </c>
      <c r="I88">
        <v>2</v>
      </c>
      <c r="J88">
        <v>2</v>
      </c>
      <c r="K88">
        <v>0</v>
      </c>
      <c r="M88" s="5" t="str">
        <f t="shared" si="1"/>
        <v>{ 2302, "Inventory Capacity 2                    ,U,36000,t" },</v>
      </c>
    </row>
    <row r="89" spans="1:13" x14ac:dyDescent="0.25">
      <c r="A89">
        <v>2303</v>
      </c>
      <c r="B89" t="s">
        <v>216</v>
      </c>
      <c r="C89" t="s">
        <v>206</v>
      </c>
      <c r="D89">
        <v>72000</v>
      </c>
      <c r="E89" t="s">
        <v>374</v>
      </c>
      <c r="G89" t="s">
        <v>316</v>
      </c>
      <c r="H89">
        <v>72000</v>
      </c>
      <c r="I89">
        <v>3</v>
      </c>
      <c r="J89">
        <v>3</v>
      </c>
      <c r="K89">
        <v>0</v>
      </c>
      <c r="M89" s="5" t="str">
        <f t="shared" si="1"/>
        <v>{ 2303, "Inventory Capacity 3                    ,U,72000,t" },</v>
      </c>
    </row>
    <row r="90" spans="1:13" x14ac:dyDescent="0.25">
      <c r="A90">
        <v>2304</v>
      </c>
      <c r="B90" t="s">
        <v>217</v>
      </c>
      <c r="C90" t="s">
        <v>206</v>
      </c>
      <c r="D90">
        <v>180000</v>
      </c>
      <c r="E90" t="s">
        <v>374</v>
      </c>
      <c r="G90" t="s">
        <v>317</v>
      </c>
      <c r="H90">
        <v>180000</v>
      </c>
      <c r="I90">
        <v>4</v>
      </c>
      <c r="J90">
        <v>4</v>
      </c>
      <c r="K90">
        <v>0</v>
      </c>
      <c r="M90" s="5" t="str">
        <f t="shared" si="1"/>
        <v>{ 2304, "Inventory Capacity 4                    ,U,180000,t" },</v>
      </c>
    </row>
    <row r="91" spans="1:13" x14ac:dyDescent="0.25">
      <c r="A91">
        <v>2305</v>
      </c>
      <c r="B91" t="s">
        <v>218</v>
      </c>
      <c r="C91" t="s">
        <v>206</v>
      </c>
      <c r="D91">
        <v>240000</v>
      </c>
      <c r="E91" t="s">
        <v>374</v>
      </c>
      <c r="G91" t="s">
        <v>318</v>
      </c>
      <c r="H91">
        <v>240000</v>
      </c>
      <c r="I91">
        <v>5</v>
      </c>
      <c r="J91">
        <v>5</v>
      </c>
      <c r="K91">
        <v>0</v>
      </c>
      <c r="M91" s="5" t="str">
        <f t="shared" si="1"/>
        <v>{ 2305, "Inventory Capacity 5                    ,U,240000,t" },</v>
      </c>
    </row>
    <row r="92" spans="1:13" x14ac:dyDescent="0.25">
      <c r="A92">
        <v>2306</v>
      </c>
      <c r="B92" t="s">
        <v>219</v>
      </c>
      <c r="C92" t="s">
        <v>206</v>
      </c>
      <c r="D92">
        <v>600000</v>
      </c>
      <c r="E92" t="s">
        <v>373</v>
      </c>
      <c r="G92" t="s">
        <v>322</v>
      </c>
      <c r="H92">
        <v>600000</v>
      </c>
      <c r="I92">
        <v>6</v>
      </c>
      <c r="J92">
        <v>6</v>
      </c>
      <c r="K92">
        <v>0</v>
      </c>
      <c r="M92" s="5" t="str">
        <f t="shared" si="1"/>
        <v>{ 2306, "Inventory Capacity 6                    ,U,600000,f" },</v>
      </c>
    </row>
    <row r="93" spans="1:13" x14ac:dyDescent="0.25">
      <c r="A93">
        <v>2401</v>
      </c>
      <c r="B93" t="s">
        <v>30</v>
      </c>
      <c r="C93" t="s">
        <v>206</v>
      </c>
      <c r="D93">
        <v>9000</v>
      </c>
      <c r="E93" t="s">
        <v>374</v>
      </c>
      <c r="G93" t="s">
        <v>323</v>
      </c>
      <c r="H93">
        <v>9000</v>
      </c>
      <c r="I93">
        <v>1</v>
      </c>
      <c r="J93">
        <v>1</v>
      </c>
      <c r="K93">
        <v>0</v>
      </c>
      <c r="M93" s="5" t="str">
        <f t="shared" si="1"/>
        <v>{ 2401, "Communication Control 1                 ,U,9000,t" },</v>
      </c>
    </row>
    <row r="94" spans="1:13" x14ac:dyDescent="0.25">
      <c r="A94">
        <v>2402</v>
      </c>
      <c r="B94" t="s">
        <v>51</v>
      </c>
      <c r="C94" t="s">
        <v>206</v>
      </c>
      <c r="D94">
        <v>36000</v>
      </c>
      <c r="E94" t="s">
        <v>374</v>
      </c>
      <c r="G94" t="s">
        <v>310</v>
      </c>
      <c r="H94">
        <v>36000</v>
      </c>
      <c r="I94">
        <v>2</v>
      </c>
      <c r="J94">
        <v>2</v>
      </c>
      <c r="K94">
        <v>0</v>
      </c>
      <c r="M94" s="5" t="str">
        <f t="shared" si="1"/>
        <v>{ 2402, "Communication Control 2                 ,U,36000,t" },</v>
      </c>
    </row>
    <row r="95" spans="1:13" x14ac:dyDescent="0.25">
      <c r="A95">
        <v>2403</v>
      </c>
      <c r="B95" t="s">
        <v>52</v>
      </c>
      <c r="C95" t="s">
        <v>206</v>
      </c>
      <c r="D95">
        <v>72000</v>
      </c>
      <c r="E95" t="s">
        <v>374</v>
      </c>
      <c r="G95" t="s">
        <v>316</v>
      </c>
      <c r="H95">
        <v>72000</v>
      </c>
      <c r="I95">
        <v>3</v>
      </c>
      <c r="J95">
        <v>3</v>
      </c>
      <c r="K95">
        <v>0</v>
      </c>
      <c r="M95" s="5" t="str">
        <f t="shared" si="1"/>
        <v>{ 2403, "Communication Control 3                 ,U,72000,t" },</v>
      </c>
    </row>
    <row r="96" spans="1:13" x14ac:dyDescent="0.25">
      <c r="A96">
        <v>2404</v>
      </c>
      <c r="B96" t="s">
        <v>220</v>
      </c>
      <c r="C96" t="s">
        <v>206</v>
      </c>
      <c r="D96">
        <v>180000</v>
      </c>
      <c r="E96" t="s">
        <v>374</v>
      </c>
      <c r="G96" t="s">
        <v>317</v>
      </c>
      <c r="H96">
        <v>180000</v>
      </c>
      <c r="I96">
        <v>4</v>
      </c>
      <c r="J96">
        <v>4</v>
      </c>
      <c r="K96">
        <v>0</v>
      </c>
      <c r="M96" s="5" t="str">
        <f t="shared" si="1"/>
        <v>{ 2404, "Communication Control 4                 ,U,180000,t" },</v>
      </c>
    </row>
    <row r="97" spans="1:13" x14ac:dyDescent="0.25">
      <c r="A97">
        <v>2405</v>
      </c>
      <c r="B97" t="s">
        <v>221</v>
      </c>
      <c r="C97" t="s">
        <v>206</v>
      </c>
      <c r="D97">
        <v>300000</v>
      </c>
      <c r="E97" t="s">
        <v>373</v>
      </c>
      <c r="G97" t="s">
        <v>324</v>
      </c>
      <c r="H97">
        <v>300000</v>
      </c>
      <c r="I97">
        <v>5</v>
      </c>
      <c r="J97">
        <v>5</v>
      </c>
      <c r="K97">
        <v>0</v>
      </c>
      <c r="M97" s="5" t="str">
        <f t="shared" si="1"/>
        <v>{ 2405, "Communication Control 5                 ,U,300000,f" },</v>
      </c>
    </row>
    <row r="98" spans="1:13" x14ac:dyDescent="0.25">
      <c r="A98">
        <v>2406</v>
      </c>
      <c r="B98" t="s">
        <v>222</v>
      </c>
      <c r="C98" t="s">
        <v>206</v>
      </c>
      <c r="D98">
        <v>1440000</v>
      </c>
      <c r="E98" t="s">
        <v>373</v>
      </c>
      <c r="G98" t="s">
        <v>325</v>
      </c>
      <c r="H98">
        <v>1440000</v>
      </c>
      <c r="I98">
        <v>6</v>
      </c>
      <c r="J98">
        <v>6</v>
      </c>
      <c r="K98">
        <v>0</v>
      </c>
      <c r="M98" s="5" t="str">
        <f t="shared" si="1"/>
        <v>{ 2406, "Communication Control 6                 ,U,1440000,f" },</v>
      </c>
    </row>
    <row r="99" spans="1:13" x14ac:dyDescent="0.25">
      <c r="A99">
        <v>2407</v>
      </c>
      <c r="B99" t="s">
        <v>223</v>
      </c>
      <c r="C99" t="s">
        <v>206</v>
      </c>
      <c r="D99">
        <v>1800000</v>
      </c>
      <c r="E99" t="s">
        <v>373</v>
      </c>
      <c r="G99" t="s">
        <v>326</v>
      </c>
      <c r="H99">
        <v>1800000</v>
      </c>
      <c r="I99">
        <v>7</v>
      </c>
      <c r="J99">
        <v>10000</v>
      </c>
      <c r="K99">
        <v>4</v>
      </c>
      <c r="M99" s="5" t="str">
        <f t="shared" si="1"/>
        <v>{ 2407, "Communication Control ∞                 ,U,1800000,f" },</v>
      </c>
    </row>
    <row r="100" spans="1:13" x14ac:dyDescent="0.25">
      <c r="A100">
        <v>2501</v>
      </c>
      <c r="B100" t="s">
        <v>28</v>
      </c>
      <c r="C100" t="s">
        <v>206</v>
      </c>
      <c r="D100" s="4">
        <v>7200</v>
      </c>
      <c r="E100" t="s">
        <v>374</v>
      </c>
      <c r="G100" t="s">
        <v>315</v>
      </c>
      <c r="H100">
        <v>7200</v>
      </c>
      <c r="I100">
        <v>1</v>
      </c>
      <c r="J100">
        <v>1</v>
      </c>
      <c r="K100">
        <v>0</v>
      </c>
      <c r="M100" s="5" t="str">
        <f t="shared" si="1"/>
        <v>{ 2501, "Energy Circuit 1                        ,U,7200,t" },</v>
      </c>
    </row>
    <row r="101" spans="1:13" x14ac:dyDescent="0.25">
      <c r="A101">
        <v>2502</v>
      </c>
      <c r="B101" t="s">
        <v>224</v>
      </c>
      <c r="C101" t="s">
        <v>206</v>
      </c>
      <c r="D101" s="4">
        <v>72000</v>
      </c>
      <c r="E101" t="s">
        <v>374</v>
      </c>
      <c r="G101" t="s">
        <v>327</v>
      </c>
      <c r="H101">
        <v>72000</v>
      </c>
      <c r="I101">
        <v>2</v>
      </c>
      <c r="J101">
        <v>2</v>
      </c>
      <c r="K101">
        <v>0</v>
      </c>
      <c r="M101" s="5" t="str">
        <f t="shared" si="1"/>
        <v>{ 2502, "Energy Circuit 2                        ,U,72000,t" },</v>
      </c>
    </row>
    <row r="102" spans="1:13" x14ac:dyDescent="0.25">
      <c r="A102">
        <v>2503</v>
      </c>
      <c r="B102" t="s">
        <v>225</v>
      </c>
      <c r="C102" t="s">
        <v>206</v>
      </c>
      <c r="D102" s="4">
        <v>216000</v>
      </c>
      <c r="E102" t="s">
        <v>374</v>
      </c>
      <c r="G102" t="s">
        <v>328</v>
      </c>
      <c r="H102">
        <v>216000</v>
      </c>
      <c r="I102">
        <v>3</v>
      </c>
      <c r="J102">
        <v>3</v>
      </c>
      <c r="K102">
        <v>0</v>
      </c>
      <c r="M102" s="5" t="str">
        <f t="shared" si="1"/>
        <v>{ 2503, "Energy Circuit 3                        ,U,216000,t" },</v>
      </c>
    </row>
    <row r="103" spans="1:13" x14ac:dyDescent="0.25">
      <c r="A103">
        <v>2504</v>
      </c>
      <c r="B103" t="s">
        <v>226</v>
      </c>
      <c r="C103" t="s">
        <v>206</v>
      </c>
      <c r="D103" s="4">
        <v>600000</v>
      </c>
      <c r="E103" t="s">
        <v>373</v>
      </c>
      <c r="G103" t="s">
        <v>329</v>
      </c>
      <c r="H103">
        <v>600000</v>
      </c>
      <c r="I103">
        <v>4</v>
      </c>
      <c r="J103">
        <v>4</v>
      </c>
      <c r="K103">
        <v>0</v>
      </c>
      <c r="M103" s="5" t="str">
        <f t="shared" si="1"/>
        <v>{ 2504, "Energy Circuit 4                        ,U,600000,f" },</v>
      </c>
    </row>
    <row r="104" spans="1:13" x14ac:dyDescent="0.25">
      <c r="A104">
        <v>2505</v>
      </c>
      <c r="B104" t="s">
        <v>227</v>
      </c>
      <c r="C104" t="s">
        <v>206</v>
      </c>
      <c r="D104" s="4">
        <v>2700000</v>
      </c>
      <c r="E104" t="s">
        <v>373</v>
      </c>
      <c r="G104" t="s">
        <v>330</v>
      </c>
      <c r="H104">
        <v>2700000</v>
      </c>
      <c r="I104">
        <v>5</v>
      </c>
      <c r="J104">
        <v>5</v>
      </c>
      <c r="K104">
        <v>0</v>
      </c>
      <c r="M104" s="5" t="str">
        <f t="shared" si="1"/>
        <v>{ 2505, "Energy Circuit 5                        ,U,2700000,f" },</v>
      </c>
    </row>
    <row r="105" spans="1:13" x14ac:dyDescent="0.25">
      <c r="A105">
        <v>2506</v>
      </c>
      <c r="B105" t="s">
        <v>228</v>
      </c>
      <c r="C105" t="s">
        <v>206</v>
      </c>
      <c r="D105" s="4">
        <v>3600000</v>
      </c>
      <c r="E105" t="s">
        <v>373</v>
      </c>
      <c r="G105" t="s">
        <v>331</v>
      </c>
      <c r="H105">
        <v>3600000</v>
      </c>
      <c r="I105">
        <v>6</v>
      </c>
      <c r="J105">
        <v>10000</v>
      </c>
      <c r="K105">
        <v>4</v>
      </c>
      <c r="M105" s="5" t="str">
        <f t="shared" si="1"/>
        <v>{ 2506, "Energy Circuit ∞                        ,U,3600000,f" },</v>
      </c>
    </row>
    <row r="106" spans="1:13" x14ac:dyDescent="0.25">
      <c r="A106">
        <v>2601</v>
      </c>
      <c r="B106" t="s">
        <v>31</v>
      </c>
      <c r="C106" t="s">
        <v>206</v>
      </c>
      <c r="D106" s="4">
        <v>18000</v>
      </c>
      <c r="E106" t="s">
        <v>374</v>
      </c>
      <c r="G106" t="s">
        <v>332</v>
      </c>
      <c r="H106">
        <v>18000</v>
      </c>
      <c r="I106">
        <v>1</v>
      </c>
      <c r="J106">
        <v>1</v>
      </c>
      <c r="K106">
        <v>0</v>
      </c>
      <c r="M106" s="5" t="str">
        <f t="shared" si="1"/>
        <v>{ 2601, "Drone Engine 1                          ,U,18000,t" },</v>
      </c>
    </row>
    <row r="107" spans="1:13" x14ac:dyDescent="0.25">
      <c r="A107">
        <v>2602</v>
      </c>
      <c r="B107" t="s">
        <v>50</v>
      </c>
      <c r="C107" t="s">
        <v>206</v>
      </c>
      <c r="D107" s="4">
        <v>72000</v>
      </c>
      <c r="E107" t="s">
        <v>374</v>
      </c>
      <c r="G107" t="s">
        <v>327</v>
      </c>
      <c r="H107">
        <v>72000</v>
      </c>
      <c r="I107">
        <v>2</v>
      </c>
      <c r="J107">
        <v>2</v>
      </c>
      <c r="K107">
        <v>0</v>
      </c>
      <c r="M107" s="5" t="str">
        <f t="shared" si="1"/>
        <v>{ 2602, "Drone Engine 2                          ,U,72000,t" },</v>
      </c>
    </row>
    <row r="108" spans="1:13" x14ac:dyDescent="0.25">
      <c r="A108">
        <v>2603</v>
      </c>
      <c r="B108" t="s">
        <v>229</v>
      </c>
      <c r="C108" t="s">
        <v>206</v>
      </c>
      <c r="D108" s="4">
        <v>144000</v>
      </c>
      <c r="E108" t="s">
        <v>374</v>
      </c>
      <c r="G108" t="s">
        <v>333</v>
      </c>
      <c r="H108">
        <v>144000</v>
      </c>
      <c r="I108">
        <v>3</v>
      </c>
      <c r="J108">
        <v>3</v>
      </c>
      <c r="K108">
        <v>0</v>
      </c>
      <c r="M108" s="5" t="str">
        <f t="shared" si="1"/>
        <v>{ 2603, "Drone Engine 3                          ,U,144000,t" },</v>
      </c>
    </row>
    <row r="109" spans="1:13" x14ac:dyDescent="0.25">
      <c r="A109">
        <v>2604</v>
      </c>
      <c r="B109" t="s">
        <v>230</v>
      </c>
      <c r="C109" t="s">
        <v>206</v>
      </c>
      <c r="D109" s="4">
        <v>360000</v>
      </c>
      <c r="E109" t="s">
        <v>373</v>
      </c>
      <c r="G109" t="s">
        <v>334</v>
      </c>
      <c r="H109">
        <v>360000</v>
      </c>
      <c r="I109">
        <v>4</v>
      </c>
      <c r="J109">
        <v>4</v>
      </c>
      <c r="K109">
        <v>0</v>
      </c>
      <c r="M109" s="5" t="str">
        <f t="shared" si="1"/>
        <v>{ 2604, "Drone Engine 4                          ,U,360000,f" },</v>
      </c>
    </row>
    <row r="110" spans="1:13" x14ac:dyDescent="0.25">
      <c r="A110">
        <v>2605</v>
      </c>
      <c r="B110" t="s">
        <v>231</v>
      </c>
      <c r="C110" t="s">
        <v>206</v>
      </c>
      <c r="D110" s="4">
        <v>1440000</v>
      </c>
      <c r="E110" t="s">
        <v>373</v>
      </c>
      <c r="G110" t="s">
        <v>313</v>
      </c>
      <c r="H110">
        <v>1440000</v>
      </c>
      <c r="I110">
        <v>5</v>
      </c>
      <c r="J110">
        <v>5</v>
      </c>
      <c r="K110">
        <v>0</v>
      </c>
      <c r="M110" s="5" t="str">
        <f t="shared" si="1"/>
        <v>{ 2605, "Drone Engine 5                          ,U,1440000,f" },</v>
      </c>
    </row>
    <row r="111" spans="1:13" x14ac:dyDescent="0.25">
      <c r="A111">
        <v>2606</v>
      </c>
      <c r="B111" t="s">
        <v>232</v>
      </c>
      <c r="C111" t="s">
        <v>206</v>
      </c>
      <c r="D111" s="4">
        <v>1800000</v>
      </c>
      <c r="E111" t="s">
        <v>373</v>
      </c>
      <c r="G111" t="s">
        <v>335</v>
      </c>
      <c r="H111">
        <v>1800000</v>
      </c>
      <c r="I111">
        <v>6</v>
      </c>
      <c r="J111">
        <v>20</v>
      </c>
      <c r="K111">
        <v>4</v>
      </c>
      <c r="M111" s="5" t="str">
        <f t="shared" si="1"/>
        <v>{ 2606, "Drone Engine ∞                          ,U,1800000,f" },</v>
      </c>
    </row>
    <row r="112" spans="1:13" x14ac:dyDescent="0.25">
      <c r="A112">
        <v>2901</v>
      </c>
      <c r="B112" t="s">
        <v>18</v>
      </c>
      <c r="C112" t="s">
        <v>206</v>
      </c>
      <c r="D112">
        <v>10800</v>
      </c>
      <c r="E112" t="s">
        <v>374</v>
      </c>
      <c r="G112" t="s">
        <v>336</v>
      </c>
      <c r="H112">
        <v>10800</v>
      </c>
      <c r="I112">
        <v>1</v>
      </c>
      <c r="J112">
        <v>1</v>
      </c>
      <c r="K112">
        <v>0</v>
      </c>
      <c r="M112" s="5" t="str">
        <f t="shared" si="1"/>
        <v>{ 2901, "Drive Engine 1                          ,U,10800,t" },</v>
      </c>
    </row>
    <row r="113" spans="1:13" x14ac:dyDescent="0.25">
      <c r="A113">
        <v>2902</v>
      </c>
      <c r="B113" t="s">
        <v>46</v>
      </c>
      <c r="C113" t="s">
        <v>206</v>
      </c>
      <c r="D113">
        <v>36000</v>
      </c>
      <c r="E113" t="s">
        <v>374</v>
      </c>
      <c r="G113" t="s">
        <v>310</v>
      </c>
      <c r="H113">
        <v>36000</v>
      </c>
      <c r="I113">
        <v>2</v>
      </c>
      <c r="J113">
        <v>2</v>
      </c>
      <c r="K113">
        <v>0</v>
      </c>
      <c r="M113" s="5" t="str">
        <f t="shared" si="1"/>
        <v>{ 2902, "Drive Engine 2                          ,U,36000,t" },</v>
      </c>
    </row>
    <row r="114" spans="1:13" x14ac:dyDescent="0.25">
      <c r="A114">
        <v>2903</v>
      </c>
      <c r="B114" t="s">
        <v>233</v>
      </c>
      <c r="C114" t="s">
        <v>206</v>
      </c>
      <c r="D114" s="4">
        <v>180000</v>
      </c>
      <c r="E114" t="s">
        <v>374</v>
      </c>
      <c r="G114" t="s">
        <v>337</v>
      </c>
      <c r="H114">
        <v>180000</v>
      </c>
      <c r="I114">
        <v>3</v>
      </c>
      <c r="J114">
        <v>3</v>
      </c>
      <c r="K114">
        <v>0</v>
      </c>
      <c r="M114" s="5" t="str">
        <f t="shared" si="1"/>
        <v>{ 2903, "Drive Engine 3                          ,U,180000,t" },</v>
      </c>
    </row>
    <row r="115" spans="1:13" x14ac:dyDescent="0.25">
      <c r="A115">
        <v>2904</v>
      </c>
      <c r="B115" t="s">
        <v>234</v>
      </c>
      <c r="C115" t="s">
        <v>206</v>
      </c>
      <c r="D115" s="4">
        <v>720000</v>
      </c>
      <c r="E115" t="s">
        <v>373</v>
      </c>
      <c r="G115" t="s">
        <v>338</v>
      </c>
      <c r="H115">
        <v>720000</v>
      </c>
      <c r="I115">
        <v>4</v>
      </c>
      <c r="J115">
        <v>4</v>
      </c>
      <c r="K115">
        <v>0</v>
      </c>
      <c r="M115" s="5" t="str">
        <f t="shared" si="1"/>
        <v>{ 2904, "Drive Engine 4                          ,U,720000,f" },</v>
      </c>
    </row>
    <row r="116" spans="1:13" x14ac:dyDescent="0.25">
      <c r="A116">
        <v>3281</v>
      </c>
      <c r="B116" t="s">
        <v>235</v>
      </c>
      <c r="C116" t="s">
        <v>206</v>
      </c>
      <c r="D116" s="4">
        <v>36000</v>
      </c>
      <c r="E116" t="s">
        <v>373</v>
      </c>
      <c r="G116" t="s">
        <v>339</v>
      </c>
      <c r="H116">
        <v>36000</v>
      </c>
      <c r="I116">
        <v>1</v>
      </c>
      <c r="J116">
        <v>1</v>
      </c>
      <c r="K116">
        <v>0</v>
      </c>
      <c r="M116" s="5" t="str">
        <f t="shared" si="1"/>
        <v>{ 3281, "Solar Sail Life 1                       ,U,36000,f" },</v>
      </c>
    </row>
    <row r="117" spans="1:13" x14ac:dyDescent="0.25">
      <c r="A117">
        <v>3282</v>
      </c>
      <c r="B117" t="s">
        <v>236</v>
      </c>
      <c r="C117" t="s">
        <v>206</v>
      </c>
      <c r="D117" s="4">
        <v>108000</v>
      </c>
      <c r="E117" t="s">
        <v>373</v>
      </c>
      <c r="G117" t="s">
        <v>340</v>
      </c>
      <c r="H117">
        <v>108000</v>
      </c>
      <c r="I117">
        <v>2</v>
      </c>
      <c r="J117">
        <v>2</v>
      </c>
      <c r="K117">
        <v>0</v>
      </c>
      <c r="M117" s="5" t="str">
        <f t="shared" si="1"/>
        <v>{ 3282, "Solar Sail Life 2                       ,U,108000,f" },</v>
      </c>
    </row>
    <row r="118" spans="1:13" x14ac:dyDescent="0.25">
      <c r="A118">
        <v>3283</v>
      </c>
      <c r="B118" t="s">
        <v>237</v>
      </c>
      <c r="C118" t="s">
        <v>206</v>
      </c>
      <c r="D118" s="4">
        <v>144000</v>
      </c>
      <c r="E118" t="s">
        <v>373</v>
      </c>
      <c r="G118" t="s">
        <v>333</v>
      </c>
      <c r="H118">
        <v>144000</v>
      </c>
      <c r="I118">
        <v>3</v>
      </c>
      <c r="J118">
        <v>3</v>
      </c>
      <c r="K118">
        <v>0</v>
      </c>
      <c r="M118" s="5" t="str">
        <f t="shared" si="1"/>
        <v>{ 3283, "Solar Sail Life 3                       ,U,144000,f" },</v>
      </c>
    </row>
    <row r="119" spans="1:13" x14ac:dyDescent="0.25">
      <c r="A119">
        <v>3284</v>
      </c>
      <c r="B119" t="s">
        <v>238</v>
      </c>
      <c r="C119" t="s">
        <v>206</v>
      </c>
      <c r="D119" s="4">
        <v>300000</v>
      </c>
      <c r="E119" t="s">
        <v>373</v>
      </c>
      <c r="G119" t="s">
        <v>312</v>
      </c>
      <c r="H119">
        <v>300000</v>
      </c>
      <c r="I119">
        <v>4</v>
      </c>
      <c r="J119">
        <v>4</v>
      </c>
      <c r="K119">
        <v>0</v>
      </c>
      <c r="M119" s="5" t="str">
        <f t="shared" si="1"/>
        <v>{ 3284, "Solar Sail Life 4                       ,U,300000,f" },</v>
      </c>
    </row>
    <row r="120" spans="1:13" x14ac:dyDescent="0.25">
      <c r="A120">
        <v>3285</v>
      </c>
      <c r="B120" t="s">
        <v>239</v>
      </c>
      <c r="C120" t="s">
        <v>206</v>
      </c>
      <c r="D120" s="4">
        <v>480000</v>
      </c>
      <c r="E120" t="s">
        <v>373</v>
      </c>
      <c r="G120" t="s">
        <v>341</v>
      </c>
      <c r="H120">
        <v>480000</v>
      </c>
      <c r="I120">
        <v>5</v>
      </c>
      <c r="J120">
        <v>5</v>
      </c>
      <c r="K120">
        <v>0</v>
      </c>
      <c r="M120" s="5" t="str">
        <f t="shared" si="1"/>
        <v>{ 3285, "Solar Sail Life 5                       ,U,480000,f" },</v>
      </c>
    </row>
    <row r="121" spans="1:13" x14ac:dyDescent="0.25">
      <c r="A121">
        <v>3286</v>
      </c>
      <c r="B121" t="s">
        <v>240</v>
      </c>
      <c r="C121" t="s">
        <v>206</v>
      </c>
      <c r="D121" s="4">
        <v>1200000</v>
      </c>
      <c r="E121" t="s">
        <v>373</v>
      </c>
      <c r="G121" t="s">
        <v>342</v>
      </c>
      <c r="H121">
        <v>1200000</v>
      </c>
      <c r="I121">
        <v>6</v>
      </c>
      <c r="J121">
        <v>6</v>
      </c>
      <c r="K121">
        <v>0</v>
      </c>
      <c r="M121" s="5" t="str">
        <f t="shared" si="1"/>
        <v>{ 3286, "Solar Sail Life 6                       ,U,1200000,f" },</v>
      </c>
    </row>
    <row r="122" spans="1:13" x14ac:dyDescent="0.25">
      <c r="A122">
        <v>3201</v>
      </c>
      <c r="B122" t="s">
        <v>241</v>
      </c>
      <c r="C122" t="s">
        <v>206</v>
      </c>
      <c r="D122" s="4">
        <v>54000</v>
      </c>
      <c r="E122" t="s">
        <v>373</v>
      </c>
      <c r="G122" t="s">
        <v>343</v>
      </c>
      <c r="H122">
        <v>54000</v>
      </c>
      <c r="I122">
        <v>1</v>
      </c>
      <c r="J122">
        <v>1</v>
      </c>
      <c r="K122">
        <v>0</v>
      </c>
      <c r="M122" s="5" t="str">
        <f t="shared" si="1"/>
        <v>{ 3201, "Ray Transmission Efficiency 1           ,U,54000,f" },</v>
      </c>
    </row>
    <row r="123" spans="1:13" x14ac:dyDescent="0.25">
      <c r="A123">
        <v>3202</v>
      </c>
      <c r="B123" t="s">
        <v>242</v>
      </c>
      <c r="C123" t="s">
        <v>206</v>
      </c>
      <c r="D123" s="4">
        <v>144000</v>
      </c>
      <c r="E123" t="s">
        <v>373</v>
      </c>
      <c r="G123" t="s">
        <v>344</v>
      </c>
      <c r="H123">
        <v>144000</v>
      </c>
      <c r="I123">
        <v>2</v>
      </c>
      <c r="J123">
        <v>2</v>
      </c>
      <c r="K123">
        <v>0</v>
      </c>
      <c r="M123" s="5" t="str">
        <f t="shared" si="1"/>
        <v>{ 3202, "Ray Transmission Efficiency 2           ,U,144000,f" },</v>
      </c>
    </row>
    <row r="124" spans="1:13" x14ac:dyDescent="0.25">
      <c r="A124">
        <v>3203</v>
      </c>
      <c r="B124" t="s">
        <v>243</v>
      </c>
      <c r="C124" t="s">
        <v>206</v>
      </c>
      <c r="D124" s="4">
        <v>180000</v>
      </c>
      <c r="E124" t="s">
        <v>373</v>
      </c>
      <c r="G124" t="s">
        <v>337</v>
      </c>
      <c r="H124">
        <v>180000</v>
      </c>
      <c r="I124">
        <v>3</v>
      </c>
      <c r="J124">
        <v>3</v>
      </c>
      <c r="K124">
        <v>0</v>
      </c>
      <c r="M124" s="5" t="str">
        <f t="shared" si="1"/>
        <v>{ 3203, "Ray Transmission Efficiency 3           ,U,180000,f" },</v>
      </c>
    </row>
    <row r="125" spans="1:13" x14ac:dyDescent="0.25">
      <c r="A125">
        <v>3204</v>
      </c>
      <c r="B125" t="s">
        <v>244</v>
      </c>
      <c r="C125" t="s">
        <v>206</v>
      </c>
      <c r="D125" s="4">
        <v>360000</v>
      </c>
      <c r="E125" t="s">
        <v>373</v>
      </c>
      <c r="G125" t="s">
        <v>334</v>
      </c>
      <c r="H125">
        <v>360000</v>
      </c>
      <c r="I125">
        <v>4</v>
      </c>
      <c r="J125">
        <v>4</v>
      </c>
      <c r="K125">
        <v>0</v>
      </c>
      <c r="M125" s="5" t="str">
        <f t="shared" si="1"/>
        <v>{ 3204, "Ray Transmission Efficiency 4           ,U,360000,f" },</v>
      </c>
    </row>
    <row r="126" spans="1:13" x14ac:dyDescent="0.25">
      <c r="A126">
        <v>3205</v>
      </c>
      <c r="B126" t="s">
        <v>245</v>
      </c>
      <c r="C126" t="s">
        <v>206</v>
      </c>
      <c r="D126" s="4">
        <v>420000</v>
      </c>
      <c r="E126" t="s">
        <v>373</v>
      </c>
      <c r="G126" t="s">
        <v>345</v>
      </c>
      <c r="H126">
        <v>420000</v>
      </c>
      <c r="I126">
        <v>5</v>
      </c>
      <c r="J126">
        <v>5</v>
      </c>
      <c r="K126">
        <v>0</v>
      </c>
      <c r="M126" s="5" t="str">
        <f t="shared" si="1"/>
        <v>{ 3205, "Ray Transmission Efficiency 5           ,U,420000,f" },</v>
      </c>
    </row>
    <row r="127" spans="1:13" x14ac:dyDescent="0.25">
      <c r="A127">
        <v>3206</v>
      </c>
      <c r="B127" t="s">
        <v>246</v>
      </c>
      <c r="C127" t="s">
        <v>206</v>
      </c>
      <c r="D127" s="4">
        <v>480000</v>
      </c>
      <c r="E127" t="s">
        <v>373</v>
      </c>
      <c r="G127" t="s">
        <v>346</v>
      </c>
      <c r="H127">
        <v>480000</v>
      </c>
      <c r="I127">
        <v>6</v>
      </c>
      <c r="J127">
        <v>6</v>
      </c>
      <c r="K127">
        <v>0</v>
      </c>
      <c r="M127" s="5" t="str">
        <f t="shared" si="1"/>
        <v>{ 3206, "Ray Transmission Efficiency 6           ,U,480000,f" },</v>
      </c>
    </row>
    <row r="128" spans="1:13" x14ac:dyDescent="0.25">
      <c r="A128">
        <v>3207</v>
      </c>
      <c r="B128" t="s">
        <v>247</v>
      </c>
      <c r="C128" t="s">
        <v>206</v>
      </c>
      <c r="D128" s="4">
        <v>1620000</v>
      </c>
      <c r="E128" t="s">
        <v>373</v>
      </c>
      <c r="G128" t="s">
        <v>347</v>
      </c>
      <c r="H128">
        <v>1620000</v>
      </c>
      <c r="I128">
        <v>7</v>
      </c>
      <c r="J128">
        <v>7</v>
      </c>
      <c r="K128">
        <v>0</v>
      </c>
      <c r="M128" s="5" t="str">
        <f t="shared" si="1"/>
        <v>{ 3207, "Ray Transmission Efficiency 7           ,U,1620000,f" },</v>
      </c>
    </row>
    <row r="129" spans="1:13" x14ac:dyDescent="0.25">
      <c r="A129">
        <v>3208</v>
      </c>
      <c r="B129" t="s">
        <v>248</v>
      </c>
      <c r="C129" t="s">
        <v>206</v>
      </c>
      <c r="D129" s="4">
        <v>1800000</v>
      </c>
      <c r="E129" t="s">
        <v>373</v>
      </c>
      <c r="G129" t="s">
        <v>348</v>
      </c>
      <c r="H129">
        <v>1800000</v>
      </c>
      <c r="I129">
        <v>8</v>
      </c>
      <c r="J129">
        <v>10000</v>
      </c>
      <c r="K129">
        <v>4</v>
      </c>
      <c r="M129" s="5" t="str">
        <f t="shared" si="1"/>
        <v>{ 3208, "Ray Transmission Efficiency ∞           ,U,1800000,f" },</v>
      </c>
    </row>
    <row r="130" spans="1:13" x14ac:dyDescent="0.25">
      <c r="B130" t="s">
        <v>255</v>
      </c>
      <c r="C130" t="s">
        <v>206</v>
      </c>
      <c r="D130">
        <v>36000</v>
      </c>
      <c r="E130" t="s">
        <v>373</v>
      </c>
      <c r="G130" t="s">
        <v>339</v>
      </c>
      <c r="H130">
        <v>36000</v>
      </c>
      <c r="I130">
        <v>1</v>
      </c>
      <c r="J130">
        <v>1</v>
      </c>
      <c r="K130">
        <v>0</v>
      </c>
      <c r="M130" s="5" t="str">
        <f t="shared" si="1"/>
        <v>{ , "Sorter Cargo Stacking 1                 ,U,36000,f" },</v>
      </c>
    </row>
    <row r="131" spans="1:13" x14ac:dyDescent="0.25">
      <c r="B131" t="s">
        <v>256</v>
      </c>
      <c r="C131" t="s">
        <v>206</v>
      </c>
      <c r="D131">
        <v>108000</v>
      </c>
      <c r="E131" t="s">
        <v>373</v>
      </c>
      <c r="G131" t="s">
        <v>340</v>
      </c>
      <c r="H131">
        <v>108000</v>
      </c>
      <c r="I131">
        <v>2</v>
      </c>
      <c r="J131">
        <v>2</v>
      </c>
      <c r="K131">
        <v>0</v>
      </c>
      <c r="M131" s="5" t="str">
        <f t="shared" si="1"/>
        <v>{ , "Sorter Cargo Stacking 2                 ,U,108000,f" },</v>
      </c>
    </row>
    <row r="132" spans="1:13" x14ac:dyDescent="0.25">
      <c r="B132" t="s">
        <v>257</v>
      </c>
      <c r="C132" t="s">
        <v>206</v>
      </c>
      <c r="D132">
        <v>144000</v>
      </c>
      <c r="E132" t="s">
        <v>373</v>
      </c>
      <c r="G132" t="s">
        <v>333</v>
      </c>
      <c r="H132">
        <v>144000</v>
      </c>
      <c r="I132">
        <v>3</v>
      </c>
      <c r="J132">
        <v>3</v>
      </c>
      <c r="K132">
        <v>0</v>
      </c>
      <c r="M132" s="5" t="str">
        <f t="shared" ref="M132:M169" si="2">_xlfn.CONCAT("{ ",A132,", """, B132 &amp; REPT(" ",40-LEN(B132)),",",C132,",",D132,",",E132,""" },")</f>
        <v>{ , "Sorter Cargo Stacking 3                 ,U,144000,f" },</v>
      </c>
    </row>
    <row r="133" spans="1:13" x14ac:dyDescent="0.25">
      <c r="B133" t="s">
        <v>258</v>
      </c>
      <c r="C133" t="s">
        <v>206</v>
      </c>
      <c r="D133">
        <v>300000</v>
      </c>
      <c r="E133" t="s">
        <v>373</v>
      </c>
      <c r="G133" t="s">
        <v>312</v>
      </c>
      <c r="H133">
        <v>300000</v>
      </c>
      <c r="I133">
        <v>4</v>
      </c>
      <c r="J133">
        <v>4</v>
      </c>
      <c r="K133">
        <v>0</v>
      </c>
      <c r="M133" s="5" t="str">
        <f t="shared" si="2"/>
        <v>{ , "Sorter Cargo Stacking 4                 ,U,300000,f" },</v>
      </c>
    </row>
    <row r="134" spans="1:13" x14ac:dyDescent="0.25">
      <c r="B134" t="s">
        <v>259</v>
      </c>
      <c r="C134" t="s">
        <v>206</v>
      </c>
      <c r="D134">
        <v>900000</v>
      </c>
      <c r="E134" t="s">
        <v>373</v>
      </c>
      <c r="G134" t="s">
        <v>349</v>
      </c>
      <c r="H134">
        <v>900000</v>
      </c>
      <c r="I134">
        <v>5</v>
      </c>
      <c r="J134">
        <v>5</v>
      </c>
      <c r="K134">
        <v>0</v>
      </c>
      <c r="M134" s="5" t="str">
        <f t="shared" si="2"/>
        <v>{ , "Sorter Cargo Stacking 5                 ,U,900000,f" },</v>
      </c>
    </row>
    <row r="135" spans="1:13" x14ac:dyDescent="0.25">
      <c r="A135">
        <v>3401</v>
      </c>
      <c r="B135" t="s">
        <v>260</v>
      </c>
      <c r="C135" t="s">
        <v>206</v>
      </c>
      <c r="D135" s="4">
        <v>36000</v>
      </c>
      <c r="E135" t="s">
        <v>374</v>
      </c>
      <c r="G135" t="s">
        <v>339</v>
      </c>
      <c r="H135">
        <v>36000</v>
      </c>
      <c r="I135">
        <v>1</v>
      </c>
      <c r="J135">
        <v>1</v>
      </c>
      <c r="K135">
        <v>0</v>
      </c>
      <c r="M135" s="5" t="str">
        <f t="shared" si="2"/>
        <v>{ 3401, "Logistics Carrier Engine 1              ,U,36000,t" },</v>
      </c>
    </row>
    <row r="136" spans="1:13" x14ac:dyDescent="0.25">
      <c r="A136">
        <v>3402</v>
      </c>
      <c r="B136" t="s">
        <v>261</v>
      </c>
      <c r="C136" t="s">
        <v>206</v>
      </c>
      <c r="D136" s="4">
        <v>108000</v>
      </c>
      <c r="E136" t="s">
        <v>374</v>
      </c>
      <c r="G136" t="s">
        <v>340</v>
      </c>
      <c r="H136">
        <v>108000</v>
      </c>
      <c r="I136">
        <v>2</v>
      </c>
      <c r="J136">
        <v>2</v>
      </c>
      <c r="K136">
        <v>0</v>
      </c>
      <c r="M136" s="5" t="str">
        <f t="shared" si="2"/>
        <v>{ 3402, "Logistics Carrier Engine 2              ,U,108000,t" },</v>
      </c>
    </row>
    <row r="137" spans="1:13" x14ac:dyDescent="0.25">
      <c r="A137">
        <v>3403</v>
      </c>
      <c r="B137" t="s">
        <v>262</v>
      </c>
      <c r="C137" t="s">
        <v>206</v>
      </c>
      <c r="D137" s="4">
        <v>144000</v>
      </c>
      <c r="E137" t="s">
        <v>373</v>
      </c>
      <c r="G137" t="s">
        <v>333</v>
      </c>
      <c r="H137">
        <v>144000</v>
      </c>
      <c r="I137">
        <v>3</v>
      </c>
      <c r="J137">
        <v>3</v>
      </c>
      <c r="K137">
        <v>0</v>
      </c>
      <c r="M137" s="5" t="str">
        <f t="shared" si="2"/>
        <v>{ 3403, "Logistics Carrier Engine 3              ,U,144000,f" },</v>
      </c>
    </row>
    <row r="138" spans="1:13" x14ac:dyDescent="0.25">
      <c r="A138">
        <v>3404</v>
      </c>
      <c r="B138" t="s">
        <v>263</v>
      </c>
      <c r="C138" t="s">
        <v>206</v>
      </c>
      <c r="D138" s="4">
        <v>300000</v>
      </c>
      <c r="E138" t="s">
        <v>373</v>
      </c>
      <c r="G138" t="s">
        <v>312</v>
      </c>
      <c r="H138">
        <v>300000</v>
      </c>
      <c r="I138">
        <v>4</v>
      </c>
      <c r="J138">
        <v>4</v>
      </c>
      <c r="K138">
        <v>0</v>
      </c>
      <c r="M138" s="5" t="str">
        <f t="shared" si="2"/>
        <v>{ 3404, "Logistics Carrier Engine 4              ,U,300000,f" },</v>
      </c>
    </row>
    <row r="139" spans="1:13" x14ac:dyDescent="0.25">
      <c r="A139">
        <v>3405</v>
      </c>
      <c r="B139" t="s">
        <v>264</v>
      </c>
      <c r="C139" t="s">
        <v>206</v>
      </c>
      <c r="D139" s="4">
        <v>360000</v>
      </c>
      <c r="E139" t="s">
        <v>373</v>
      </c>
      <c r="G139" t="s">
        <v>350</v>
      </c>
      <c r="H139">
        <v>360000</v>
      </c>
      <c r="I139">
        <v>5</v>
      </c>
      <c r="J139">
        <v>5</v>
      </c>
      <c r="K139">
        <v>0</v>
      </c>
      <c r="M139" s="5" t="str">
        <f t="shared" si="2"/>
        <v>{ 3405, "Logistics Carrier Engine 5              ,U,360000,f" },</v>
      </c>
    </row>
    <row r="140" spans="1:13" x14ac:dyDescent="0.25">
      <c r="A140">
        <v>3406</v>
      </c>
      <c r="B140" t="s">
        <v>265</v>
      </c>
      <c r="C140" t="s">
        <v>206</v>
      </c>
      <c r="D140" s="4">
        <v>1440000</v>
      </c>
      <c r="E140" t="s">
        <v>373</v>
      </c>
      <c r="G140" t="s">
        <v>325</v>
      </c>
      <c r="H140">
        <v>1440000</v>
      </c>
      <c r="I140">
        <v>6</v>
      </c>
      <c r="J140">
        <v>6</v>
      </c>
      <c r="K140">
        <v>0</v>
      </c>
      <c r="M140" s="5" t="str">
        <f t="shared" si="2"/>
        <v>{ 3406, "Logistics Carrier Engine 6              ,U,1440000,f" },</v>
      </c>
    </row>
    <row r="141" spans="1:13" x14ac:dyDescent="0.25">
      <c r="A141">
        <v>3407</v>
      </c>
      <c r="B141" t="s">
        <v>266</v>
      </c>
      <c r="C141" t="s">
        <v>206</v>
      </c>
      <c r="D141" s="4">
        <v>1800000</v>
      </c>
      <c r="E141" t="s">
        <v>373</v>
      </c>
      <c r="G141" t="s">
        <v>326</v>
      </c>
      <c r="H141">
        <v>1800000</v>
      </c>
      <c r="I141">
        <v>7</v>
      </c>
      <c r="J141">
        <v>10000</v>
      </c>
      <c r="K141">
        <v>4</v>
      </c>
      <c r="M141" s="5" t="str">
        <f t="shared" si="2"/>
        <v>{ 3407, "Logistics Carrier Engine ∞              ,U,1800000,f" },</v>
      </c>
    </row>
    <row r="142" spans="1:13" x14ac:dyDescent="0.25">
      <c r="A142">
        <v>3501</v>
      </c>
      <c r="B142" t="s">
        <v>267</v>
      </c>
      <c r="C142" t="s">
        <v>206</v>
      </c>
      <c r="D142">
        <v>36000</v>
      </c>
      <c r="E142" t="s">
        <v>374</v>
      </c>
      <c r="G142" t="s">
        <v>339</v>
      </c>
      <c r="H142">
        <v>36000</v>
      </c>
      <c r="I142">
        <v>1</v>
      </c>
      <c r="J142">
        <v>1</v>
      </c>
      <c r="K142">
        <v>0</v>
      </c>
      <c r="M142" s="5" t="str">
        <f t="shared" si="2"/>
        <v>{ 3501, "Logistics Carrier Capacity 1            ,U,36000,t" },</v>
      </c>
    </row>
    <row r="143" spans="1:13" x14ac:dyDescent="0.25">
      <c r="A143">
        <v>3502</v>
      </c>
      <c r="B143" t="s">
        <v>268</v>
      </c>
      <c r="C143" t="s">
        <v>206</v>
      </c>
      <c r="D143">
        <v>108000</v>
      </c>
      <c r="E143" t="s">
        <v>374</v>
      </c>
      <c r="G143" t="s">
        <v>340</v>
      </c>
      <c r="H143">
        <v>108000</v>
      </c>
      <c r="I143">
        <v>2</v>
      </c>
      <c r="J143">
        <v>2</v>
      </c>
      <c r="K143">
        <v>0</v>
      </c>
      <c r="M143" s="5" t="str">
        <f t="shared" si="2"/>
        <v>{ 3502, "Logistics Carrier Capacity 2            ,U,108000,t" },</v>
      </c>
    </row>
    <row r="144" spans="1:13" x14ac:dyDescent="0.25">
      <c r="A144">
        <v>3503</v>
      </c>
      <c r="B144" t="s">
        <v>269</v>
      </c>
      <c r="C144" t="s">
        <v>206</v>
      </c>
      <c r="D144">
        <v>144000</v>
      </c>
      <c r="E144" t="s">
        <v>373</v>
      </c>
      <c r="G144" t="s">
        <v>333</v>
      </c>
      <c r="H144">
        <v>144000</v>
      </c>
      <c r="I144">
        <v>3</v>
      </c>
      <c r="J144">
        <v>3</v>
      </c>
      <c r="K144">
        <v>0</v>
      </c>
      <c r="M144" s="5" t="str">
        <f t="shared" si="2"/>
        <v>{ 3503, "Logistics Carrier Capacity 3            ,U,144000,f" },</v>
      </c>
    </row>
    <row r="145" spans="1:13" x14ac:dyDescent="0.25">
      <c r="A145">
        <v>3504</v>
      </c>
      <c r="B145" t="s">
        <v>270</v>
      </c>
      <c r="C145" t="s">
        <v>206</v>
      </c>
      <c r="D145">
        <v>300000</v>
      </c>
      <c r="E145" t="s">
        <v>373</v>
      </c>
      <c r="G145" t="s">
        <v>312</v>
      </c>
      <c r="H145">
        <v>300000</v>
      </c>
      <c r="I145">
        <v>4</v>
      </c>
      <c r="J145">
        <v>4</v>
      </c>
      <c r="K145">
        <v>0</v>
      </c>
      <c r="M145" s="5" t="str">
        <f t="shared" si="2"/>
        <v>{ 3504, "Logistics Carrier Capacity 4            ,U,300000,f" },</v>
      </c>
    </row>
    <row r="146" spans="1:13" x14ac:dyDescent="0.25">
      <c r="A146">
        <v>3505</v>
      </c>
      <c r="B146" t="s">
        <v>271</v>
      </c>
      <c r="C146" t="s">
        <v>206</v>
      </c>
      <c r="D146">
        <v>720000</v>
      </c>
      <c r="E146" t="s">
        <v>373</v>
      </c>
      <c r="G146" t="s">
        <v>351</v>
      </c>
      <c r="H146">
        <v>720000</v>
      </c>
      <c r="I146">
        <v>5</v>
      </c>
      <c r="J146">
        <v>5</v>
      </c>
      <c r="K146">
        <v>0</v>
      </c>
      <c r="M146" s="5" t="str">
        <f t="shared" si="2"/>
        <v>{ 3505, "Logistics Carrier Capacity 5            ,U,720000,f" },</v>
      </c>
    </row>
    <row r="147" spans="1:13" x14ac:dyDescent="0.25">
      <c r="A147">
        <v>3506</v>
      </c>
      <c r="B147" t="s">
        <v>272</v>
      </c>
      <c r="C147" t="s">
        <v>206</v>
      </c>
      <c r="D147">
        <v>960000</v>
      </c>
      <c r="E147" t="s">
        <v>373</v>
      </c>
      <c r="G147" t="s">
        <v>352</v>
      </c>
      <c r="H147">
        <v>960000</v>
      </c>
      <c r="I147">
        <v>6</v>
      </c>
      <c r="J147">
        <v>6</v>
      </c>
      <c r="K147">
        <v>0</v>
      </c>
      <c r="M147" s="5" t="str">
        <f t="shared" si="2"/>
        <v>{ 3506, "Logistics Carrier Capacity 6            ,U,960000,f" },</v>
      </c>
    </row>
    <row r="148" spans="1:13" x14ac:dyDescent="0.25">
      <c r="A148">
        <v>3507</v>
      </c>
      <c r="B148" t="s">
        <v>273</v>
      </c>
      <c r="C148" t="s">
        <v>206</v>
      </c>
      <c r="D148">
        <v>2400000</v>
      </c>
      <c r="E148" t="s">
        <v>373</v>
      </c>
      <c r="G148" t="s">
        <v>353</v>
      </c>
      <c r="H148">
        <v>2400000</v>
      </c>
      <c r="I148">
        <v>7</v>
      </c>
      <c r="J148">
        <v>7</v>
      </c>
      <c r="K148">
        <v>0</v>
      </c>
      <c r="M148" s="5" t="str">
        <f t="shared" si="2"/>
        <v>{ 3507, "Logistics Carrier Capacity 7            ,U,2400000,f" },</v>
      </c>
    </row>
    <row r="149" spans="1:13" x14ac:dyDescent="0.25">
      <c r="A149">
        <v>3508</v>
      </c>
      <c r="B149" t="s">
        <v>274</v>
      </c>
      <c r="C149" t="s">
        <v>206</v>
      </c>
      <c r="D149">
        <v>4800000</v>
      </c>
      <c r="E149" t="s">
        <v>373</v>
      </c>
      <c r="G149" t="s">
        <v>354</v>
      </c>
      <c r="H149">
        <v>4800000</v>
      </c>
      <c r="I149">
        <v>8</v>
      </c>
      <c r="J149">
        <v>8</v>
      </c>
      <c r="K149">
        <v>0</v>
      </c>
      <c r="M149" s="5" t="str">
        <f t="shared" si="2"/>
        <v>{ 3508, "Logistics Carrier Capacity 8            ,U,4800000,f" },</v>
      </c>
    </row>
    <row r="150" spans="1:13" x14ac:dyDescent="0.25">
      <c r="A150">
        <v>3601</v>
      </c>
      <c r="B150" t="s">
        <v>45</v>
      </c>
      <c r="C150" t="s">
        <v>206</v>
      </c>
      <c r="D150">
        <v>36000</v>
      </c>
      <c r="E150" t="s">
        <v>374</v>
      </c>
      <c r="G150" t="s">
        <v>339</v>
      </c>
      <c r="H150">
        <v>36000</v>
      </c>
      <c r="I150">
        <v>1</v>
      </c>
      <c r="J150">
        <v>1</v>
      </c>
      <c r="K150">
        <v>0</v>
      </c>
      <c r="M150" s="5" t="str">
        <f t="shared" si="2"/>
        <v>{ 3601, "Veins Utilization 1                     ,U,36000,t" },</v>
      </c>
    </row>
    <row r="151" spans="1:13" x14ac:dyDescent="0.25">
      <c r="A151">
        <v>3602</v>
      </c>
      <c r="B151" t="s">
        <v>80</v>
      </c>
      <c r="C151" t="s">
        <v>206</v>
      </c>
      <c r="D151">
        <v>180000</v>
      </c>
      <c r="E151" t="s">
        <v>374</v>
      </c>
      <c r="G151" t="s">
        <v>355</v>
      </c>
      <c r="H151">
        <v>180000</v>
      </c>
      <c r="I151">
        <v>2</v>
      </c>
      <c r="J151">
        <v>2</v>
      </c>
      <c r="K151">
        <v>0</v>
      </c>
      <c r="M151" s="5" t="str">
        <f t="shared" si="2"/>
        <v>{ 3602, "Veins Utilization 2                     ,U,180000,t" },</v>
      </c>
    </row>
    <row r="152" spans="1:13" x14ac:dyDescent="0.25">
      <c r="A152">
        <v>3603</v>
      </c>
      <c r="B152" t="s">
        <v>100</v>
      </c>
      <c r="C152" t="s">
        <v>206</v>
      </c>
      <c r="D152">
        <v>180000</v>
      </c>
      <c r="E152" t="s">
        <v>373</v>
      </c>
      <c r="G152" t="s">
        <v>337</v>
      </c>
      <c r="H152">
        <v>180000</v>
      </c>
      <c r="I152">
        <v>3</v>
      </c>
      <c r="J152">
        <v>3</v>
      </c>
      <c r="K152">
        <v>0</v>
      </c>
      <c r="M152" s="5" t="str">
        <f t="shared" si="2"/>
        <v>{ 3603, "Veins Utilization 3                     ,U,180000,f" },</v>
      </c>
    </row>
    <row r="153" spans="1:13" x14ac:dyDescent="0.25">
      <c r="A153">
        <v>3604</v>
      </c>
      <c r="B153" t="s">
        <v>101</v>
      </c>
      <c r="C153" t="s">
        <v>206</v>
      </c>
      <c r="D153">
        <v>480000</v>
      </c>
      <c r="E153" t="s">
        <v>373</v>
      </c>
      <c r="G153" t="s">
        <v>356</v>
      </c>
      <c r="H153">
        <v>480000</v>
      </c>
      <c r="I153">
        <v>4</v>
      </c>
      <c r="J153">
        <v>4</v>
      </c>
      <c r="K153">
        <v>0</v>
      </c>
      <c r="M153" s="5" t="str">
        <f t="shared" si="2"/>
        <v>{ 3604, "Veins Utilization 4                     ,U,480000,f" },</v>
      </c>
    </row>
    <row r="154" spans="1:13" x14ac:dyDescent="0.25">
      <c r="A154">
        <v>3605</v>
      </c>
      <c r="B154" t="s">
        <v>275</v>
      </c>
      <c r="C154" t="s">
        <v>206</v>
      </c>
      <c r="D154">
        <v>1800000</v>
      </c>
      <c r="E154" t="s">
        <v>373</v>
      </c>
      <c r="G154" t="s">
        <v>357</v>
      </c>
      <c r="H154">
        <v>1800000</v>
      </c>
      <c r="I154">
        <v>5</v>
      </c>
      <c r="J154">
        <v>5</v>
      </c>
      <c r="K154">
        <v>0</v>
      </c>
      <c r="M154" s="5" t="str">
        <f t="shared" si="2"/>
        <v>{ 3605, "Veins Utilization 5                     ,U,1800000,f" },</v>
      </c>
    </row>
    <row r="155" spans="1:13" x14ac:dyDescent="0.25">
      <c r="A155">
        <v>3606</v>
      </c>
      <c r="B155" t="s">
        <v>276</v>
      </c>
      <c r="C155" t="s">
        <v>206</v>
      </c>
      <c r="D155">
        <v>3600000</v>
      </c>
      <c r="E155" t="s">
        <v>373</v>
      </c>
      <c r="G155" t="s">
        <v>331</v>
      </c>
      <c r="H155">
        <v>3600000</v>
      </c>
      <c r="I155">
        <v>6</v>
      </c>
      <c r="J155">
        <v>10000</v>
      </c>
      <c r="K155">
        <v>4</v>
      </c>
      <c r="M155" s="5" t="str">
        <f t="shared" si="2"/>
        <v>{ 3606, "Veins Utilization ∞                     ,U,3600000,f" },</v>
      </c>
    </row>
    <row r="156" spans="1:13" x14ac:dyDescent="0.25">
      <c r="A156">
        <v>3701</v>
      </c>
      <c r="B156" t="s">
        <v>249</v>
      </c>
      <c r="C156" t="s">
        <v>206</v>
      </c>
      <c r="D156" s="4">
        <v>36000</v>
      </c>
      <c r="E156" t="s">
        <v>374</v>
      </c>
      <c r="G156" t="s">
        <v>339</v>
      </c>
      <c r="H156">
        <v>36000</v>
      </c>
      <c r="I156">
        <v>1</v>
      </c>
      <c r="J156">
        <v>1</v>
      </c>
      <c r="K156">
        <v>0</v>
      </c>
      <c r="M156" s="5" t="str">
        <f t="shared" si="2"/>
        <v>{ 3701, "Vertical Construction 1                 ,U,36000,t" },</v>
      </c>
    </row>
    <row r="157" spans="1:13" x14ac:dyDescent="0.25">
      <c r="A157">
        <v>3702</v>
      </c>
      <c r="B157" t="s">
        <v>250</v>
      </c>
      <c r="C157" t="s">
        <v>206</v>
      </c>
      <c r="D157" s="4">
        <v>108000</v>
      </c>
      <c r="E157" t="s">
        <v>374</v>
      </c>
      <c r="G157" t="s">
        <v>340</v>
      </c>
      <c r="H157">
        <v>108000</v>
      </c>
      <c r="I157">
        <v>2</v>
      </c>
      <c r="J157">
        <v>2</v>
      </c>
      <c r="K157">
        <v>0</v>
      </c>
      <c r="M157" s="5" t="str">
        <f t="shared" si="2"/>
        <v>{ 3702, "Vertical Construction 2                 ,U,108000,t" },</v>
      </c>
    </row>
    <row r="158" spans="1:13" x14ac:dyDescent="0.25">
      <c r="A158">
        <v>3703</v>
      </c>
      <c r="B158" t="s">
        <v>251</v>
      </c>
      <c r="C158" t="s">
        <v>206</v>
      </c>
      <c r="D158" s="4">
        <v>144000</v>
      </c>
      <c r="E158" t="s">
        <v>373</v>
      </c>
      <c r="G158" t="s">
        <v>333</v>
      </c>
      <c r="H158">
        <v>144000</v>
      </c>
      <c r="I158">
        <v>3</v>
      </c>
      <c r="J158">
        <v>3</v>
      </c>
      <c r="K158">
        <v>0</v>
      </c>
      <c r="M158" s="5" t="str">
        <f t="shared" si="2"/>
        <v>{ 3703, "Vertical Construction 3                 ,U,144000,f" },</v>
      </c>
    </row>
    <row r="159" spans="1:13" x14ac:dyDescent="0.25">
      <c r="A159">
        <v>3704</v>
      </c>
      <c r="B159" t="s">
        <v>252</v>
      </c>
      <c r="C159" t="s">
        <v>206</v>
      </c>
      <c r="D159" s="4">
        <v>300000</v>
      </c>
      <c r="E159" t="s">
        <v>373</v>
      </c>
      <c r="G159" t="s">
        <v>312</v>
      </c>
      <c r="H159">
        <v>300000</v>
      </c>
      <c r="I159">
        <v>4</v>
      </c>
      <c r="J159">
        <v>4</v>
      </c>
      <c r="K159">
        <v>0</v>
      </c>
      <c r="M159" s="5" t="str">
        <f t="shared" si="2"/>
        <v>{ 3704, "Vertical Construction 4                 ,U,300000,f" },</v>
      </c>
    </row>
    <row r="160" spans="1:13" x14ac:dyDescent="0.25">
      <c r="A160">
        <v>3705</v>
      </c>
      <c r="B160" t="s">
        <v>253</v>
      </c>
      <c r="C160" t="s">
        <v>206</v>
      </c>
      <c r="D160" s="4">
        <v>480000</v>
      </c>
      <c r="E160" t="s">
        <v>373</v>
      </c>
      <c r="G160" t="s">
        <v>341</v>
      </c>
      <c r="H160">
        <v>480000</v>
      </c>
      <c r="I160">
        <v>5</v>
      </c>
      <c r="J160">
        <v>5</v>
      </c>
      <c r="K160">
        <v>0</v>
      </c>
      <c r="M160" s="5" t="str">
        <f t="shared" si="2"/>
        <v>{ 3705, "Vertical Construction 5                 ,U,480000,f" },</v>
      </c>
    </row>
    <row r="161" spans="1:13" x14ac:dyDescent="0.25">
      <c r="A161">
        <v>3706</v>
      </c>
      <c r="B161" t="s">
        <v>254</v>
      </c>
      <c r="C161" t="s">
        <v>206</v>
      </c>
      <c r="D161" s="4">
        <v>1200000</v>
      </c>
      <c r="E161" t="s">
        <v>373</v>
      </c>
      <c r="G161" t="s">
        <v>342</v>
      </c>
      <c r="H161">
        <v>1200000</v>
      </c>
      <c r="I161">
        <v>6</v>
      </c>
      <c r="J161">
        <v>6</v>
      </c>
      <c r="K161">
        <v>0</v>
      </c>
      <c r="M161" s="5" t="str">
        <f t="shared" si="2"/>
        <v>{ 3706, "Vertical Construction 6                 ,U,1200000,f" },</v>
      </c>
    </row>
    <row r="162" spans="1:13" x14ac:dyDescent="0.25">
      <c r="A162">
        <v>3901</v>
      </c>
      <c r="B162" t="s">
        <v>277</v>
      </c>
      <c r="C162" t="s">
        <v>206</v>
      </c>
      <c r="D162">
        <v>600000</v>
      </c>
      <c r="E162" t="s">
        <v>374</v>
      </c>
      <c r="G162" t="s">
        <v>358</v>
      </c>
      <c r="H162">
        <v>600000</v>
      </c>
      <c r="I162">
        <v>1</v>
      </c>
      <c r="J162">
        <v>1</v>
      </c>
      <c r="K162">
        <v>0</v>
      </c>
      <c r="M162" s="5" t="str">
        <f t="shared" si="2"/>
        <v>{ 3901, "Research Speed 1                        ,U,600000,t" },</v>
      </c>
    </row>
    <row r="163" spans="1:13" x14ac:dyDescent="0.25">
      <c r="A163">
        <v>3902</v>
      </c>
      <c r="B163" t="s">
        <v>278</v>
      </c>
      <c r="C163" t="s">
        <v>206</v>
      </c>
      <c r="D163">
        <v>1200000</v>
      </c>
      <c r="E163" t="s">
        <v>373</v>
      </c>
      <c r="G163" t="s">
        <v>359</v>
      </c>
      <c r="H163">
        <v>1200000</v>
      </c>
      <c r="I163">
        <v>2</v>
      </c>
      <c r="J163">
        <v>2</v>
      </c>
      <c r="K163">
        <v>0</v>
      </c>
      <c r="M163" s="5" t="str">
        <f t="shared" si="2"/>
        <v>{ 3902, "Research Speed 2                        ,U,1200000,f" },</v>
      </c>
    </row>
    <row r="164" spans="1:13" x14ac:dyDescent="0.25">
      <c r="A164">
        <v>3903</v>
      </c>
      <c r="B164" t="s">
        <v>279</v>
      </c>
      <c r="C164" t="s">
        <v>206</v>
      </c>
      <c r="D164">
        <v>2400000</v>
      </c>
      <c r="E164" t="s">
        <v>373</v>
      </c>
      <c r="G164" t="s">
        <v>360</v>
      </c>
      <c r="H164">
        <v>2400000</v>
      </c>
      <c r="I164">
        <v>3</v>
      </c>
      <c r="J164">
        <v>3</v>
      </c>
      <c r="K164">
        <v>0</v>
      </c>
      <c r="M164" s="5" t="str">
        <f t="shared" si="2"/>
        <v>{ 3903, "Research Speed 3                        ,U,2400000,f" },</v>
      </c>
    </row>
    <row r="165" spans="1:13" x14ac:dyDescent="0.25">
      <c r="A165">
        <v>3904</v>
      </c>
      <c r="B165" t="s">
        <v>280</v>
      </c>
      <c r="C165" t="s">
        <v>206</v>
      </c>
      <c r="D165">
        <v>14400000</v>
      </c>
      <c r="E165" t="s">
        <v>373</v>
      </c>
      <c r="G165" t="s">
        <v>361</v>
      </c>
      <c r="H165">
        <v>14400000</v>
      </c>
      <c r="I165">
        <v>4</v>
      </c>
      <c r="J165">
        <v>10000</v>
      </c>
      <c r="K165">
        <v>2</v>
      </c>
      <c r="M165" s="5" t="str">
        <f t="shared" si="2"/>
        <v>{ 3904, "Research Speed ∞                        ,U,14400000,f" },</v>
      </c>
    </row>
    <row r="166" spans="1:13" x14ac:dyDescent="0.25">
      <c r="A166">
        <v>261</v>
      </c>
      <c r="B166" t="s">
        <v>29</v>
      </c>
      <c r="C166" t="s">
        <v>206</v>
      </c>
      <c r="D166">
        <v>1800</v>
      </c>
      <c r="E166" t="s">
        <v>374</v>
      </c>
      <c r="G166" t="s">
        <v>362</v>
      </c>
      <c r="H166">
        <v>1800</v>
      </c>
      <c r="I166">
        <v>1</v>
      </c>
      <c r="J166">
        <v>1</v>
      </c>
      <c r="K166">
        <v>0</v>
      </c>
      <c r="M166" s="5" t="str">
        <f t="shared" si="2"/>
        <v>{ 261, "Universe Exploration 1                  ,U,1800,t" },</v>
      </c>
    </row>
    <row r="167" spans="1:13" x14ac:dyDescent="0.25">
      <c r="A167">
        <v>262</v>
      </c>
      <c r="B167" t="s">
        <v>38</v>
      </c>
      <c r="C167" t="s">
        <v>206</v>
      </c>
      <c r="D167">
        <v>36000</v>
      </c>
      <c r="E167" t="s">
        <v>373</v>
      </c>
      <c r="G167" t="s">
        <v>310</v>
      </c>
      <c r="H167">
        <v>36000</v>
      </c>
      <c r="I167">
        <v>2</v>
      </c>
      <c r="J167">
        <v>2</v>
      </c>
      <c r="K167">
        <v>0</v>
      </c>
      <c r="M167" s="5" t="str">
        <f t="shared" si="2"/>
        <v>{ 262, "Universe Exploration 2                  ,U,36000,f" },</v>
      </c>
    </row>
    <row r="168" spans="1:13" x14ac:dyDescent="0.25">
      <c r="A168">
        <v>263</v>
      </c>
      <c r="B168" t="s">
        <v>102</v>
      </c>
      <c r="C168" t="s">
        <v>206</v>
      </c>
      <c r="D168">
        <v>300000</v>
      </c>
      <c r="E168" t="s">
        <v>373</v>
      </c>
      <c r="G168" t="s">
        <v>363</v>
      </c>
      <c r="H168">
        <v>300000</v>
      </c>
      <c r="I168">
        <v>3</v>
      </c>
      <c r="J168">
        <v>3</v>
      </c>
      <c r="K168">
        <v>0</v>
      </c>
      <c r="M168" s="5" t="str">
        <f t="shared" si="2"/>
        <v>{ 263, "Universe Exploration 3                  ,U,300000,f" },</v>
      </c>
    </row>
    <row r="169" spans="1:13" x14ac:dyDescent="0.25">
      <c r="A169">
        <v>264</v>
      </c>
      <c r="B169" t="s">
        <v>281</v>
      </c>
      <c r="C169" t="s">
        <v>206</v>
      </c>
      <c r="D169">
        <v>1200000</v>
      </c>
      <c r="E169" t="s">
        <v>373</v>
      </c>
      <c r="G169" t="s">
        <v>364</v>
      </c>
      <c r="H169">
        <v>1200000</v>
      </c>
      <c r="I169">
        <v>4</v>
      </c>
      <c r="J169">
        <v>4</v>
      </c>
      <c r="K169">
        <v>0</v>
      </c>
      <c r="M169" s="5" t="str">
        <f t="shared" si="2"/>
        <v>{ 264, "Universe Exploration 4                  ,U,1200000,f" },</v>
      </c>
    </row>
  </sheetData>
  <conditionalFormatting sqref="I2:I169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J1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4BD1-7B9B-416E-97ED-15D629DA9614}">
  <dimension ref="A1:F169"/>
  <sheetViews>
    <sheetView tabSelected="1" topLeftCell="A145" zoomScaleNormal="100" workbookViewId="0">
      <selection activeCell="C162" sqref="C162"/>
    </sheetView>
  </sheetViews>
  <sheetFormatPr defaultRowHeight="15" x14ac:dyDescent="0.25"/>
  <cols>
    <col min="1" max="1" width="29.85546875" bestFit="1" customWidth="1"/>
    <col min="3" max="3" width="32.85546875" bestFit="1" customWidth="1"/>
    <col min="5" max="5" width="32.28515625" customWidth="1"/>
  </cols>
  <sheetData>
    <row r="1" spans="1:3" x14ac:dyDescent="0.25">
      <c r="A1" s="3" t="s">
        <v>609</v>
      </c>
      <c r="B1">
        <v>1</v>
      </c>
      <c r="C1" t="str">
        <f>_xlfn.CONCAT(B1,". ",A1)</f>
        <v xml:space="preserve">1. Electromagnetism </v>
      </c>
    </row>
    <row r="2" spans="1:3" x14ac:dyDescent="0.25">
      <c r="A2" s="3" t="s">
        <v>610</v>
      </c>
      <c r="B2">
        <f>1+B1</f>
        <v>2</v>
      </c>
      <c r="C2" t="str">
        <f t="shared" ref="C2:C26" si="0">_xlfn.CONCAT(B2,". ",A2)</f>
        <v xml:space="preserve">2. Automatic Metallurgy </v>
      </c>
    </row>
    <row r="3" spans="1:3" x14ac:dyDescent="0.25">
      <c r="A3" s="3" t="s">
        <v>611</v>
      </c>
      <c r="B3">
        <f t="shared" ref="B3:B68" si="1">1+B2</f>
        <v>3</v>
      </c>
      <c r="C3" t="str">
        <f t="shared" si="0"/>
        <v xml:space="preserve">3. Basic Logistics System </v>
      </c>
    </row>
    <row r="4" spans="1:3" x14ac:dyDescent="0.25">
      <c r="A4" s="3" t="s">
        <v>612</v>
      </c>
      <c r="B4">
        <f t="shared" si="1"/>
        <v>4</v>
      </c>
      <c r="C4" t="str">
        <f t="shared" si="0"/>
        <v xml:space="preserve">4. Basic Assembling Processes </v>
      </c>
    </row>
    <row r="5" spans="1:3" x14ac:dyDescent="0.25">
      <c r="A5" s="3" t="s">
        <v>613</v>
      </c>
      <c r="B5">
        <f t="shared" si="1"/>
        <v>5</v>
      </c>
      <c r="C5" t="str">
        <f t="shared" si="0"/>
        <v xml:space="preserve">5. Conveyor belt Mk. I </v>
      </c>
    </row>
    <row r="6" spans="1:3" x14ac:dyDescent="0.25">
      <c r="A6" s="3" t="s">
        <v>614</v>
      </c>
      <c r="B6">
        <f t="shared" si="1"/>
        <v>6</v>
      </c>
      <c r="C6" t="str">
        <f t="shared" si="0"/>
        <v xml:space="preserve">6. Electromagnetic Matrix </v>
      </c>
    </row>
    <row r="7" spans="1:3" x14ac:dyDescent="0.25">
      <c r="A7" s="3" t="s">
        <v>615</v>
      </c>
      <c r="B7">
        <f t="shared" si="1"/>
        <v>7</v>
      </c>
      <c r="C7" t="str">
        <f t="shared" si="0"/>
        <v xml:space="preserve">7. Sorter Mk. I </v>
      </c>
    </row>
    <row r="8" spans="1:3" x14ac:dyDescent="0.25">
      <c r="A8" s="3" t="s">
        <v>616</v>
      </c>
      <c r="B8">
        <f t="shared" si="1"/>
        <v>8</v>
      </c>
      <c r="C8" t="str">
        <f t="shared" si="0"/>
        <v xml:space="preserve">8. Assembly machine Mk. I </v>
      </c>
    </row>
    <row r="9" spans="1:3" x14ac:dyDescent="0.25">
      <c r="A9" s="3" t="s">
        <v>617</v>
      </c>
      <c r="B9">
        <f t="shared" si="1"/>
        <v>9</v>
      </c>
      <c r="C9" t="str">
        <f t="shared" si="0"/>
        <v xml:space="preserve">9. Thermal Power </v>
      </c>
    </row>
    <row r="10" spans="1:3" x14ac:dyDescent="0.25">
      <c r="A10" s="3" t="s">
        <v>618</v>
      </c>
      <c r="B10">
        <f t="shared" si="1"/>
        <v>10</v>
      </c>
      <c r="C10" t="str">
        <f t="shared" si="0"/>
        <v xml:space="preserve">10. Stone brick </v>
      </c>
    </row>
    <row r="11" spans="1:3" x14ac:dyDescent="0.25">
      <c r="A11" s="3" t="s">
        <v>619</v>
      </c>
      <c r="B11">
        <f t="shared" si="1"/>
        <v>11</v>
      </c>
      <c r="C11" t="str">
        <f t="shared" si="0"/>
        <v xml:space="preserve">11. Glass </v>
      </c>
    </row>
    <row r="12" spans="1:3" x14ac:dyDescent="0.25">
      <c r="A12" s="3" t="s">
        <v>620</v>
      </c>
      <c r="B12">
        <f t="shared" si="1"/>
        <v>12</v>
      </c>
      <c r="C12" t="str">
        <f t="shared" si="0"/>
        <v xml:space="preserve">12. Thermal power station </v>
      </c>
    </row>
    <row r="13" spans="1:3" x14ac:dyDescent="0.25">
      <c r="A13" s="3" t="s">
        <v>621</v>
      </c>
      <c r="B13">
        <f t="shared" si="1"/>
        <v>13</v>
      </c>
      <c r="C13" t="str">
        <f t="shared" si="0"/>
        <v xml:space="preserve">13. Smelter </v>
      </c>
    </row>
    <row r="14" spans="1:3" x14ac:dyDescent="0.25">
      <c r="A14" s="3" t="s">
        <v>622</v>
      </c>
      <c r="B14">
        <f t="shared" si="1"/>
        <v>14</v>
      </c>
      <c r="C14" t="str">
        <f t="shared" si="0"/>
        <v xml:space="preserve">14. Storage Mk. I </v>
      </c>
    </row>
    <row r="15" spans="1:3" x14ac:dyDescent="0.25">
      <c r="A15" s="3" t="s">
        <v>623</v>
      </c>
      <c r="B15">
        <f t="shared" si="1"/>
        <v>15</v>
      </c>
      <c r="C15" t="str">
        <f t="shared" si="0"/>
        <v xml:space="preserve">15. Wind turbine </v>
      </c>
    </row>
    <row r="16" spans="1:3" x14ac:dyDescent="0.25">
      <c r="A16" s="3" t="s">
        <v>624</v>
      </c>
      <c r="B16">
        <f t="shared" si="1"/>
        <v>16</v>
      </c>
      <c r="C16" t="str">
        <f t="shared" si="0"/>
        <v xml:space="preserve">16. Tesla tower </v>
      </c>
    </row>
    <row r="17" spans="1:3" x14ac:dyDescent="0.25">
      <c r="A17" s="3" t="s">
        <v>625</v>
      </c>
      <c r="B17">
        <f t="shared" si="1"/>
        <v>17</v>
      </c>
      <c r="C17" t="str">
        <f t="shared" si="0"/>
        <v xml:space="preserve">17. Mining machine </v>
      </c>
    </row>
    <row r="18" spans="1:3" x14ac:dyDescent="0.25">
      <c r="A18" s="3" t="s">
        <v>626</v>
      </c>
      <c r="B18">
        <f t="shared" si="1"/>
        <v>18</v>
      </c>
      <c r="C18" t="str">
        <f t="shared" si="0"/>
        <v xml:space="preserve">18. Matrix lab </v>
      </c>
    </row>
    <row r="19" spans="1:3" x14ac:dyDescent="0.25">
      <c r="A19" s="3" t="s">
        <v>627</v>
      </c>
      <c r="B19">
        <f t="shared" si="1"/>
        <v>19</v>
      </c>
      <c r="C19" t="str">
        <f t="shared" si="0"/>
        <v xml:space="preserve">19. Mecha Core 1 </v>
      </c>
    </row>
    <row r="20" spans="1:3" x14ac:dyDescent="0.25">
      <c r="A20" s="3" t="s">
        <v>628</v>
      </c>
      <c r="B20">
        <f t="shared" si="1"/>
        <v>20</v>
      </c>
      <c r="C20" t="str">
        <f t="shared" si="0"/>
        <v xml:space="preserve">20. Drive Engine 1 </v>
      </c>
    </row>
    <row r="21" spans="1:3" x14ac:dyDescent="0.25">
      <c r="A21" s="3" t="s">
        <v>21</v>
      </c>
      <c r="B21">
        <f t="shared" si="1"/>
        <v>21</v>
      </c>
      <c r="C21" t="str">
        <f t="shared" si="0"/>
        <v>21. BS - 30 MW Power</v>
      </c>
    </row>
    <row r="22" spans="1:3" x14ac:dyDescent="0.25">
      <c r="A22" s="3" t="s">
        <v>22</v>
      </c>
      <c r="B22">
        <f t="shared" si="1"/>
        <v>22</v>
      </c>
      <c r="C22" t="str">
        <f t="shared" si="0"/>
        <v>22. BS - Iron Ingot (6/s)</v>
      </c>
    </row>
    <row r="23" spans="1:3" x14ac:dyDescent="0.25">
      <c r="A23" s="3" t="s">
        <v>23</v>
      </c>
      <c r="B23">
        <f t="shared" si="1"/>
        <v>23</v>
      </c>
      <c r="C23" t="str">
        <f t="shared" si="0"/>
        <v>23. BS - Magnet (6/s)</v>
      </c>
    </row>
    <row r="24" spans="1:3" x14ac:dyDescent="0.25">
      <c r="A24" s="3" t="s">
        <v>24</v>
      </c>
      <c r="B24">
        <f t="shared" si="1"/>
        <v>24</v>
      </c>
      <c r="C24" t="str">
        <f t="shared" si="0"/>
        <v>24. BS - Copper Ingot (6/s)</v>
      </c>
    </row>
    <row r="25" spans="1:3" x14ac:dyDescent="0.25">
      <c r="A25" s="3" t="s">
        <v>25</v>
      </c>
      <c r="B25">
        <f t="shared" si="1"/>
        <v>25</v>
      </c>
      <c r="C25" t="str">
        <f t="shared" si="0"/>
        <v>25. BS - Magnetic Coil (6/s)</v>
      </c>
    </row>
    <row r="26" spans="1:3" x14ac:dyDescent="0.25">
      <c r="A26" s="3" t="s">
        <v>26</v>
      </c>
      <c r="B26">
        <f t="shared" si="1"/>
        <v>26</v>
      </c>
      <c r="C26" t="str">
        <f t="shared" si="0"/>
        <v>26. BS - Circuit Board (6/s)</v>
      </c>
    </row>
    <row r="27" spans="1:3" x14ac:dyDescent="0.25">
      <c r="A27" s="3" t="s">
        <v>27</v>
      </c>
      <c r="B27">
        <f t="shared" si="1"/>
        <v>27</v>
      </c>
      <c r="C27" t="str">
        <f t="shared" ref="C27:C90" si="2">_xlfn.CONCAT(B27,". ",A27)</f>
        <v>27. Blue Science (6/s, 18x Labs)</v>
      </c>
    </row>
    <row r="28" spans="1:3" x14ac:dyDescent="0.25">
      <c r="A28" s="3" t="s">
        <v>29</v>
      </c>
      <c r="B28">
        <f t="shared" si="1"/>
        <v>28</v>
      </c>
      <c r="C28" t="str">
        <f t="shared" si="2"/>
        <v>28. Universe Exploration 1</v>
      </c>
    </row>
    <row r="29" spans="1:3" x14ac:dyDescent="0.25">
      <c r="A29" s="3" t="s">
        <v>30</v>
      </c>
      <c r="B29">
        <f t="shared" si="1"/>
        <v>29</v>
      </c>
      <c r="C29" t="str">
        <f t="shared" si="2"/>
        <v>29. Communication Control 1</v>
      </c>
    </row>
    <row r="30" spans="1:3" x14ac:dyDescent="0.25">
      <c r="A30" s="3" t="s">
        <v>31</v>
      </c>
      <c r="B30">
        <f t="shared" si="1"/>
        <v>30</v>
      </c>
      <c r="C30" t="str">
        <f t="shared" si="2"/>
        <v>30. Drone Engine 1</v>
      </c>
    </row>
    <row r="31" spans="1:3" x14ac:dyDescent="0.25">
      <c r="A31" s="3" t="s">
        <v>32</v>
      </c>
      <c r="B31">
        <f t="shared" si="1"/>
        <v>31</v>
      </c>
      <c r="C31" t="str">
        <f t="shared" si="2"/>
        <v>31. Steel Smelting</v>
      </c>
    </row>
    <row r="32" spans="1:3" x14ac:dyDescent="0.25">
      <c r="A32" s="3" t="s">
        <v>33</v>
      </c>
      <c r="B32">
        <f t="shared" si="1"/>
        <v>32</v>
      </c>
      <c r="C32" t="str">
        <f t="shared" si="2"/>
        <v>32. Environment Modification</v>
      </c>
    </row>
    <row r="33" spans="1:6" x14ac:dyDescent="0.25">
      <c r="A33" s="3" t="s">
        <v>608</v>
      </c>
      <c r="B33">
        <f t="shared" si="1"/>
        <v>33</v>
      </c>
      <c r="C33" t="str">
        <f t="shared" si="2"/>
        <v>33. Smelting purification</v>
      </c>
    </row>
    <row r="34" spans="1:6" x14ac:dyDescent="0.25">
      <c r="A34" s="3" t="s">
        <v>35</v>
      </c>
      <c r="B34">
        <f t="shared" si="1"/>
        <v>34</v>
      </c>
      <c r="C34" t="str">
        <f t="shared" si="2"/>
        <v>34. Fluid Storage Encapsulation</v>
      </c>
    </row>
    <row r="35" spans="1:6" x14ac:dyDescent="0.25">
      <c r="A35" s="3" t="s">
        <v>34</v>
      </c>
      <c r="B35">
        <f t="shared" si="1"/>
        <v>35</v>
      </c>
      <c r="C35" t="str">
        <f t="shared" si="2"/>
        <v>35. High-Efficiency Plasma Control</v>
      </c>
      <c r="F35" s="3"/>
    </row>
    <row r="36" spans="1:6" x14ac:dyDescent="0.25">
      <c r="A36" s="3" t="s">
        <v>36</v>
      </c>
      <c r="B36">
        <f t="shared" si="1"/>
        <v>36</v>
      </c>
      <c r="C36" t="str">
        <f t="shared" si="2"/>
        <v>36. Plasma Extract Refining</v>
      </c>
      <c r="F36" s="3"/>
    </row>
    <row r="37" spans="1:6" x14ac:dyDescent="0.25">
      <c r="A37" s="3" t="s">
        <v>58</v>
      </c>
      <c r="B37">
        <f t="shared" si="1"/>
        <v>37</v>
      </c>
      <c r="C37" t="str">
        <f>_xlfn.CONCAT(B37,". ",A38)</f>
        <v>37. Universe Exploration 2</v>
      </c>
    </row>
    <row r="38" spans="1:6" x14ac:dyDescent="0.25">
      <c r="A38" s="3" t="s">
        <v>38</v>
      </c>
      <c r="B38">
        <f t="shared" si="1"/>
        <v>38</v>
      </c>
      <c r="C38" t="str">
        <f>_xlfn.CONCAT(B38,". ",A37)</f>
        <v>38. Improved Logistics System</v>
      </c>
    </row>
    <row r="39" spans="1:6" x14ac:dyDescent="0.25">
      <c r="A39" s="3" t="s">
        <v>124</v>
      </c>
      <c r="B39">
        <f t="shared" si="1"/>
        <v>39</v>
      </c>
      <c r="C39" t="str">
        <f t="shared" si="2"/>
        <v>39. Steel</v>
      </c>
    </row>
    <row r="40" spans="1:6" x14ac:dyDescent="0.25">
      <c r="A40" s="3" t="s">
        <v>125</v>
      </c>
      <c r="B40">
        <f t="shared" si="1"/>
        <v>40</v>
      </c>
      <c r="C40" t="str">
        <f t="shared" si="2"/>
        <v>40. Foundation</v>
      </c>
    </row>
    <row r="41" spans="1:6" x14ac:dyDescent="0.25">
      <c r="A41" s="3" t="s">
        <v>37</v>
      </c>
      <c r="B41">
        <f t="shared" si="1"/>
        <v>41</v>
      </c>
      <c r="C41" t="str">
        <f t="shared" si="2"/>
        <v>41. Inventory Capacity 1</v>
      </c>
    </row>
    <row r="42" spans="1:6" x14ac:dyDescent="0.25">
      <c r="A42" s="3" t="s">
        <v>126</v>
      </c>
      <c r="B42">
        <f t="shared" si="1"/>
        <v>42</v>
      </c>
      <c r="C42" t="str">
        <f t="shared" si="2"/>
        <v>42. Prisms (No Storage)</v>
      </c>
    </row>
    <row r="43" spans="1:6" x14ac:dyDescent="0.25">
      <c r="A43" s="3" t="s">
        <v>127</v>
      </c>
      <c r="B43">
        <f t="shared" si="1"/>
        <v>43</v>
      </c>
      <c r="C43" t="str">
        <f t="shared" si="2"/>
        <v>43. Plasma Excitors (No Storage)</v>
      </c>
    </row>
    <row r="44" spans="1:6" x14ac:dyDescent="0.25">
      <c r="A44" s="3" t="s">
        <v>128</v>
      </c>
      <c r="B44">
        <f t="shared" si="1"/>
        <v>44</v>
      </c>
      <c r="C44" t="str">
        <f t="shared" si="2"/>
        <v>44. Oil Extractors (2 stacks)</v>
      </c>
    </row>
    <row r="45" spans="1:6" x14ac:dyDescent="0.25">
      <c r="A45" s="3" t="s">
        <v>129</v>
      </c>
      <c r="B45">
        <f t="shared" si="1"/>
        <v>45</v>
      </c>
      <c r="C45" t="str">
        <f t="shared" si="2"/>
        <v>45. Oil Refineries (2 stacks)</v>
      </c>
    </row>
    <row r="46" spans="1:6" x14ac:dyDescent="0.25">
      <c r="A46" s="3" t="s">
        <v>130</v>
      </c>
      <c r="B46">
        <f t="shared" si="1"/>
        <v>46</v>
      </c>
      <c r="C46" t="str">
        <f t="shared" si="2"/>
        <v>46. Wireless Power Tower</v>
      </c>
    </row>
    <row r="47" spans="1:6" x14ac:dyDescent="0.25">
      <c r="A47" s="3" t="s">
        <v>39</v>
      </c>
      <c r="B47">
        <f>1+B46</f>
        <v>47</v>
      </c>
      <c r="C47" t="str">
        <f t="shared" si="2"/>
        <v>47. RS - +100 MW Power</v>
      </c>
    </row>
    <row r="48" spans="1:6" x14ac:dyDescent="0.25">
      <c r="A48" s="3" t="s">
        <v>28</v>
      </c>
      <c r="B48">
        <f t="shared" si="1"/>
        <v>48</v>
      </c>
      <c r="C48" t="str">
        <f t="shared" si="2"/>
        <v>48. Energy Circuit 1</v>
      </c>
    </row>
    <row r="49" spans="1:3" x14ac:dyDescent="0.25">
      <c r="A49" s="3" t="s">
        <v>40</v>
      </c>
      <c r="B49">
        <f t="shared" si="1"/>
        <v>49</v>
      </c>
      <c r="C49" t="str">
        <f t="shared" si="2"/>
        <v>49. RS - Energetic Graphite (12/s)</v>
      </c>
    </row>
    <row r="50" spans="1:3" x14ac:dyDescent="0.25">
      <c r="A50" s="3" t="s">
        <v>41</v>
      </c>
      <c r="B50">
        <f t="shared" si="1"/>
        <v>50</v>
      </c>
      <c r="C50" t="str">
        <f t="shared" si="2"/>
        <v>50. RS - Oil Extractors (24/s)</v>
      </c>
    </row>
    <row r="51" spans="1:3" x14ac:dyDescent="0.25">
      <c r="A51" s="3" t="s">
        <v>42</v>
      </c>
      <c r="B51">
        <f t="shared" si="1"/>
        <v>51</v>
      </c>
      <c r="C51" t="str">
        <f t="shared" si="2"/>
        <v>51. RS - Refineries (48x)</v>
      </c>
    </row>
    <row r="52" spans="1:3" x14ac:dyDescent="0.25">
      <c r="A52" s="3" t="s">
        <v>43</v>
      </c>
      <c r="B52">
        <f t="shared" si="1"/>
        <v>52</v>
      </c>
      <c r="C52" t="str">
        <f t="shared" si="2"/>
        <v>52. RS - Hydrogen (12/s)</v>
      </c>
    </row>
    <row r="53" spans="1:3" x14ac:dyDescent="0.25">
      <c r="A53" s="3" t="s">
        <v>44</v>
      </c>
      <c r="B53">
        <f t="shared" si="1"/>
        <v>53</v>
      </c>
      <c r="C53" t="str">
        <f t="shared" si="2"/>
        <v>53. Red Science (6/s, 36 Labs)</v>
      </c>
    </row>
    <row r="54" spans="1:3" x14ac:dyDescent="0.25">
      <c r="A54" s="3" t="s">
        <v>45</v>
      </c>
      <c r="B54">
        <f t="shared" si="1"/>
        <v>54</v>
      </c>
      <c r="C54" t="str">
        <f t="shared" si="2"/>
        <v>54. Veins Utilization 1</v>
      </c>
    </row>
    <row r="55" spans="1:3" x14ac:dyDescent="0.25">
      <c r="A55" s="3" t="s">
        <v>46</v>
      </c>
      <c r="B55">
        <f t="shared" si="1"/>
        <v>55</v>
      </c>
      <c r="C55" t="str">
        <f t="shared" si="2"/>
        <v>55. Drive Engine 2</v>
      </c>
    </row>
    <row r="56" spans="1:3" x14ac:dyDescent="0.25">
      <c r="A56" s="3" t="s">
        <v>50</v>
      </c>
      <c r="B56">
        <f t="shared" si="1"/>
        <v>56</v>
      </c>
      <c r="C56" t="str">
        <f t="shared" si="2"/>
        <v>56. Drone Engine 2</v>
      </c>
    </row>
    <row r="57" spans="1:3" x14ac:dyDescent="0.25">
      <c r="A57" s="3" t="s">
        <v>51</v>
      </c>
      <c r="B57">
        <f t="shared" si="1"/>
        <v>57</v>
      </c>
      <c r="C57" t="str">
        <f t="shared" si="2"/>
        <v>57. Communication Control 2</v>
      </c>
    </row>
    <row r="58" spans="1:3" x14ac:dyDescent="0.25">
      <c r="A58" s="3" t="s">
        <v>47</v>
      </c>
      <c r="B58">
        <f t="shared" si="1"/>
        <v>58</v>
      </c>
      <c r="C58" t="str">
        <f t="shared" si="2"/>
        <v>58. Deuterium Fractionation</v>
      </c>
    </row>
    <row r="59" spans="1:3" x14ac:dyDescent="0.25">
      <c r="A59" s="3" t="s">
        <v>48</v>
      </c>
      <c r="B59">
        <f t="shared" si="1"/>
        <v>59</v>
      </c>
      <c r="C59" t="str">
        <f t="shared" si="2"/>
        <v>59. Mine Silicon</v>
      </c>
    </row>
    <row r="60" spans="1:3" x14ac:dyDescent="0.25">
      <c r="A60" s="3" t="s">
        <v>131</v>
      </c>
      <c r="B60">
        <f t="shared" si="1"/>
        <v>60</v>
      </c>
      <c r="C60" t="str">
        <f t="shared" si="2"/>
        <v>60. Solar Panels</v>
      </c>
    </row>
    <row r="61" spans="1:3" x14ac:dyDescent="0.25">
      <c r="A61" s="3" t="s">
        <v>49</v>
      </c>
      <c r="B61">
        <f t="shared" si="1"/>
        <v>61</v>
      </c>
      <c r="C61" t="str">
        <f t="shared" si="2"/>
        <v>61. Initial Deuterium Loop</v>
      </c>
    </row>
    <row r="62" spans="1:3" x14ac:dyDescent="0.25">
      <c r="A62" s="3" t="s">
        <v>132</v>
      </c>
      <c r="B62">
        <f t="shared" si="1"/>
        <v>62</v>
      </c>
      <c r="C62" t="str">
        <f t="shared" si="2"/>
        <v>62. Electric Motors</v>
      </c>
    </row>
    <row r="63" spans="1:3" x14ac:dyDescent="0.25">
      <c r="A63" s="3" t="s">
        <v>133</v>
      </c>
      <c r="B63">
        <f t="shared" si="1"/>
        <v>63</v>
      </c>
      <c r="C63" t="str">
        <f t="shared" si="2"/>
        <v>63. Sorter Mk II</v>
      </c>
    </row>
    <row r="64" spans="1:3" x14ac:dyDescent="0.25">
      <c r="A64" s="3" t="s">
        <v>134</v>
      </c>
      <c r="B64">
        <f t="shared" si="1"/>
        <v>64</v>
      </c>
      <c r="C64" t="str">
        <f t="shared" si="2"/>
        <v>64. Water Pumps</v>
      </c>
    </row>
    <row r="65" spans="1:3" x14ac:dyDescent="0.25">
      <c r="A65" s="3" t="s">
        <v>52</v>
      </c>
      <c r="B65">
        <f t="shared" si="1"/>
        <v>65</v>
      </c>
      <c r="C65" t="str">
        <f t="shared" si="2"/>
        <v>65. Communication Control 3</v>
      </c>
    </row>
    <row r="66" spans="1:3" x14ac:dyDescent="0.25">
      <c r="A66" s="3" t="s">
        <v>53</v>
      </c>
      <c r="B66">
        <f t="shared" si="1"/>
        <v>66</v>
      </c>
      <c r="C66" t="str">
        <f t="shared" si="2"/>
        <v>66. Mecha Core 2</v>
      </c>
    </row>
    <row r="67" spans="1:3" x14ac:dyDescent="0.25">
      <c r="A67" s="3" t="s">
        <v>54</v>
      </c>
      <c r="B67">
        <f t="shared" si="1"/>
        <v>67</v>
      </c>
      <c r="C67" t="str">
        <f t="shared" si="2"/>
        <v>67. Inventory Capacity 2</v>
      </c>
    </row>
    <row r="68" spans="1:3" x14ac:dyDescent="0.25">
      <c r="A68" s="3" t="s">
        <v>55</v>
      </c>
      <c r="B68">
        <f t="shared" si="1"/>
        <v>68</v>
      </c>
      <c r="C68" t="str">
        <f t="shared" si="2"/>
        <v>68. Titanium Smelting</v>
      </c>
    </row>
    <row r="69" spans="1:3" x14ac:dyDescent="0.25">
      <c r="A69" s="3" t="s">
        <v>56</v>
      </c>
      <c r="B69">
        <f t="shared" ref="B69:B132" si="3">1+B68</f>
        <v>69</v>
      </c>
      <c r="C69" t="str">
        <f t="shared" si="2"/>
        <v>69. Mine Titanium</v>
      </c>
    </row>
    <row r="70" spans="1:3" x14ac:dyDescent="0.25">
      <c r="A70" s="3" t="s">
        <v>57</v>
      </c>
      <c r="B70">
        <f t="shared" si="3"/>
        <v>70</v>
      </c>
      <c r="C70" t="str">
        <f>_xlfn.CONCAT(B70,". ",A70)</f>
        <v>70. High-Strength Titanium Alloy</v>
      </c>
    </row>
    <row r="71" spans="1:3" x14ac:dyDescent="0.25">
      <c r="A71" s="3" t="s">
        <v>59</v>
      </c>
      <c r="B71">
        <f t="shared" si="3"/>
        <v>71</v>
      </c>
      <c r="C71" t="str">
        <f t="shared" si="2"/>
        <v>71. Mechanical Frame 1</v>
      </c>
    </row>
    <row r="72" spans="1:3" x14ac:dyDescent="0.25">
      <c r="A72" s="3" t="s">
        <v>60</v>
      </c>
      <c r="B72">
        <f t="shared" si="3"/>
        <v>72</v>
      </c>
      <c r="C72" t="str">
        <f t="shared" si="2"/>
        <v>72. Mechanical Frame 2</v>
      </c>
    </row>
    <row r="73" spans="1:3" x14ac:dyDescent="0.25">
      <c r="A73" s="3" t="s">
        <v>61</v>
      </c>
      <c r="B73">
        <f t="shared" si="3"/>
        <v>73</v>
      </c>
      <c r="C73" t="str">
        <f t="shared" si="2"/>
        <v>73. Mechanical Frame 3</v>
      </c>
    </row>
    <row r="74" spans="1:3" x14ac:dyDescent="0.25">
      <c r="A74" s="3" t="s">
        <v>62</v>
      </c>
      <c r="B74">
        <f t="shared" si="3"/>
        <v>74</v>
      </c>
      <c r="C74" t="str">
        <f t="shared" si="2"/>
        <v>74. High-efficiency Logistics System</v>
      </c>
    </row>
    <row r="75" spans="1:3" x14ac:dyDescent="0.25">
      <c r="A75" s="3" t="s">
        <v>135</v>
      </c>
      <c r="B75">
        <f t="shared" si="3"/>
        <v>75</v>
      </c>
      <c r="C75" t="str">
        <f t="shared" si="2"/>
        <v>75. Electromagnetic Turbine</v>
      </c>
    </row>
    <row r="76" spans="1:3" x14ac:dyDescent="0.25">
      <c r="A76" s="3" t="s">
        <v>136</v>
      </c>
      <c r="B76">
        <f t="shared" si="3"/>
        <v>76</v>
      </c>
      <c r="C76" t="str">
        <f t="shared" si="2"/>
        <v>76. Sorter Mk III</v>
      </c>
    </row>
    <row r="77" spans="1:3" x14ac:dyDescent="0.25">
      <c r="A77" s="3" t="s">
        <v>63</v>
      </c>
      <c r="B77">
        <f t="shared" si="3"/>
        <v>77</v>
      </c>
      <c r="C77" t="str">
        <f>_xlfn.CONCAT(B77,". ",A77)</f>
        <v>77. Basic Chemical Engineering</v>
      </c>
    </row>
    <row r="78" spans="1:3" x14ac:dyDescent="0.25">
      <c r="A78" s="3" t="s">
        <v>64</v>
      </c>
      <c r="B78">
        <f t="shared" si="3"/>
        <v>78</v>
      </c>
      <c r="C78" t="str">
        <f t="shared" si="2"/>
        <v>78. Polymer Chemical Engineering</v>
      </c>
    </row>
    <row r="79" spans="1:3" x14ac:dyDescent="0.25">
      <c r="A79" s="3" t="s">
        <v>65</v>
      </c>
      <c r="B79">
        <f t="shared" si="3"/>
        <v>79</v>
      </c>
      <c r="C79" t="str">
        <f>_xlfn.CONCAT(B79,". ",A79)</f>
        <v>79. Applied Superconductor</v>
      </c>
    </row>
    <row r="80" spans="1:3" x14ac:dyDescent="0.25">
      <c r="A80" s="3" t="s">
        <v>66</v>
      </c>
      <c r="B80">
        <f t="shared" si="3"/>
        <v>80</v>
      </c>
      <c r="C80" t="str">
        <f t="shared" si="2"/>
        <v>80. High-Strength Crystal</v>
      </c>
    </row>
    <row r="81" spans="1:3" x14ac:dyDescent="0.25">
      <c r="A81" s="3" t="s">
        <v>67</v>
      </c>
      <c r="B81">
        <f t="shared" si="3"/>
        <v>81</v>
      </c>
      <c r="C81" t="str">
        <f t="shared" si="2"/>
        <v>81. Structure Matrix</v>
      </c>
    </row>
    <row r="82" spans="1:3" x14ac:dyDescent="0.25">
      <c r="A82" s="3" t="s">
        <v>137</v>
      </c>
      <c r="B82">
        <f t="shared" si="3"/>
        <v>82</v>
      </c>
      <c r="C82" t="str">
        <f t="shared" si="2"/>
        <v>82. Chemical Plants</v>
      </c>
    </row>
    <row r="83" spans="1:3" x14ac:dyDescent="0.25">
      <c r="A83" s="3" t="s">
        <v>138</v>
      </c>
      <c r="B83">
        <f t="shared" si="3"/>
        <v>83</v>
      </c>
      <c r="C83" t="str">
        <f t="shared" si="2"/>
        <v>83. Sulfuric Acid</v>
      </c>
    </row>
    <row r="84" spans="1:3" x14ac:dyDescent="0.25">
      <c r="A84" s="3" t="s">
        <v>139</v>
      </c>
      <c r="B84">
        <f t="shared" si="3"/>
        <v>84</v>
      </c>
      <c r="C84" t="str">
        <f t="shared" si="2"/>
        <v>84. Graphene</v>
      </c>
    </row>
    <row r="85" spans="1:3" x14ac:dyDescent="0.25">
      <c r="A85" s="3" t="s">
        <v>9</v>
      </c>
      <c r="B85">
        <f t="shared" si="3"/>
        <v>85</v>
      </c>
      <c r="C85" t="str">
        <f t="shared" si="2"/>
        <v>85. Particle Container</v>
      </c>
    </row>
    <row r="86" spans="1:3" x14ac:dyDescent="0.25">
      <c r="A86" s="3" t="s">
        <v>140</v>
      </c>
      <c r="B86">
        <f t="shared" si="3"/>
        <v>86</v>
      </c>
      <c r="C86" t="str">
        <f t="shared" si="2"/>
        <v>86. Microcrystalline Component</v>
      </c>
    </row>
    <row r="87" spans="1:3" x14ac:dyDescent="0.25">
      <c r="A87" s="3" t="s">
        <v>141</v>
      </c>
      <c r="B87">
        <f t="shared" si="3"/>
        <v>87</v>
      </c>
      <c r="C87" t="str">
        <f t="shared" si="2"/>
        <v>87. Processor</v>
      </c>
    </row>
    <row r="88" spans="1:3" x14ac:dyDescent="0.25">
      <c r="A88" s="3" t="s">
        <v>142</v>
      </c>
      <c r="B88">
        <f t="shared" si="3"/>
        <v>88</v>
      </c>
      <c r="C88" t="str">
        <f t="shared" si="2"/>
        <v>88. Planetary Logistics Stations</v>
      </c>
    </row>
    <row r="89" spans="1:3" x14ac:dyDescent="0.25">
      <c r="A89" s="3" t="s">
        <v>143</v>
      </c>
      <c r="B89">
        <f t="shared" si="3"/>
        <v>89</v>
      </c>
      <c r="C89" t="str">
        <f t="shared" si="2"/>
        <v>89. Thruster</v>
      </c>
    </row>
    <row r="90" spans="1:3" x14ac:dyDescent="0.25">
      <c r="A90" s="3" t="s">
        <v>144</v>
      </c>
      <c r="B90">
        <f t="shared" si="3"/>
        <v>90</v>
      </c>
      <c r="C90" t="str">
        <f t="shared" si="2"/>
        <v>90. Logistics Drones</v>
      </c>
    </row>
    <row r="91" spans="1:3" x14ac:dyDescent="0.25">
      <c r="A91" s="3" t="s">
        <v>68</v>
      </c>
      <c r="B91">
        <f t="shared" si="3"/>
        <v>91</v>
      </c>
      <c r="C91" t="str">
        <f t="shared" ref="C91:C154" si="4">_xlfn.CONCAT(B91,". ",A91)</f>
        <v>91. Limited Yellow Science (120)</v>
      </c>
    </row>
    <row r="92" spans="1:3" x14ac:dyDescent="0.25">
      <c r="A92" s="3" t="s">
        <v>69</v>
      </c>
      <c r="B92">
        <f t="shared" si="3"/>
        <v>92</v>
      </c>
      <c r="C92" t="str">
        <f t="shared" si="4"/>
        <v>92. Interstellar Logistics System</v>
      </c>
    </row>
    <row r="93" spans="1:3" x14ac:dyDescent="0.25">
      <c r="A93" s="3" t="s">
        <v>145</v>
      </c>
      <c r="B93">
        <f t="shared" si="3"/>
        <v>93</v>
      </c>
      <c r="C93" t="str">
        <f t="shared" si="4"/>
        <v>93. Titanium Alloy (8 stacks)</v>
      </c>
    </row>
    <row r="94" spans="1:3" x14ac:dyDescent="0.25">
      <c r="A94" s="3" t="s">
        <v>146</v>
      </c>
      <c r="B94">
        <f t="shared" si="3"/>
        <v>94</v>
      </c>
      <c r="C94" t="str">
        <f t="shared" si="4"/>
        <v>94. Interplanetary Logistics Stations</v>
      </c>
    </row>
    <row r="95" spans="1:3" x14ac:dyDescent="0.25">
      <c r="A95" s="3" t="s">
        <v>147</v>
      </c>
      <c r="B95">
        <f t="shared" si="3"/>
        <v>95</v>
      </c>
      <c r="C95" t="str">
        <f t="shared" si="4"/>
        <v>95. Reinforce Thruster</v>
      </c>
    </row>
    <row r="96" spans="1:3" x14ac:dyDescent="0.25">
      <c r="A96" s="3" t="s">
        <v>148</v>
      </c>
      <c r="B96">
        <f t="shared" si="3"/>
        <v>96</v>
      </c>
      <c r="C96" t="str">
        <f t="shared" si="4"/>
        <v>96. Logistics Vessel</v>
      </c>
    </row>
    <row r="97" spans="1:3" x14ac:dyDescent="0.25">
      <c r="A97" s="3" t="s">
        <v>70</v>
      </c>
      <c r="B97">
        <f t="shared" si="3"/>
        <v>97</v>
      </c>
      <c r="C97" t="str">
        <f t="shared" si="4"/>
        <v>97. YS - +130 MW Power</v>
      </c>
    </row>
    <row r="98" spans="1:3" x14ac:dyDescent="0.25">
      <c r="A98" s="3" t="s">
        <v>71</v>
      </c>
      <c r="B98">
        <f t="shared" si="3"/>
        <v>98</v>
      </c>
      <c r="C98" t="str">
        <f t="shared" si="4"/>
        <v>98. YS - Energitic Graphite (18/s)</v>
      </c>
    </row>
    <row r="99" spans="1:3" x14ac:dyDescent="0.25">
      <c r="A99" s="3" t="s">
        <v>72</v>
      </c>
      <c r="B99">
        <f t="shared" si="3"/>
        <v>99</v>
      </c>
      <c r="C99" t="str">
        <f t="shared" si="4"/>
        <v>99. YS - Diamonds (6/s)</v>
      </c>
    </row>
    <row r="100" spans="1:3" x14ac:dyDescent="0.25">
      <c r="A100" s="3" t="s">
        <v>73</v>
      </c>
      <c r="B100">
        <f t="shared" si="3"/>
        <v>100</v>
      </c>
      <c r="C100" t="str">
        <f t="shared" si="4"/>
        <v>100. YS - Water (6/s)</v>
      </c>
    </row>
    <row r="101" spans="1:3" x14ac:dyDescent="0.25">
      <c r="A101" s="3" t="s">
        <v>74</v>
      </c>
      <c r="B101">
        <f t="shared" si="3"/>
        <v>101</v>
      </c>
      <c r="C101" t="str">
        <f t="shared" si="4"/>
        <v>101. YS - Oil Extractors (+6/s)</v>
      </c>
    </row>
    <row r="102" spans="1:3" x14ac:dyDescent="0.25">
      <c r="A102" s="3" t="s">
        <v>75</v>
      </c>
      <c r="B102">
        <f t="shared" si="3"/>
        <v>102</v>
      </c>
      <c r="C102" t="str">
        <f t="shared" si="4"/>
        <v>102. YS - Oil Refineries (12x)</v>
      </c>
    </row>
    <row r="103" spans="1:3" x14ac:dyDescent="0.25">
      <c r="A103" s="3" t="s">
        <v>76</v>
      </c>
      <c r="B103">
        <f t="shared" si="3"/>
        <v>103</v>
      </c>
      <c r="C103" t="str">
        <f t="shared" si="4"/>
        <v>103. YS - Plastic (12/s)</v>
      </c>
    </row>
    <row r="104" spans="1:3" x14ac:dyDescent="0.25">
      <c r="A104" s="3" t="s">
        <v>77</v>
      </c>
      <c r="B104">
        <f t="shared" si="3"/>
        <v>104</v>
      </c>
      <c r="C104" t="str">
        <f t="shared" si="4"/>
        <v>104. YS - Organic Crystal (6/s)</v>
      </c>
    </row>
    <row r="105" spans="1:3" x14ac:dyDescent="0.25">
      <c r="A105" s="3" t="s">
        <v>78</v>
      </c>
      <c r="B105">
        <f t="shared" si="3"/>
        <v>105</v>
      </c>
      <c r="C105" t="str">
        <f t="shared" si="4"/>
        <v>105. YS - Titanium Crystal (6/s)</v>
      </c>
    </row>
    <row r="106" spans="1:3" x14ac:dyDescent="0.25">
      <c r="A106" s="3" t="s">
        <v>79</v>
      </c>
      <c r="B106">
        <f t="shared" si="3"/>
        <v>106</v>
      </c>
      <c r="C106" t="str">
        <f t="shared" si="4"/>
        <v>106. Yellow Science (6/s, 48 Labs)</v>
      </c>
    </row>
    <row r="107" spans="1:3" x14ac:dyDescent="0.25">
      <c r="A107" s="3" t="s">
        <v>80</v>
      </c>
      <c r="B107">
        <f t="shared" si="3"/>
        <v>107</v>
      </c>
      <c r="C107" t="str">
        <f t="shared" si="4"/>
        <v>107. Veins Utilization 2</v>
      </c>
    </row>
    <row r="108" spans="1:3" x14ac:dyDescent="0.25">
      <c r="A108" s="3" t="s">
        <v>81</v>
      </c>
      <c r="B108">
        <f t="shared" si="3"/>
        <v>108</v>
      </c>
      <c r="C108" t="str">
        <f t="shared" si="4"/>
        <v>108. Gas Giant Exploitation</v>
      </c>
    </row>
    <row r="109" spans="1:3" x14ac:dyDescent="0.25">
      <c r="A109" s="3" t="s">
        <v>8</v>
      </c>
      <c r="B109">
        <f t="shared" si="3"/>
        <v>109</v>
      </c>
      <c r="C109" t="str">
        <f t="shared" si="4"/>
        <v>109. Crystal Silicon</v>
      </c>
    </row>
    <row r="110" spans="1:3" x14ac:dyDescent="0.25">
      <c r="A110" s="3" t="s">
        <v>149</v>
      </c>
      <c r="B110">
        <f t="shared" si="3"/>
        <v>110</v>
      </c>
      <c r="C110" t="str">
        <f t="shared" si="4"/>
        <v>110. Super-magentic Ring</v>
      </c>
    </row>
    <row r="111" spans="1:3" x14ac:dyDescent="0.25">
      <c r="A111" s="3" t="s">
        <v>150</v>
      </c>
      <c r="B111">
        <f t="shared" si="3"/>
        <v>111</v>
      </c>
      <c r="C111" t="str">
        <f t="shared" si="4"/>
        <v>111. Accumulator</v>
      </c>
    </row>
    <row r="112" spans="1:3" x14ac:dyDescent="0.25">
      <c r="A112" s="3" t="s">
        <v>82</v>
      </c>
      <c r="B112">
        <f t="shared" si="3"/>
        <v>112</v>
      </c>
      <c r="C112" t="str">
        <f t="shared" si="4"/>
        <v>112. Energy Exchanger</v>
      </c>
    </row>
    <row r="113" spans="1:3" x14ac:dyDescent="0.25">
      <c r="A113" s="3" t="s">
        <v>151</v>
      </c>
      <c r="B113">
        <f t="shared" si="3"/>
        <v>113</v>
      </c>
      <c r="C113" t="str">
        <f t="shared" si="4"/>
        <v>113. Orbital Collectors</v>
      </c>
    </row>
    <row r="114" spans="1:3" x14ac:dyDescent="0.25">
      <c r="A114" s="3" t="s">
        <v>152</v>
      </c>
      <c r="B114">
        <f t="shared" si="3"/>
        <v>114</v>
      </c>
      <c r="C114" t="str">
        <f t="shared" si="4"/>
        <v>114. Belt Mk III</v>
      </c>
    </row>
    <row r="115" spans="1:3" x14ac:dyDescent="0.25">
      <c r="A115" s="3" t="s">
        <v>83</v>
      </c>
      <c r="B115">
        <f t="shared" si="3"/>
        <v>115</v>
      </c>
      <c r="C115" t="str">
        <f t="shared" si="4"/>
        <v>115. PS - +?MW Power</v>
      </c>
    </row>
    <row r="116" spans="1:3" x14ac:dyDescent="0.25">
      <c r="A116" s="3" t="s">
        <v>84</v>
      </c>
      <c r="B116">
        <f t="shared" si="3"/>
        <v>116</v>
      </c>
      <c r="C116" t="str">
        <f t="shared" si="4"/>
        <v>116. PS - Iron Ingots (24/s)</v>
      </c>
    </row>
    <row r="117" spans="1:3" x14ac:dyDescent="0.25">
      <c r="A117" s="3" t="s">
        <v>85</v>
      </c>
      <c r="B117">
        <f t="shared" si="3"/>
        <v>117</v>
      </c>
      <c r="C117" t="str">
        <f t="shared" si="4"/>
        <v>117. PS - Copper Ingots (48/s)</v>
      </c>
    </row>
    <row r="118" spans="1:3" x14ac:dyDescent="0.25">
      <c r="A118" s="3" t="s">
        <v>86</v>
      </c>
      <c r="B118">
        <f t="shared" si="3"/>
        <v>118</v>
      </c>
      <c r="C118" t="str">
        <f t="shared" si="4"/>
        <v>118. PS - HP Silicon Ingots (60/s)</v>
      </c>
    </row>
    <row r="119" spans="1:3" x14ac:dyDescent="0.25">
      <c r="A119" s="3" t="s">
        <v>87</v>
      </c>
      <c r="B119">
        <f t="shared" si="3"/>
        <v>119</v>
      </c>
      <c r="C119" t="str">
        <f t="shared" si="4"/>
        <v>119. PS - Microcrystalline (24/s)</v>
      </c>
    </row>
    <row r="120" spans="1:3" x14ac:dyDescent="0.25">
      <c r="A120" s="3" t="s">
        <v>88</v>
      </c>
      <c r="B120">
        <f t="shared" si="3"/>
        <v>120</v>
      </c>
      <c r="C120" t="str">
        <f t="shared" si="4"/>
        <v>120. PS - Circuit Boards (24/s)</v>
      </c>
    </row>
    <row r="121" spans="1:3" x14ac:dyDescent="0.25">
      <c r="A121" s="3" t="s">
        <v>89</v>
      </c>
      <c r="B121">
        <f t="shared" si="3"/>
        <v>121</v>
      </c>
      <c r="C121" t="str">
        <f t="shared" si="4"/>
        <v>121. PS - Processors (12/s)</v>
      </c>
    </row>
    <row r="122" spans="1:3" x14ac:dyDescent="0.25">
      <c r="A122" s="3" t="s">
        <v>90</v>
      </c>
      <c r="B122">
        <f t="shared" si="3"/>
        <v>122</v>
      </c>
      <c r="C122" t="str">
        <f t="shared" si="4"/>
        <v>122. PS - Energetic Graphite (6/s)</v>
      </c>
    </row>
    <row r="123" spans="1:3" x14ac:dyDescent="0.25">
      <c r="A123" s="3" t="s">
        <v>91</v>
      </c>
      <c r="B123">
        <f t="shared" si="3"/>
        <v>123</v>
      </c>
      <c r="C123" t="str">
        <f t="shared" si="4"/>
        <v>123. PS - Oil Extractors (+6/s)</v>
      </c>
    </row>
    <row r="124" spans="1:3" x14ac:dyDescent="0.25">
      <c r="A124" s="3" t="s">
        <v>92</v>
      </c>
      <c r="B124">
        <f t="shared" si="3"/>
        <v>124</v>
      </c>
      <c r="C124" t="str">
        <f t="shared" si="4"/>
        <v>124. PS - Oil Refineries (12x)</v>
      </c>
    </row>
    <row r="125" spans="1:3" x14ac:dyDescent="0.25">
      <c r="A125" s="3" t="s">
        <v>93</v>
      </c>
      <c r="B125">
        <f t="shared" si="3"/>
        <v>125</v>
      </c>
      <c r="C125" t="str">
        <f t="shared" si="4"/>
        <v>125. PS - Titanium Ingot (6/s)</v>
      </c>
    </row>
    <row r="126" spans="1:3" x14ac:dyDescent="0.25">
      <c r="A126" s="3" t="s">
        <v>94</v>
      </c>
      <c r="B126">
        <f t="shared" si="3"/>
        <v>126</v>
      </c>
      <c r="C126" t="str">
        <f t="shared" si="4"/>
        <v>126. PS - Fire Ice (18/s)</v>
      </c>
    </row>
    <row r="127" spans="1:3" x14ac:dyDescent="0.25">
      <c r="A127" s="3" t="s">
        <v>95</v>
      </c>
      <c r="B127">
        <f t="shared" si="3"/>
        <v>127</v>
      </c>
      <c r="C127" t="str">
        <f t="shared" si="4"/>
        <v>127. PS - Graphene (Fire Ice) (18/s)</v>
      </c>
    </row>
    <row r="128" spans="1:3" x14ac:dyDescent="0.25">
      <c r="A128" s="3" t="s">
        <v>96</v>
      </c>
      <c r="B128">
        <f t="shared" si="3"/>
        <v>128</v>
      </c>
      <c r="C128" t="str">
        <f t="shared" si="4"/>
        <v>128. PS - Nanotubes (12/s)</v>
      </c>
    </row>
    <row r="129" spans="1:3" x14ac:dyDescent="0.25">
      <c r="A129" s="3" t="s">
        <v>97</v>
      </c>
      <c r="B129">
        <f t="shared" si="3"/>
        <v>129</v>
      </c>
      <c r="C129" t="str">
        <f t="shared" si="4"/>
        <v>129. PS - Crystal Silicon (12/s)</v>
      </c>
    </row>
    <row r="130" spans="1:3" x14ac:dyDescent="0.25">
      <c r="A130" s="3" t="s">
        <v>98</v>
      </c>
      <c r="B130">
        <f t="shared" si="3"/>
        <v>130</v>
      </c>
      <c r="C130" t="str">
        <f t="shared" si="4"/>
        <v>130. PS - Particle Broadband (6/s)</v>
      </c>
    </row>
    <row r="131" spans="1:3" x14ac:dyDescent="0.25">
      <c r="A131" s="3" t="s">
        <v>99</v>
      </c>
      <c r="B131">
        <f t="shared" si="3"/>
        <v>131</v>
      </c>
      <c r="C131" t="str">
        <f t="shared" si="4"/>
        <v>131. Purple Science (6/s, 60 Labs)</v>
      </c>
    </row>
    <row r="132" spans="1:3" x14ac:dyDescent="0.25">
      <c r="A132" s="3" t="s">
        <v>100</v>
      </c>
      <c r="B132">
        <f t="shared" si="3"/>
        <v>132</v>
      </c>
      <c r="C132" t="str">
        <f t="shared" si="4"/>
        <v>132. Veins Utilization 3</v>
      </c>
    </row>
    <row r="133" spans="1:3" x14ac:dyDescent="0.25">
      <c r="A133" s="3" t="s">
        <v>101</v>
      </c>
      <c r="B133">
        <f t="shared" ref="B133:B162" si="5">1+B132</f>
        <v>133</v>
      </c>
      <c r="C133" t="str">
        <f t="shared" si="4"/>
        <v>133. Veins Utilization 4</v>
      </c>
    </row>
    <row r="134" spans="1:3" x14ac:dyDescent="0.25">
      <c r="A134" s="3" t="s">
        <v>153</v>
      </c>
      <c r="B134">
        <f t="shared" si="5"/>
        <v>134</v>
      </c>
      <c r="C134" t="str">
        <f t="shared" si="4"/>
        <v>134. Fractionators (5 stacks)</v>
      </c>
    </row>
    <row r="135" spans="1:3" x14ac:dyDescent="0.25">
      <c r="A135" s="3" t="s">
        <v>102</v>
      </c>
      <c r="B135">
        <f t="shared" si="5"/>
        <v>135</v>
      </c>
      <c r="C135" t="str">
        <f t="shared" si="4"/>
        <v>135. Universe Exploration 3</v>
      </c>
    </row>
    <row r="136" spans="1:3" x14ac:dyDescent="0.25">
      <c r="A136" s="3" t="s">
        <v>103</v>
      </c>
      <c r="B136">
        <f t="shared" si="5"/>
        <v>136</v>
      </c>
      <c r="C136" t="str">
        <f t="shared" si="4"/>
        <v>136. Build 2 Space Warpers</v>
      </c>
    </row>
    <row r="137" spans="1:3" x14ac:dyDescent="0.25">
      <c r="A137" s="3" t="s">
        <v>104</v>
      </c>
      <c r="B137">
        <f t="shared" si="5"/>
        <v>137</v>
      </c>
      <c r="C137" t="str">
        <f t="shared" si="4"/>
        <v>137. GS - +?MW Power</v>
      </c>
    </row>
    <row r="138" spans="1:3" x14ac:dyDescent="0.25">
      <c r="A138" s="3" t="s">
        <v>105</v>
      </c>
      <c r="B138">
        <f t="shared" si="5"/>
        <v>138</v>
      </c>
      <c r="C138" t="str">
        <f t="shared" si="4"/>
        <v>138. GS - Organic Crystal (6/s)</v>
      </c>
    </row>
    <row r="139" spans="1:3" x14ac:dyDescent="0.25">
      <c r="A139" s="3" t="s">
        <v>106</v>
      </c>
      <c r="B139">
        <f t="shared" si="5"/>
        <v>139</v>
      </c>
      <c r="C139" t="str">
        <f t="shared" si="4"/>
        <v>139. GS - Energetic Graphite (12/s)</v>
      </c>
    </row>
    <row r="140" spans="1:3" x14ac:dyDescent="0.25">
      <c r="A140" s="3" t="s">
        <v>107</v>
      </c>
      <c r="B140">
        <f t="shared" si="5"/>
        <v>140</v>
      </c>
      <c r="C140" t="str">
        <f t="shared" si="4"/>
        <v>140. GS - Diamond (12/s)</v>
      </c>
    </row>
    <row r="141" spans="1:3" x14ac:dyDescent="0.25">
      <c r="A141" s="3" t="s">
        <v>108</v>
      </c>
      <c r="B141">
        <f t="shared" si="5"/>
        <v>141</v>
      </c>
      <c r="C141" t="str">
        <f t="shared" si="4"/>
        <v>141. GS - Particle Container (6/s)</v>
      </c>
    </row>
    <row r="142" spans="1:3" x14ac:dyDescent="0.25">
      <c r="A142" s="3" t="s">
        <v>158</v>
      </c>
      <c r="B142">
        <f t="shared" si="5"/>
        <v>142</v>
      </c>
      <c r="C142" t="str">
        <f t="shared" si="4"/>
        <v>142. GS - Deuterium (30/s)</v>
      </c>
    </row>
    <row r="143" spans="1:3" x14ac:dyDescent="0.25">
      <c r="A143" s="3" t="s">
        <v>109</v>
      </c>
      <c r="B143">
        <f t="shared" si="5"/>
        <v>143</v>
      </c>
      <c r="C143" t="str">
        <f t="shared" si="4"/>
        <v>143. GS - Strange Matter (3/s)</v>
      </c>
    </row>
    <row r="144" spans="1:3" x14ac:dyDescent="0.25">
      <c r="A144" s="3" t="s">
        <v>110</v>
      </c>
      <c r="B144">
        <f t="shared" si="5"/>
        <v>144</v>
      </c>
      <c r="C144" t="str">
        <f t="shared" si="4"/>
        <v>144. GS - Graviton Lens (3/s)</v>
      </c>
    </row>
    <row r="145" spans="1:3" x14ac:dyDescent="0.25">
      <c r="A145" s="3" t="s">
        <v>111</v>
      </c>
      <c r="B145">
        <f t="shared" si="5"/>
        <v>145</v>
      </c>
      <c r="C145" t="str">
        <f t="shared" si="4"/>
        <v>145. GS - Casimir Crystal (6/s)</v>
      </c>
    </row>
    <row r="146" spans="1:3" x14ac:dyDescent="0.25">
      <c r="A146" s="3" t="s">
        <v>112</v>
      </c>
      <c r="B146">
        <f t="shared" si="5"/>
        <v>146</v>
      </c>
      <c r="C146" t="str">
        <f t="shared" si="4"/>
        <v>146. GS - Quantum Chip (3/s)</v>
      </c>
    </row>
    <row r="147" spans="1:3" x14ac:dyDescent="0.25">
      <c r="A147" s="3" t="s">
        <v>113</v>
      </c>
      <c r="B147">
        <f t="shared" si="5"/>
        <v>147</v>
      </c>
      <c r="C147" t="str">
        <f t="shared" si="4"/>
        <v>147. GS - Processor (6/s)</v>
      </c>
    </row>
    <row r="148" spans="1:3" x14ac:dyDescent="0.25">
      <c r="A148" s="3" t="s">
        <v>114</v>
      </c>
      <c r="B148">
        <f t="shared" si="5"/>
        <v>148</v>
      </c>
      <c r="C148" t="str">
        <f t="shared" si="4"/>
        <v>148. GS - Plane Filter (6/s)</v>
      </c>
    </row>
    <row r="149" spans="1:3" x14ac:dyDescent="0.25">
      <c r="A149" s="3" t="s">
        <v>115</v>
      </c>
      <c r="B149">
        <f t="shared" si="5"/>
        <v>149</v>
      </c>
      <c r="C149" t="str">
        <f t="shared" si="4"/>
        <v>149. GS - Titanium Glass (12/s)</v>
      </c>
    </row>
    <row r="150" spans="1:3" x14ac:dyDescent="0.25">
      <c r="A150" s="3" t="s">
        <v>116</v>
      </c>
      <c r="B150">
        <f t="shared" si="5"/>
        <v>150</v>
      </c>
      <c r="C150" t="str">
        <f t="shared" si="4"/>
        <v>150. Green Science (6/s, 144 Labs)</v>
      </c>
    </row>
    <row r="151" spans="1:3" x14ac:dyDescent="0.25">
      <c r="A151" s="3" t="s">
        <v>154</v>
      </c>
      <c r="B151">
        <f t="shared" si="5"/>
        <v>151</v>
      </c>
      <c r="C151" t="str">
        <f t="shared" si="4"/>
        <v>151. Frame Material</v>
      </c>
    </row>
    <row r="152" spans="1:3" x14ac:dyDescent="0.25">
      <c r="A152" s="3" t="s">
        <v>155</v>
      </c>
      <c r="B152">
        <f t="shared" si="5"/>
        <v>152</v>
      </c>
      <c r="C152" t="str">
        <f t="shared" si="4"/>
        <v>152. Mini Particle Colliders</v>
      </c>
    </row>
    <row r="153" spans="1:3" x14ac:dyDescent="0.25">
      <c r="A153" s="3" t="s">
        <v>156</v>
      </c>
      <c r="B153">
        <f t="shared" si="5"/>
        <v>153</v>
      </c>
      <c r="C153" t="str">
        <f t="shared" si="4"/>
        <v>153. Photon Combiner</v>
      </c>
    </row>
    <row r="154" spans="1:3" x14ac:dyDescent="0.25">
      <c r="A154" s="3" t="s">
        <v>13</v>
      </c>
      <c r="B154">
        <f t="shared" si="5"/>
        <v>154</v>
      </c>
      <c r="C154" t="str">
        <f t="shared" si="4"/>
        <v>154. Ray Receivers</v>
      </c>
    </row>
    <row r="155" spans="1:3" x14ac:dyDescent="0.25">
      <c r="A155" s="3" t="s">
        <v>157</v>
      </c>
      <c r="B155">
        <f t="shared" si="5"/>
        <v>155</v>
      </c>
      <c r="C155" t="str">
        <f t="shared" ref="C155:C162" si="6">_xlfn.CONCAT(B155,". ",A155)</f>
        <v>155. EM-Rail Ejectors (108)</v>
      </c>
    </row>
    <row r="156" spans="1:3" x14ac:dyDescent="0.25">
      <c r="A156" s="3" t="s">
        <v>117</v>
      </c>
      <c r="B156">
        <f t="shared" si="5"/>
        <v>156</v>
      </c>
      <c r="C156" t="str">
        <f t="shared" si="6"/>
        <v>156. WS - Solar Sails (36/s)</v>
      </c>
    </row>
    <row r="157" spans="1:3" x14ac:dyDescent="0.25">
      <c r="A157" s="3" t="s">
        <v>118</v>
      </c>
      <c r="B157">
        <f t="shared" si="5"/>
        <v>157</v>
      </c>
      <c r="C157" t="str">
        <f t="shared" si="6"/>
        <v>157. WS - Ray Receivers</v>
      </c>
    </row>
    <row r="158" spans="1:3" x14ac:dyDescent="0.25">
      <c r="A158" s="3" t="s">
        <v>119</v>
      </c>
      <c r="B158">
        <f t="shared" si="5"/>
        <v>158</v>
      </c>
      <c r="C158" t="str">
        <f t="shared" si="6"/>
        <v>158. WS - +4.50GW Power</v>
      </c>
    </row>
    <row r="159" spans="1:3" x14ac:dyDescent="0.25">
      <c r="A159" s="3" t="s">
        <v>120</v>
      </c>
      <c r="B159">
        <f t="shared" si="5"/>
        <v>159</v>
      </c>
      <c r="C159" t="str">
        <f t="shared" si="6"/>
        <v>159. WS - Critical Photon (6/s)</v>
      </c>
    </row>
    <row r="160" spans="1:3" x14ac:dyDescent="0.25">
      <c r="A160" s="3" t="s">
        <v>121</v>
      </c>
      <c r="B160">
        <f t="shared" si="5"/>
        <v>160</v>
      </c>
      <c r="C160" t="str">
        <f t="shared" si="6"/>
        <v>160. WS - Antimatter (6/s)</v>
      </c>
    </row>
    <row r="161" spans="1:3" x14ac:dyDescent="0.25">
      <c r="A161" s="3" t="s">
        <v>122</v>
      </c>
      <c r="B161">
        <f t="shared" si="5"/>
        <v>161</v>
      </c>
      <c r="C161" t="str">
        <f t="shared" si="6"/>
        <v>161. White Science (6/s)</v>
      </c>
    </row>
    <row r="162" spans="1:3" x14ac:dyDescent="0.25">
      <c r="A162" s="3" t="s">
        <v>123</v>
      </c>
      <c r="B162">
        <f t="shared" si="5"/>
        <v>162</v>
      </c>
      <c r="C162" t="str">
        <f t="shared" si="6"/>
        <v>162. Mission Complete</v>
      </c>
    </row>
    <row r="169" spans="1:3" x14ac:dyDescent="0.25">
      <c r="A16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6E0B-DD9B-433B-8664-13C963F82F87}">
  <dimension ref="A1:M125"/>
  <sheetViews>
    <sheetView topLeftCell="A82" workbookViewId="0">
      <selection activeCell="E57" sqref="E57"/>
    </sheetView>
  </sheetViews>
  <sheetFormatPr defaultRowHeight="15" x14ac:dyDescent="0.25"/>
  <cols>
    <col min="5" max="5" width="28.5703125" customWidth="1"/>
    <col min="7" max="7" width="16.5703125" customWidth="1"/>
    <col min="13" max="13" width="9.140625" style="5"/>
  </cols>
  <sheetData>
    <row r="1" spans="1:13" x14ac:dyDescent="0.25">
      <c r="A1" t="s">
        <v>375</v>
      </c>
      <c r="G1" t="s">
        <v>607</v>
      </c>
      <c r="H1" t="s">
        <v>606</v>
      </c>
    </row>
    <row r="2" spans="1:13" x14ac:dyDescent="0.25">
      <c r="A2" t="s">
        <v>376</v>
      </c>
    </row>
    <row r="3" spans="1:13" x14ac:dyDescent="0.25">
      <c r="A3">
        <v>1</v>
      </c>
      <c r="B3" t="str">
        <f>RIGHT(LEFT($A$2,8*A3), 8)</f>
        <v>E9030000</v>
      </c>
      <c r="C3" t="str">
        <f>_xlfn.CONCAT(RIGHT(LEFT(B3,4),2), LEFT(B3, 2))</f>
        <v>03E9</v>
      </c>
      <c r="D3" t="s">
        <v>379</v>
      </c>
      <c r="E3" t="s">
        <v>377</v>
      </c>
      <c r="F3">
        <f>HEX2DEC(C3)</f>
        <v>1001</v>
      </c>
      <c r="G3">
        <v>0</v>
      </c>
      <c r="H3">
        <v>0</v>
      </c>
      <c r="I3">
        <v>0</v>
      </c>
      <c r="J3">
        <v>0</v>
      </c>
      <c r="K3">
        <v>0</v>
      </c>
      <c r="L3" t="str">
        <f>IF(SUM(G3:K3)&gt;0,"true","false")</f>
        <v>false</v>
      </c>
      <c r="M3" s="5" t="str">
        <f>_xlfn.CONCAT("{ ",F3,", new { desc = """,E3 &amp; """" &amp; REPT(" ",30-LEN(E3)),", total = ",G3,", rate0 = ",H3,", rate1 = ",I3,", rate2 = ",J3,", rate3 = ",K3,", checked = ",L3," } },")</f>
        <v>{ 1001, new { desc = "Iron Ore"                      , total = 0, rate0 = 0, rate1 = 0, rate2 = 0, rate3 = 0, checked = false } },</v>
      </c>
    </row>
    <row r="4" spans="1:13" x14ac:dyDescent="0.25">
      <c r="A4">
        <v>2</v>
      </c>
      <c r="B4" t="str">
        <f t="shared" ref="B4:B67" si="0">RIGHT(LEFT($A$2,8*A4), 8)</f>
        <v>EA030000</v>
      </c>
      <c r="C4" t="str">
        <f t="shared" ref="C4:C67" si="1">_xlfn.CONCAT(RIGHT(LEFT(B4,4),2), LEFT(B4, 2))</f>
        <v>03EA</v>
      </c>
      <c r="D4" t="s">
        <v>380</v>
      </c>
      <c r="E4" t="s">
        <v>503</v>
      </c>
      <c r="F4">
        <f t="shared" ref="F4:F67" si="2">HEX2DEC(C4)</f>
        <v>1002</v>
      </c>
      <c r="G4">
        <v>0</v>
      </c>
      <c r="H4">
        <v>0</v>
      </c>
      <c r="I4">
        <v>0</v>
      </c>
      <c r="J4">
        <v>0</v>
      </c>
      <c r="K4">
        <v>0</v>
      </c>
      <c r="L4" t="str">
        <f t="shared" ref="L4:L67" si="3">IF(SUM(G4:K4)&gt;0,"true","false")</f>
        <v>false</v>
      </c>
      <c r="M4" s="5" t="str">
        <f t="shared" ref="M4:M67" si="4">_xlfn.CONCAT("{ ",F4,", new { desc = """,E4 &amp; """" &amp; REPT(" ",30-LEN(E4)),", total = ",G4,", rate0 = ",H4,", rate1 = ",I4,", rate2 = ",J4,", rate3 = ",K4,", checked = ",L4," } },")</f>
        <v>{ 1002, new { desc = "Copper Ore"                    , total = 0, rate0 = 0, rate1 = 0, rate2 = 0, rate3 = 0, checked = false } },</v>
      </c>
    </row>
    <row r="5" spans="1:13" x14ac:dyDescent="0.25">
      <c r="A5">
        <v>3</v>
      </c>
      <c r="B5" t="str">
        <f t="shared" si="0"/>
        <v>EB030000</v>
      </c>
      <c r="C5" t="str">
        <f t="shared" si="1"/>
        <v>03EB</v>
      </c>
      <c r="D5" t="s">
        <v>381</v>
      </c>
      <c r="E5" t="s">
        <v>550</v>
      </c>
      <c r="F5">
        <f t="shared" si="2"/>
        <v>1003</v>
      </c>
      <c r="G5">
        <v>1</v>
      </c>
      <c r="H5">
        <v>0</v>
      </c>
      <c r="I5">
        <v>0</v>
      </c>
      <c r="J5">
        <v>0</v>
      </c>
      <c r="K5">
        <v>0</v>
      </c>
      <c r="L5" t="str">
        <f t="shared" si="3"/>
        <v>true</v>
      </c>
      <c r="M5" s="5" t="str">
        <f t="shared" si="4"/>
        <v>{ 1003, new { desc = "Silicon Ore"                   , total = 1, rate0 = 0, rate1 = 0, rate2 = 0, rate3 = 0, checked = true } },</v>
      </c>
    </row>
    <row r="6" spans="1:13" x14ac:dyDescent="0.25">
      <c r="A6">
        <v>4</v>
      </c>
      <c r="B6" t="str">
        <f t="shared" si="0"/>
        <v>EC030000</v>
      </c>
      <c r="C6" t="str">
        <f t="shared" si="1"/>
        <v>03EC</v>
      </c>
      <c r="D6" t="s">
        <v>382</v>
      </c>
      <c r="E6" t="s">
        <v>551</v>
      </c>
      <c r="F6">
        <f t="shared" si="2"/>
        <v>1004</v>
      </c>
      <c r="G6">
        <v>1</v>
      </c>
      <c r="H6">
        <v>0</v>
      </c>
      <c r="I6">
        <v>0</v>
      </c>
      <c r="J6">
        <v>0</v>
      </c>
      <c r="K6">
        <v>0</v>
      </c>
      <c r="L6" t="str">
        <f t="shared" si="3"/>
        <v>true</v>
      </c>
      <c r="M6" s="5" t="str">
        <f t="shared" si="4"/>
        <v>{ 1004, new { desc = "Titanium Ore"                  , total = 1, rate0 = 0, rate1 = 0, rate2 = 0, rate3 = 0, checked = true } },</v>
      </c>
    </row>
    <row r="7" spans="1:13" x14ac:dyDescent="0.25">
      <c r="A7">
        <v>5</v>
      </c>
      <c r="B7" t="str">
        <f t="shared" si="0"/>
        <v>ED030000</v>
      </c>
      <c r="C7" t="str">
        <f t="shared" si="1"/>
        <v>03ED</v>
      </c>
      <c r="D7" t="s">
        <v>383</v>
      </c>
      <c r="E7" t="s">
        <v>378</v>
      </c>
      <c r="F7">
        <f t="shared" si="2"/>
        <v>1005</v>
      </c>
      <c r="G7">
        <v>0</v>
      </c>
      <c r="H7">
        <v>0</v>
      </c>
      <c r="I7">
        <v>0</v>
      </c>
      <c r="J7">
        <v>0</v>
      </c>
      <c r="K7">
        <v>0</v>
      </c>
      <c r="L7" t="str">
        <f t="shared" si="3"/>
        <v>false</v>
      </c>
      <c r="M7" s="5" t="str">
        <f t="shared" si="4"/>
        <v>{ 1005, new { desc = "Stone Ore"                     , total = 0, rate0 = 0, rate1 = 0, rate2 = 0, rate3 = 0, checked = false } },</v>
      </c>
    </row>
    <row r="8" spans="1:13" x14ac:dyDescent="0.25">
      <c r="A8">
        <v>6</v>
      </c>
      <c r="B8" t="str">
        <f t="shared" si="0"/>
        <v>EE030000</v>
      </c>
      <c r="C8" t="str">
        <f t="shared" si="1"/>
        <v>03EE</v>
      </c>
      <c r="D8" t="s">
        <v>384</v>
      </c>
      <c r="E8" t="s">
        <v>5</v>
      </c>
      <c r="F8">
        <f t="shared" si="2"/>
        <v>1006</v>
      </c>
      <c r="G8">
        <v>0</v>
      </c>
      <c r="H8">
        <v>0</v>
      </c>
      <c r="I8">
        <v>0</v>
      </c>
      <c r="J8">
        <v>0</v>
      </c>
      <c r="K8">
        <v>0</v>
      </c>
      <c r="L8" t="str">
        <f t="shared" si="3"/>
        <v>false</v>
      </c>
      <c r="M8" s="5" t="str">
        <f t="shared" si="4"/>
        <v>{ 1006, new { desc = "Coal"                          , total = 0, rate0 = 0, rate1 = 0, rate2 = 0, rate3 = 0, checked = false } },</v>
      </c>
    </row>
    <row r="9" spans="1:13" x14ac:dyDescent="0.25">
      <c r="A9">
        <v>7</v>
      </c>
      <c r="B9" t="str">
        <f t="shared" si="0"/>
        <v>06040000</v>
      </c>
      <c r="C9" t="str">
        <f t="shared" si="1"/>
        <v>0406</v>
      </c>
      <c r="D9" t="s">
        <v>385</v>
      </c>
      <c r="E9" t="s">
        <v>552</v>
      </c>
      <c r="F9">
        <f t="shared" si="2"/>
        <v>1030</v>
      </c>
      <c r="G9">
        <v>0</v>
      </c>
      <c r="H9">
        <v>0</v>
      </c>
      <c r="I9">
        <v>0</v>
      </c>
      <c r="J9">
        <v>0</v>
      </c>
      <c r="K9">
        <v>0</v>
      </c>
      <c r="L9" t="str">
        <f t="shared" si="3"/>
        <v>false</v>
      </c>
      <c r="M9" s="5" t="str">
        <f t="shared" si="4"/>
        <v>{ 1030, new { desc = "Log"                           , total = 0, rate0 = 0, rate1 = 0, rate2 = 0, rate3 = 0, checked = false } },</v>
      </c>
    </row>
    <row r="10" spans="1:13" x14ac:dyDescent="0.25">
      <c r="A10">
        <v>8</v>
      </c>
      <c r="B10" t="str">
        <f t="shared" si="0"/>
        <v>07040000</v>
      </c>
      <c r="C10" t="str">
        <f t="shared" si="1"/>
        <v>0407</v>
      </c>
      <c r="D10" t="s">
        <v>386</v>
      </c>
      <c r="E10" t="s">
        <v>553</v>
      </c>
      <c r="F10">
        <f t="shared" si="2"/>
        <v>1031</v>
      </c>
      <c r="G10">
        <v>0</v>
      </c>
      <c r="H10">
        <v>0</v>
      </c>
      <c r="I10">
        <v>0</v>
      </c>
      <c r="J10">
        <v>0</v>
      </c>
      <c r="K10">
        <v>0</v>
      </c>
      <c r="L10" t="str">
        <f t="shared" si="3"/>
        <v>false</v>
      </c>
      <c r="M10" s="5" t="str">
        <f t="shared" si="4"/>
        <v>{ 1031, new { desc = "Plant fuel"                    , total = 0, rate0 = 0, rate1 = 0, rate2 = 0, rate3 = 0, checked = false } },</v>
      </c>
    </row>
    <row r="11" spans="1:13" x14ac:dyDescent="0.25">
      <c r="A11">
        <v>9</v>
      </c>
      <c r="B11" t="str">
        <f t="shared" si="0"/>
        <v>F3030000</v>
      </c>
      <c r="C11" t="str">
        <f t="shared" si="1"/>
        <v>03F3</v>
      </c>
      <c r="D11" t="s">
        <v>387</v>
      </c>
      <c r="E11" t="s">
        <v>10</v>
      </c>
      <c r="F11">
        <f t="shared" si="2"/>
        <v>1011</v>
      </c>
      <c r="G11">
        <v>0</v>
      </c>
      <c r="H11">
        <v>18</v>
      </c>
      <c r="I11">
        <v>0</v>
      </c>
      <c r="J11">
        <v>0</v>
      </c>
      <c r="K11">
        <v>0</v>
      </c>
      <c r="L11" t="str">
        <f t="shared" si="3"/>
        <v>true</v>
      </c>
      <c r="M11" s="5" t="str">
        <f t="shared" si="4"/>
        <v>{ 1011, new { desc = "Fire ice"                      , total = 0, rate0 = 18, rate1 = 0, rate2 = 0, rate3 = 0, checked = true } },</v>
      </c>
    </row>
    <row r="12" spans="1:13" x14ac:dyDescent="0.25">
      <c r="A12">
        <v>10</v>
      </c>
      <c r="B12" t="str">
        <f t="shared" si="0"/>
        <v>F4030000</v>
      </c>
      <c r="C12" t="str">
        <f t="shared" si="1"/>
        <v>03F4</v>
      </c>
      <c r="D12" t="s">
        <v>388</v>
      </c>
      <c r="E12" t="s">
        <v>554</v>
      </c>
      <c r="F12">
        <f t="shared" si="2"/>
        <v>1012</v>
      </c>
      <c r="G12">
        <v>0</v>
      </c>
      <c r="H12">
        <v>0</v>
      </c>
      <c r="I12">
        <v>0</v>
      </c>
      <c r="J12">
        <v>0</v>
      </c>
      <c r="K12">
        <v>0</v>
      </c>
      <c r="L12" t="str">
        <f t="shared" si="3"/>
        <v>false</v>
      </c>
      <c r="M12" s="5" t="str">
        <f t="shared" si="4"/>
        <v>{ 1012, new { desc = "Kimberlite ore"                , total = 0, rate0 = 0, rate1 = 0, rate2 = 0, rate3 = 0, checked = false } },</v>
      </c>
    </row>
    <row r="13" spans="1:13" x14ac:dyDescent="0.25">
      <c r="A13">
        <v>11</v>
      </c>
      <c r="B13" t="str">
        <f t="shared" si="0"/>
        <v>F5030000</v>
      </c>
      <c r="C13" t="str">
        <f t="shared" si="1"/>
        <v>03F5</v>
      </c>
      <c r="D13" t="s">
        <v>389</v>
      </c>
      <c r="E13" t="s">
        <v>555</v>
      </c>
      <c r="F13">
        <f t="shared" si="2"/>
        <v>1013</v>
      </c>
      <c r="G13">
        <v>0</v>
      </c>
      <c r="H13">
        <v>0</v>
      </c>
      <c r="I13">
        <v>0</v>
      </c>
      <c r="J13">
        <v>0</v>
      </c>
      <c r="K13">
        <v>0</v>
      </c>
      <c r="L13" t="str">
        <f t="shared" si="3"/>
        <v>false</v>
      </c>
      <c r="M13" s="5" t="str">
        <f t="shared" si="4"/>
        <v>{ 1013, new { desc = "Fractal silicon"               , total = 0, rate0 = 0, rate1 = 0, rate2 = 0, rate3 = 0, checked = false } },</v>
      </c>
    </row>
    <row r="14" spans="1:13" x14ac:dyDescent="0.25">
      <c r="A14">
        <v>12</v>
      </c>
      <c r="B14" t="str">
        <f t="shared" si="0"/>
        <v>F6030000</v>
      </c>
      <c r="C14" t="str">
        <f t="shared" si="1"/>
        <v>03F6</v>
      </c>
      <c r="D14" t="s">
        <v>390</v>
      </c>
      <c r="E14" t="s">
        <v>556</v>
      </c>
      <c r="F14">
        <f t="shared" si="2"/>
        <v>1014</v>
      </c>
      <c r="G14">
        <v>0</v>
      </c>
      <c r="H14">
        <v>0</v>
      </c>
      <c r="I14">
        <v>0</v>
      </c>
      <c r="J14">
        <v>0</v>
      </c>
      <c r="K14">
        <v>0</v>
      </c>
      <c r="L14" t="str">
        <f t="shared" si="3"/>
        <v>false</v>
      </c>
      <c r="M14" s="5" t="str">
        <f t="shared" si="4"/>
        <v>{ 1014, new { desc = "Optical grating crystal"       , total = 0, rate0 = 0, rate1 = 0, rate2 = 0, rate3 = 0, checked = false } },</v>
      </c>
    </row>
    <row r="15" spans="1:13" x14ac:dyDescent="0.25">
      <c r="A15">
        <v>13</v>
      </c>
      <c r="B15" t="str">
        <f t="shared" si="0"/>
        <v>F7030000</v>
      </c>
      <c r="C15" t="str">
        <f t="shared" si="1"/>
        <v>03F7</v>
      </c>
      <c r="D15" t="s">
        <v>391</v>
      </c>
      <c r="E15" t="s">
        <v>557</v>
      </c>
      <c r="F15">
        <f t="shared" si="2"/>
        <v>1015</v>
      </c>
      <c r="G15">
        <v>0</v>
      </c>
      <c r="H15">
        <v>0</v>
      </c>
      <c r="I15">
        <v>0</v>
      </c>
      <c r="J15">
        <v>0</v>
      </c>
      <c r="K15">
        <v>0</v>
      </c>
      <c r="L15" t="str">
        <f t="shared" si="3"/>
        <v>false</v>
      </c>
      <c r="M15" s="5" t="str">
        <f t="shared" si="4"/>
        <v>{ 1015, new { desc = "Spiniform stalagmite crystal"  , total = 0, rate0 = 0, rate1 = 0, rate2 = 0, rate3 = 0, checked = false } },</v>
      </c>
    </row>
    <row r="16" spans="1:13" x14ac:dyDescent="0.25">
      <c r="A16">
        <v>14</v>
      </c>
      <c r="B16" t="str">
        <f t="shared" si="0"/>
        <v>F8030000</v>
      </c>
      <c r="C16" t="str">
        <f t="shared" si="1"/>
        <v>03F8</v>
      </c>
      <c r="D16" t="s">
        <v>392</v>
      </c>
      <c r="E16" t="s">
        <v>558</v>
      </c>
      <c r="F16">
        <f t="shared" si="2"/>
        <v>1016</v>
      </c>
      <c r="G16">
        <v>0</v>
      </c>
      <c r="H16">
        <v>0</v>
      </c>
      <c r="I16">
        <v>0</v>
      </c>
      <c r="J16">
        <v>0</v>
      </c>
      <c r="K16">
        <v>0</v>
      </c>
      <c r="L16" t="str">
        <f t="shared" si="3"/>
        <v>false</v>
      </c>
      <c r="M16" s="5" t="str">
        <f t="shared" si="4"/>
        <v>{ 1016, new { desc = "Unipolar magnet"               , total = 0, rate0 = 0, rate1 = 0, rate2 = 0, rate3 = 0, checked = false } },</v>
      </c>
    </row>
    <row r="17" spans="1:13" x14ac:dyDescent="0.25">
      <c r="A17">
        <v>15</v>
      </c>
      <c r="B17" t="str">
        <f t="shared" si="0"/>
        <v>4D040000</v>
      </c>
      <c r="C17" t="str">
        <f t="shared" si="1"/>
        <v>044D</v>
      </c>
      <c r="D17" t="s">
        <v>393</v>
      </c>
      <c r="E17" t="s">
        <v>505</v>
      </c>
      <c r="F17">
        <f t="shared" si="2"/>
        <v>1101</v>
      </c>
      <c r="G17">
        <v>0</v>
      </c>
      <c r="H17">
        <v>6</v>
      </c>
      <c r="I17">
        <v>30</v>
      </c>
      <c r="J17">
        <v>0</v>
      </c>
      <c r="K17">
        <v>0</v>
      </c>
      <c r="L17" t="str">
        <f t="shared" si="3"/>
        <v>true</v>
      </c>
      <c r="M17" s="5" t="str">
        <f t="shared" si="4"/>
        <v>{ 1101, new { desc = "Iron ingot"                    , total = 0, rate0 = 6, rate1 = 30, rate2 = 0, rate3 = 0, checked = true } },</v>
      </c>
    </row>
    <row r="18" spans="1:13" x14ac:dyDescent="0.25">
      <c r="A18">
        <v>16</v>
      </c>
      <c r="B18" t="str">
        <f t="shared" si="0"/>
        <v>50040000</v>
      </c>
      <c r="C18" t="str">
        <f t="shared" si="1"/>
        <v>0450</v>
      </c>
      <c r="D18" t="s">
        <v>394</v>
      </c>
      <c r="E18" t="s">
        <v>506</v>
      </c>
      <c r="F18">
        <f t="shared" si="2"/>
        <v>1104</v>
      </c>
      <c r="G18">
        <v>0</v>
      </c>
      <c r="H18">
        <v>6</v>
      </c>
      <c r="I18">
        <v>54</v>
      </c>
      <c r="J18">
        <v>0</v>
      </c>
      <c r="K18">
        <v>0</v>
      </c>
      <c r="L18" t="str">
        <f t="shared" si="3"/>
        <v>true</v>
      </c>
      <c r="M18" s="5" t="str">
        <f t="shared" si="4"/>
        <v>{ 1104, new { desc = "Copper Ingot"                  , total = 0, rate0 = 6, rate1 = 54, rate2 = 0, rate3 = 0, checked = true } },</v>
      </c>
    </row>
    <row r="19" spans="1:13" x14ac:dyDescent="0.25">
      <c r="A19">
        <v>17</v>
      </c>
      <c r="B19" t="str">
        <f t="shared" si="0"/>
        <v>51040000</v>
      </c>
      <c r="C19" t="str">
        <f t="shared" si="1"/>
        <v>0451</v>
      </c>
      <c r="D19" t="s">
        <v>395</v>
      </c>
      <c r="E19" t="s">
        <v>512</v>
      </c>
      <c r="F19">
        <f t="shared" si="2"/>
        <v>1105</v>
      </c>
      <c r="G19">
        <v>0</v>
      </c>
      <c r="H19">
        <v>60</v>
      </c>
      <c r="I19">
        <v>0</v>
      </c>
      <c r="J19">
        <v>0</v>
      </c>
      <c r="K19">
        <v>0</v>
      </c>
      <c r="L19" t="str">
        <f t="shared" si="3"/>
        <v>true</v>
      </c>
      <c r="M19" s="5" t="str">
        <f t="shared" si="4"/>
        <v>{ 1105, new { desc = "High-purity Silicon"           , total = 0, rate0 = 60, rate1 = 0, rate2 = 0, rate3 = 0, checked = true } },</v>
      </c>
    </row>
    <row r="20" spans="1:13" x14ac:dyDescent="0.25">
      <c r="A20">
        <v>18</v>
      </c>
      <c r="B20" t="str">
        <f t="shared" si="0"/>
        <v>52040000</v>
      </c>
      <c r="C20" t="str">
        <f t="shared" si="1"/>
        <v>0452</v>
      </c>
      <c r="D20" t="s">
        <v>396</v>
      </c>
      <c r="E20" t="s">
        <v>513</v>
      </c>
      <c r="F20">
        <f t="shared" si="2"/>
        <v>1106</v>
      </c>
      <c r="G20">
        <v>0</v>
      </c>
      <c r="H20">
        <v>6</v>
      </c>
      <c r="I20">
        <v>0</v>
      </c>
      <c r="J20">
        <v>0</v>
      </c>
      <c r="K20">
        <v>0</v>
      </c>
      <c r="L20" t="str">
        <f t="shared" si="3"/>
        <v>true</v>
      </c>
      <c r="M20" s="5" t="str">
        <f t="shared" si="4"/>
        <v>{ 1106, new { desc = "Titanium Ingot"                , total = 0, rate0 = 6, rate1 = 0, rate2 = 0, rate3 = 0, checked = true } },</v>
      </c>
    </row>
    <row r="21" spans="1:13" x14ac:dyDescent="0.25">
      <c r="A21">
        <v>19</v>
      </c>
      <c r="B21" t="str">
        <f t="shared" si="0"/>
        <v>54040000</v>
      </c>
      <c r="C21" t="str">
        <f t="shared" si="1"/>
        <v>0454</v>
      </c>
      <c r="D21" t="s">
        <v>397</v>
      </c>
      <c r="E21" t="s">
        <v>507</v>
      </c>
      <c r="F21">
        <f t="shared" si="2"/>
        <v>1108</v>
      </c>
      <c r="G21">
        <v>1</v>
      </c>
      <c r="H21">
        <v>0</v>
      </c>
      <c r="I21">
        <v>0</v>
      </c>
      <c r="J21">
        <v>0</v>
      </c>
      <c r="K21">
        <v>0</v>
      </c>
      <c r="L21" t="str">
        <f t="shared" si="3"/>
        <v>true</v>
      </c>
      <c r="M21" s="5" t="str">
        <f t="shared" si="4"/>
        <v>{ 1108, new { desc = "Stone brick"                   , total = 1, rate0 = 0, rate1 = 0, rate2 = 0, rate3 = 0, checked = true } },</v>
      </c>
    </row>
    <row r="22" spans="1:13" x14ac:dyDescent="0.25">
      <c r="A22">
        <v>20</v>
      </c>
      <c r="B22" t="str">
        <f t="shared" si="0"/>
        <v>55040000</v>
      </c>
      <c r="C22" t="str">
        <f t="shared" si="1"/>
        <v>0455</v>
      </c>
      <c r="D22" t="s">
        <v>398</v>
      </c>
      <c r="E22" t="s">
        <v>517</v>
      </c>
      <c r="F22">
        <f t="shared" si="2"/>
        <v>1109</v>
      </c>
      <c r="G22">
        <v>0</v>
      </c>
      <c r="H22">
        <v>12</v>
      </c>
      <c r="I22">
        <v>18</v>
      </c>
      <c r="J22">
        <v>24</v>
      </c>
      <c r="K22">
        <v>36</v>
      </c>
      <c r="L22" t="str">
        <f t="shared" si="3"/>
        <v>true</v>
      </c>
      <c r="M22" s="5" t="str">
        <f t="shared" si="4"/>
        <v>{ 1109, new { desc = "Energetic Graphite"            , total = 0, rate0 = 12, rate1 = 18, rate2 = 24, rate3 = 36, checked = true } },</v>
      </c>
    </row>
    <row r="23" spans="1:13" x14ac:dyDescent="0.25">
      <c r="A23">
        <v>21</v>
      </c>
      <c r="B23" t="str">
        <f t="shared" si="0"/>
        <v>4F040000</v>
      </c>
      <c r="C23" t="str">
        <f t="shared" si="1"/>
        <v>044F</v>
      </c>
      <c r="D23" t="s">
        <v>399</v>
      </c>
      <c r="E23" t="s">
        <v>124</v>
      </c>
      <c r="F23">
        <f t="shared" si="2"/>
        <v>1103</v>
      </c>
      <c r="G23">
        <v>1</v>
      </c>
      <c r="H23">
        <v>0</v>
      </c>
      <c r="I23">
        <v>0</v>
      </c>
      <c r="J23">
        <v>0</v>
      </c>
      <c r="K23">
        <v>0</v>
      </c>
      <c r="L23" t="str">
        <f t="shared" si="3"/>
        <v>true</v>
      </c>
      <c r="M23" s="5" t="str">
        <f t="shared" si="4"/>
        <v>{ 1103, new { desc = "Steel"                         , total = 1, rate0 = 0, rate1 = 0, rate2 = 0, rate3 = 0, checked = true } },</v>
      </c>
    </row>
    <row r="24" spans="1:13" x14ac:dyDescent="0.25">
      <c r="A24">
        <v>22</v>
      </c>
      <c r="B24" t="str">
        <f t="shared" si="0"/>
        <v>53040000</v>
      </c>
      <c r="C24" t="str">
        <f t="shared" si="1"/>
        <v>0453</v>
      </c>
      <c r="D24" t="s">
        <v>400</v>
      </c>
      <c r="E24" t="s">
        <v>536</v>
      </c>
      <c r="F24">
        <f t="shared" si="2"/>
        <v>1107</v>
      </c>
      <c r="G24">
        <v>1</v>
      </c>
      <c r="H24">
        <v>0</v>
      </c>
      <c r="I24">
        <v>0</v>
      </c>
      <c r="J24">
        <v>0</v>
      </c>
      <c r="K24">
        <v>0</v>
      </c>
      <c r="L24" t="str">
        <f t="shared" si="3"/>
        <v>true</v>
      </c>
      <c r="M24" s="5" t="str">
        <f t="shared" si="4"/>
        <v>{ 1107, new { desc = "Titanium alloy"                , total = 1, rate0 = 0, rate1 = 0, rate2 = 0, rate3 = 0, checked = true } },</v>
      </c>
    </row>
    <row r="25" spans="1:13" x14ac:dyDescent="0.25">
      <c r="A25">
        <v>23</v>
      </c>
      <c r="B25" t="str">
        <f t="shared" si="0"/>
        <v>56040000</v>
      </c>
      <c r="C25" t="str">
        <f t="shared" si="1"/>
        <v>0456</v>
      </c>
      <c r="D25" t="s">
        <v>401</v>
      </c>
      <c r="E25" t="s">
        <v>11</v>
      </c>
      <c r="F25">
        <f t="shared" si="2"/>
        <v>1110</v>
      </c>
      <c r="G25">
        <v>1</v>
      </c>
      <c r="H25">
        <v>0</v>
      </c>
      <c r="I25">
        <v>0</v>
      </c>
      <c r="J25">
        <v>0</v>
      </c>
      <c r="K25">
        <v>0</v>
      </c>
      <c r="L25" t="str">
        <f t="shared" si="3"/>
        <v>true</v>
      </c>
      <c r="M25" s="5" t="str">
        <f t="shared" si="4"/>
        <v>{ 1110, new { desc = "Glass"                         , total = 1, rate0 = 0, rate1 = 0, rate2 = 0, rate3 = 0, checked = true } },</v>
      </c>
    </row>
    <row r="26" spans="1:13" x14ac:dyDescent="0.25">
      <c r="A26">
        <v>24</v>
      </c>
      <c r="B26" t="str">
        <f t="shared" si="0"/>
        <v>5F040000</v>
      </c>
      <c r="C26" t="str">
        <f t="shared" si="1"/>
        <v>045F</v>
      </c>
      <c r="D26" t="s">
        <v>402</v>
      </c>
      <c r="E26" t="s">
        <v>549</v>
      </c>
      <c r="F26">
        <f t="shared" si="2"/>
        <v>1119</v>
      </c>
      <c r="G26">
        <v>0</v>
      </c>
      <c r="H26">
        <v>12</v>
      </c>
      <c r="I26">
        <v>0</v>
      </c>
      <c r="J26">
        <v>0</v>
      </c>
      <c r="K26">
        <v>0</v>
      </c>
      <c r="L26" t="str">
        <f t="shared" si="3"/>
        <v>true</v>
      </c>
      <c r="M26" s="5" t="str">
        <f t="shared" si="4"/>
        <v>{ 1119, new { desc = "Titanium glass"                , total = 0, rate0 = 12, rate1 = 0, rate2 = 0, rate3 = 0, checked = true } },</v>
      </c>
    </row>
    <row r="27" spans="1:13" x14ac:dyDescent="0.25">
      <c r="A27">
        <v>25</v>
      </c>
      <c r="B27" t="str">
        <f t="shared" si="0"/>
        <v>57040000</v>
      </c>
      <c r="C27" t="str">
        <f t="shared" si="1"/>
        <v>0457</v>
      </c>
      <c r="D27" t="s">
        <v>403</v>
      </c>
      <c r="E27" t="s">
        <v>538</v>
      </c>
      <c r="F27">
        <f t="shared" si="2"/>
        <v>1111</v>
      </c>
      <c r="G27">
        <v>1</v>
      </c>
      <c r="H27">
        <v>0</v>
      </c>
      <c r="I27">
        <v>0</v>
      </c>
      <c r="J27">
        <v>0</v>
      </c>
      <c r="K27">
        <v>0</v>
      </c>
      <c r="L27" t="str">
        <f t="shared" si="3"/>
        <v>true</v>
      </c>
      <c r="M27" s="5" t="str">
        <f t="shared" si="4"/>
        <v>{ 1111, new { desc = "Prism"                         , total = 1, rate0 = 0, rate1 = 0, rate2 = 0, rate3 = 0, checked = true } },</v>
      </c>
    </row>
    <row r="28" spans="1:13" x14ac:dyDescent="0.25">
      <c r="A28">
        <v>26</v>
      </c>
      <c r="B28" t="str">
        <f t="shared" si="0"/>
        <v>58040000</v>
      </c>
      <c r="C28" t="str">
        <f t="shared" si="1"/>
        <v>0458</v>
      </c>
      <c r="D28" t="s">
        <v>404</v>
      </c>
      <c r="E28" t="s">
        <v>6</v>
      </c>
      <c r="F28">
        <f t="shared" si="2"/>
        <v>1112</v>
      </c>
      <c r="G28">
        <v>0</v>
      </c>
      <c r="H28">
        <v>6</v>
      </c>
      <c r="I28">
        <v>18</v>
      </c>
      <c r="J28">
        <v>0</v>
      </c>
      <c r="K28">
        <v>0</v>
      </c>
      <c r="L28" t="str">
        <f t="shared" si="3"/>
        <v>true</v>
      </c>
      <c r="M28" s="5" t="str">
        <f t="shared" si="4"/>
        <v>{ 1112, new { desc = "Diamond"                       , total = 0, rate0 = 6, rate1 = 18, rate2 = 0, rate3 = 0, checked = true } },</v>
      </c>
    </row>
    <row r="29" spans="1:13" x14ac:dyDescent="0.25">
      <c r="A29">
        <v>27</v>
      </c>
      <c r="B29" t="str">
        <f t="shared" si="0"/>
        <v>59040000</v>
      </c>
      <c r="C29" t="str">
        <f t="shared" si="1"/>
        <v>0459</v>
      </c>
      <c r="D29" t="s">
        <v>405</v>
      </c>
      <c r="E29" t="s">
        <v>537</v>
      </c>
      <c r="F29">
        <f t="shared" si="2"/>
        <v>1113</v>
      </c>
      <c r="G29">
        <v>1</v>
      </c>
      <c r="H29">
        <v>12</v>
      </c>
      <c r="I29">
        <v>0</v>
      </c>
      <c r="J29">
        <v>0</v>
      </c>
      <c r="K29">
        <v>0</v>
      </c>
      <c r="L29" t="str">
        <f t="shared" si="3"/>
        <v>true</v>
      </c>
      <c r="M29" s="5" t="str">
        <f t="shared" si="4"/>
        <v>{ 1113, new { desc = "Crystal silicon"               , total = 1, rate0 = 12, rate1 = 0, rate2 = 0, rate3 = 0, checked = true } },</v>
      </c>
    </row>
    <row r="30" spans="1:13" x14ac:dyDescent="0.25">
      <c r="A30">
        <v>28</v>
      </c>
      <c r="B30" t="str">
        <f t="shared" si="0"/>
        <v>B1040000</v>
      </c>
      <c r="C30" t="str">
        <f t="shared" si="1"/>
        <v>04B1</v>
      </c>
      <c r="D30" t="s">
        <v>406</v>
      </c>
      <c r="E30" t="s">
        <v>510</v>
      </c>
      <c r="F30">
        <f t="shared" si="2"/>
        <v>1201</v>
      </c>
      <c r="G30">
        <v>0</v>
      </c>
      <c r="H30">
        <v>0</v>
      </c>
      <c r="I30">
        <v>0</v>
      </c>
      <c r="J30">
        <v>0</v>
      </c>
      <c r="K30">
        <v>0</v>
      </c>
      <c r="L30" t="str">
        <f t="shared" si="3"/>
        <v>false</v>
      </c>
      <c r="M30" s="5" t="str">
        <f t="shared" si="4"/>
        <v>{ 1201, new { desc = "Gear"                          , total = 0, rate0 = 0, rate1 = 0, rate2 = 0, rate3 = 0, checked = false } },</v>
      </c>
    </row>
    <row r="31" spans="1:13" x14ac:dyDescent="0.25">
      <c r="A31">
        <v>29</v>
      </c>
      <c r="B31" t="str">
        <f t="shared" si="0"/>
        <v>4E040000</v>
      </c>
      <c r="C31" t="str">
        <f t="shared" si="1"/>
        <v>044E</v>
      </c>
      <c r="D31" t="s">
        <v>407</v>
      </c>
      <c r="E31" t="s">
        <v>508</v>
      </c>
      <c r="F31">
        <f t="shared" si="2"/>
        <v>1102</v>
      </c>
      <c r="G31">
        <v>0</v>
      </c>
      <c r="H31">
        <v>6</v>
      </c>
      <c r="I31">
        <v>0</v>
      </c>
      <c r="J31">
        <v>0</v>
      </c>
      <c r="K31">
        <v>0</v>
      </c>
      <c r="L31" t="str">
        <f t="shared" si="3"/>
        <v>true</v>
      </c>
      <c r="M31" s="5" t="str">
        <f t="shared" si="4"/>
        <v>{ 1102, new { desc = "Magnet"                        , total = 0, rate0 = 6, rate1 = 0, rate2 = 0, rate3 = 0, checked = true } },</v>
      </c>
    </row>
    <row r="32" spans="1:13" x14ac:dyDescent="0.25">
      <c r="A32">
        <v>30</v>
      </c>
      <c r="B32" t="str">
        <f t="shared" si="0"/>
        <v>B2040000</v>
      </c>
      <c r="C32" t="str">
        <f t="shared" si="1"/>
        <v>04B2</v>
      </c>
      <c r="D32" t="s">
        <v>408</v>
      </c>
      <c r="E32" t="s">
        <v>3</v>
      </c>
      <c r="F32">
        <f t="shared" si="2"/>
        <v>1202</v>
      </c>
      <c r="G32">
        <v>0</v>
      </c>
      <c r="H32">
        <v>6</v>
      </c>
      <c r="I32">
        <v>0</v>
      </c>
      <c r="J32">
        <v>0</v>
      </c>
      <c r="K32">
        <v>0</v>
      </c>
      <c r="L32" t="str">
        <f t="shared" si="3"/>
        <v>true</v>
      </c>
      <c r="M32" s="5" t="str">
        <f t="shared" si="4"/>
        <v>{ 1202, new { desc = "Magnetic Coil"                 , total = 0, rate0 = 6, rate1 = 0, rate2 = 0, rate3 = 0, checked = true } },</v>
      </c>
    </row>
    <row r="33" spans="1:13" x14ac:dyDescent="0.25">
      <c r="A33">
        <v>31</v>
      </c>
      <c r="B33" t="str">
        <f t="shared" si="0"/>
        <v>B3040000</v>
      </c>
      <c r="C33" t="str">
        <f t="shared" si="1"/>
        <v>04B3</v>
      </c>
      <c r="D33" t="s">
        <v>409</v>
      </c>
      <c r="E33" t="s">
        <v>559</v>
      </c>
      <c r="F33">
        <f t="shared" si="2"/>
        <v>1203</v>
      </c>
      <c r="G33">
        <v>1</v>
      </c>
      <c r="H33">
        <v>0</v>
      </c>
      <c r="I33">
        <v>0</v>
      </c>
      <c r="J33">
        <v>0</v>
      </c>
      <c r="K33">
        <v>0</v>
      </c>
      <c r="L33" t="str">
        <f t="shared" si="3"/>
        <v>true</v>
      </c>
      <c r="M33" s="5" t="str">
        <f t="shared" si="4"/>
        <v>{ 1203, new { desc = "Electric motor"                , total = 1, rate0 = 0, rate1 = 0, rate2 = 0, rate3 = 0, checked = true } },</v>
      </c>
    </row>
    <row r="34" spans="1:13" x14ac:dyDescent="0.25">
      <c r="A34">
        <v>32</v>
      </c>
      <c r="B34" t="str">
        <f t="shared" si="0"/>
        <v>B4040000</v>
      </c>
      <c r="C34" t="str">
        <f t="shared" si="1"/>
        <v>04B4</v>
      </c>
      <c r="D34" t="s">
        <v>410</v>
      </c>
      <c r="E34" t="s">
        <v>560</v>
      </c>
      <c r="F34">
        <f t="shared" si="2"/>
        <v>1204</v>
      </c>
      <c r="G34">
        <v>1</v>
      </c>
      <c r="H34">
        <v>0</v>
      </c>
      <c r="I34">
        <v>0</v>
      </c>
      <c r="J34">
        <v>0</v>
      </c>
      <c r="K34">
        <v>0</v>
      </c>
      <c r="L34" t="str">
        <f t="shared" si="3"/>
        <v>true</v>
      </c>
      <c r="M34" s="5" t="str">
        <f t="shared" si="4"/>
        <v>{ 1204, new { desc = "Electromechanic turbine"       , total = 1, rate0 = 0, rate1 = 0, rate2 = 0, rate3 = 0, checked = true } },</v>
      </c>
    </row>
    <row r="35" spans="1:13" x14ac:dyDescent="0.25">
      <c r="A35">
        <v>33</v>
      </c>
      <c r="B35" t="str">
        <f t="shared" si="0"/>
        <v>B5040000</v>
      </c>
      <c r="C35" t="str">
        <f t="shared" si="1"/>
        <v>04B5</v>
      </c>
      <c r="D35" t="s">
        <v>411</v>
      </c>
      <c r="E35" t="s">
        <v>561</v>
      </c>
      <c r="F35">
        <f t="shared" si="2"/>
        <v>1205</v>
      </c>
      <c r="G35">
        <v>1</v>
      </c>
      <c r="H35">
        <v>0</v>
      </c>
      <c r="I35">
        <v>0</v>
      </c>
      <c r="J35">
        <v>0</v>
      </c>
      <c r="K35">
        <v>0</v>
      </c>
      <c r="L35" t="str">
        <f t="shared" si="3"/>
        <v>true</v>
      </c>
      <c r="M35" s="5" t="str">
        <f t="shared" si="4"/>
        <v>{ 1205, new { desc = "Super-magnetic ring"           , total = 1, rate0 = 0, rate1 = 0, rate2 = 0, rate3 = 0, checked = true } },</v>
      </c>
    </row>
    <row r="36" spans="1:13" x14ac:dyDescent="0.25">
      <c r="A36">
        <v>34</v>
      </c>
      <c r="B36" t="str">
        <f t="shared" si="0"/>
        <v>B6040000</v>
      </c>
      <c r="C36" t="str">
        <f t="shared" si="1"/>
        <v>04B6</v>
      </c>
      <c r="D36" t="s">
        <v>412</v>
      </c>
      <c r="E36" t="s">
        <v>535</v>
      </c>
      <c r="F36">
        <f t="shared" si="2"/>
        <v>1206</v>
      </c>
      <c r="G36">
        <v>1</v>
      </c>
      <c r="H36">
        <v>6</v>
      </c>
      <c r="I36">
        <v>0</v>
      </c>
      <c r="J36">
        <v>0</v>
      </c>
      <c r="K36">
        <v>0</v>
      </c>
      <c r="L36" t="str">
        <f t="shared" si="3"/>
        <v>true</v>
      </c>
      <c r="M36" s="5" t="str">
        <f t="shared" si="4"/>
        <v>{ 1206, new { desc = "Particle container"            , total = 1, rate0 = 6, rate1 = 0, rate2 = 0, rate3 = 0, checked = true } },</v>
      </c>
    </row>
    <row r="37" spans="1:13" x14ac:dyDescent="0.25">
      <c r="A37">
        <v>35</v>
      </c>
      <c r="B37" t="str">
        <f t="shared" si="0"/>
        <v>67040000</v>
      </c>
      <c r="C37" t="str">
        <f t="shared" si="1"/>
        <v>0467</v>
      </c>
      <c r="D37" t="s">
        <v>413</v>
      </c>
      <c r="E37" t="s">
        <v>562</v>
      </c>
      <c r="F37">
        <f t="shared" si="2"/>
        <v>1127</v>
      </c>
      <c r="G37">
        <v>0</v>
      </c>
      <c r="H37">
        <v>3</v>
      </c>
      <c r="I37">
        <v>0</v>
      </c>
      <c r="J37">
        <v>0</v>
      </c>
      <c r="K37">
        <v>0</v>
      </c>
      <c r="L37" t="str">
        <f t="shared" si="3"/>
        <v>true</v>
      </c>
      <c r="M37" s="5" t="str">
        <f t="shared" si="4"/>
        <v>{ 1127, new { desc = "Strange matter"                , total = 0, rate0 = 3, rate1 = 0, rate2 = 0, rate3 = 0, checked = true } },</v>
      </c>
    </row>
    <row r="38" spans="1:13" x14ac:dyDescent="0.25">
      <c r="A38">
        <v>36</v>
      </c>
      <c r="B38" t="str">
        <f t="shared" si="0"/>
        <v>15050000</v>
      </c>
      <c r="C38" t="str">
        <f t="shared" si="1"/>
        <v>0515</v>
      </c>
      <c r="D38" t="s">
        <v>414</v>
      </c>
      <c r="E38" t="s">
        <v>509</v>
      </c>
      <c r="F38">
        <f t="shared" si="2"/>
        <v>1301</v>
      </c>
      <c r="G38">
        <v>0</v>
      </c>
      <c r="H38">
        <v>6</v>
      </c>
      <c r="I38">
        <v>30</v>
      </c>
      <c r="J38">
        <v>0</v>
      </c>
      <c r="K38">
        <v>0</v>
      </c>
      <c r="L38" t="str">
        <f t="shared" si="3"/>
        <v>true</v>
      </c>
      <c r="M38" s="5" t="str">
        <f t="shared" si="4"/>
        <v>{ 1301, new { desc = "Circuit board"                 , total = 0, rate0 = 6, rate1 = 30, rate2 = 0, rate3 = 0, checked = true } },</v>
      </c>
    </row>
    <row r="39" spans="1:13" x14ac:dyDescent="0.25">
      <c r="A39">
        <v>37</v>
      </c>
      <c r="B39" t="str">
        <f t="shared" si="0"/>
        <v>17050000</v>
      </c>
      <c r="C39" t="str">
        <f t="shared" si="1"/>
        <v>0517</v>
      </c>
      <c r="D39" t="s">
        <v>415</v>
      </c>
      <c r="E39" t="s">
        <v>141</v>
      </c>
      <c r="F39">
        <f t="shared" si="2"/>
        <v>1303</v>
      </c>
      <c r="G39">
        <v>1</v>
      </c>
      <c r="H39">
        <v>12</v>
      </c>
      <c r="I39">
        <v>18</v>
      </c>
      <c r="J39">
        <v>0</v>
      </c>
      <c r="K39">
        <v>0</v>
      </c>
      <c r="L39" t="str">
        <f t="shared" si="3"/>
        <v>true</v>
      </c>
      <c r="M39" s="5" t="str">
        <f t="shared" si="4"/>
        <v>{ 1303, new { desc = "Processor"                     , total = 1, rate0 = 12, rate1 = 18, rate2 = 0, rate3 = 0, checked = true } },</v>
      </c>
    </row>
    <row r="40" spans="1:13" x14ac:dyDescent="0.25">
      <c r="A40">
        <v>38</v>
      </c>
      <c r="B40" t="str">
        <f t="shared" si="0"/>
        <v>19050000</v>
      </c>
      <c r="C40" t="str">
        <f t="shared" si="1"/>
        <v>0519</v>
      </c>
      <c r="D40" t="s">
        <v>416</v>
      </c>
      <c r="E40" t="s">
        <v>563</v>
      </c>
      <c r="F40">
        <f t="shared" si="2"/>
        <v>1305</v>
      </c>
      <c r="G40">
        <v>0</v>
      </c>
      <c r="H40">
        <v>3</v>
      </c>
      <c r="I40">
        <v>0</v>
      </c>
      <c r="J40">
        <v>0</v>
      </c>
      <c r="K40">
        <v>0</v>
      </c>
      <c r="L40" t="str">
        <f t="shared" si="3"/>
        <v>true</v>
      </c>
      <c r="M40" s="5" t="str">
        <f t="shared" si="4"/>
        <v>{ 1305, new { desc = "Quantum chip"                  , total = 0, rate0 = 3, rate1 = 0, rate2 = 0, rate3 = 0, checked = true } },</v>
      </c>
    </row>
    <row r="41" spans="1:13" x14ac:dyDescent="0.25">
      <c r="A41">
        <v>39</v>
      </c>
      <c r="B41" t="str">
        <f t="shared" si="0"/>
        <v>16050000</v>
      </c>
      <c r="C41" t="str">
        <f t="shared" si="1"/>
        <v>0516</v>
      </c>
      <c r="D41" t="s">
        <v>417</v>
      </c>
      <c r="E41" t="s">
        <v>546</v>
      </c>
      <c r="F41">
        <f t="shared" si="2"/>
        <v>1302</v>
      </c>
      <c r="G41">
        <v>1</v>
      </c>
      <c r="H41">
        <v>24</v>
      </c>
      <c r="I41">
        <v>0</v>
      </c>
      <c r="J41">
        <v>0</v>
      </c>
      <c r="K41">
        <v>0</v>
      </c>
      <c r="L41" t="str">
        <f t="shared" si="3"/>
        <v>true</v>
      </c>
      <c r="M41" s="5" t="str">
        <f t="shared" si="4"/>
        <v>{ 1302, new { desc = "Microcrystalline component"    , total = 1, rate0 = 24, rate1 = 0, rate2 = 0, rate3 = 0, checked = true } },</v>
      </c>
    </row>
    <row r="42" spans="1:13" x14ac:dyDescent="0.25">
      <c r="A42">
        <v>40</v>
      </c>
      <c r="B42" t="str">
        <f t="shared" si="0"/>
        <v>18050000</v>
      </c>
      <c r="C42" t="str">
        <f t="shared" si="1"/>
        <v>0518</v>
      </c>
      <c r="D42" t="s">
        <v>418</v>
      </c>
      <c r="E42" t="s">
        <v>564</v>
      </c>
      <c r="F42">
        <f t="shared" si="2"/>
        <v>1304</v>
      </c>
      <c r="G42">
        <v>0</v>
      </c>
      <c r="H42">
        <v>6</v>
      </c>
      <c r="I42">
        <v>0</v>
      </c>
      <c r="J42">
        <v>0</v>
      </c>
      <c r="K42">
        <v>0</v>
      </c>
      <c r="L42" t="str">
        <f t="shared" si="3"/>
        <v>true</v>
      </c>
      <c r="M42" s="5" t="str">
        <f t="shared" si="4"/>
        <v>{ 1304, new { desc = "Plane filter"                  , total = 0, rate0 = 6, rate1 = 0, rate2 = 0, rate3 = 0, checked = true } },</v>
      </c>
    </row>
    <row r="43" spans="1:13" x14ac:dyDescent="0.25">
      <c r="A43">
        <v>41</v>
      </c>
      <c r="B43" t="str">
        <f t="shared" si="0"/>
        <v>7A050000</v>
      </c>
      <c r="C43" t="str">
        <f t="shared" si="1"/>
        <v>057A</v>
      </c>
      <c r="D43" t="s">
        <v>419</v>
      </c>
      <c r="E43" t="s">
        <v>548</v>
      </c>
      <c r="F43">
        <f t="shared" si="2"/>
        <v>1402</v>
      </c>
      <c r="G43">
        <v>0</v>
      </c>
      <c r="H43">
        <v>6</v>
      </c>
      <c r="I43">
        <v>0</v>
      </c>
      <c r="J43">
        <v>0</v>
      </c>
      <c r="K43">
        <v>0</v>
      </c>
      <c r="L43" t="str">
        <f t="shared" si="3"/>
        <v>true</v>
      </c>
      <c r="M43" s="5" t="str">
        <f t="shared" si="4"/>
        <v>{ 1402, new { desc = "Particle broadband"            , total = 0, rate0 = 6, rate1 = 0, rate2 = 0, rate3 = 0, checked = true } },</v>
      </c>
    </row>
    <row r="44" spans="1:13" x14ac:dyDescent="0.25">
      <c r="A44">
        <v>42</v>
      </c>
      <c r="B44" t="str">
        <f t="shared" si="0"/>
        <v>79050000</v>
      </c>
      <c r="C44" t="str">
        <f t="shared" si="1"/>
        <v>0579</v>
      </c>
      <c r="D44" t="s">
        <v>420</v>
      </c>
      <c r="E44" t="s">
        <v>545</v>
      </c>
      <c r="F44">
        <f t="shared" si="2"/>
        <v>1401</v>
      </c>
      <c r="G44">
        <v>1</v>
      </c>
      <c r="H44">
        <v>0</v>
      </c>
      <c r="I44">
        <v>0</v>
      </c>
      <c r="J44">
        <v>0</v>
      </c>
      <c r="K44">
        <v>0</v>
      </c>
      <c r="L44" t="str">
        <f t="shared" si="3"/>
        <v>true</v>
      </c>
      <c r="M44" s="5" t="str">
        <f t="shared" si="4"/>
        <v>{ 1401, new { desc = "Plasma excitor"                , total = 1, rate0 = 0, rate1 = 0, rate2 = 0, rate3 = 0, checked = true } },</v>
      </c>
    </row>
    <row r="45" spans="1:13" x14ac:dyDescent="0.25">
      <c r="A45">
        <v>43</v>
      </c>
      <c r="B45" t="str">
        <f t="shared" si="0"/>
        <v>7C050000</v>
      </c>
      <c r="C45" t="str">
        <f t="shared" si="1"/>
        <v>057C</v>
      </c>
      <c r="D45" t="s">
        <v>421</v>
      </c>
      <c r="E45" t="s">
        <v>565</v>
      </c>
      <c r="F45">
        <f t="shared" si="2"/>
        <v>1404</v>
      </c>
      <c r="G45">
        <v>1</v>
      </c>
      <c r="H45">
        <v>0</v>
      </c>
      <c r="I45">
        <v>0</v>
      </c>
      <c r="J45">
        <v>0</v>
      </c>
      <c r="K45">
        <v>0</v>
      </c>
      <c r="L45" t="str">
        <f t="shared" si="3"/>
        <v>true</v>
      </c>
      <c r="M45" s="5" t="str">
        <f t="shared" si="4"/>
        <v>{ 1404, new { desc = "Photon combiner"               , total = 1, rate0 = 0, rate1 = 0, rate2 = 0, rate3 = 0, checked = true } },</v>
      </c>
    </row>
    <row r="46" spans="1:13" x14ac:dyDescent="0.25">
      <c r="A46">
        <v>44</v>
      </c>
      <c r="B46" t="str">
        <f t="shared" si="0"/>
        <v>DD050000</v>
      </c>
      <c r="C46" t="str">
        <f t="shared" si="1"/>
        <v>05DD</v>
      </c>
      <c r="D46" t="s">
        <v>422</v>
      </c>
      <c r="E46" t="s">
        <v>566</v>
      </c>
      <c r="F46">
        <f t="shared" si="2"/>
        <v>1501</v>
      </c>
      <c r="G46">
        <v>0</v>
      </c>
      <c r="H46">
        <v>36</v>
      </c>
      <c r="I46">
        <v>0</v>
      </c>
      <c r="J46">
        <v>0</v>
      </c>
      <c r="K46">
        <v>0</v>
      </c>
      <c r="L46" t="str">
        <f t="shared" si="3"/>
        <v>true</v>
      </c>
      <c r="M46" s="5" t="str">
        <f t="shared" si="4"/>
        <v>{ 1501, new { desc = "Solar sail"                    , total = 0, rate0 = 36, rate1 = 0, rate2 = 0, rate3 = 0, checked = true } },</v>
      </c>
    </row>
    <row r="47" spans="1:13" x14ac:dyDescent="0.25">
      <c r="A47">
        <v>45</v>
      </c>
      <c r="B47" t="str">
        <f t="shared" si="0"/>
        <v>E8030000</v>
      </c>
      <c r="C47" t="str">
        <f t="shared" si="1"/>
        <v>03E8</v>
      </c>
      <c r="D47" t="s">
        <v>423</v>
      </c>
      <c r="E47" t="s">
        <v>540</v>
      </c>
      <c r="F47">
        <f t="shared" si="2"/>
        <v>1000</v>
      </c>
      <c r="G47">
        <v>0</v>
      </c>
      <c r="H47">
        <v>6</v>
      </c>
      <c r="I47">
        <v>0</v>
      </c>
      <c r="J47">
        <v>0</v>
      </c>
      <c r="K47">
        <v>0</v>
      </c>
      <c r="L47" t="str">
        <f t="shared" si="3"/>
        <v>true</v>
      </c>
      <c r="M47" s="5" t="str">
        <f t="shared" si="4"/>
        <v>{ 1000, new { desc = "Water"                         , total = 0, rate0 = 6, rate1 = 0, rate2 = 0, rate3 = 0, checked = true } },</v>
      </c>
    </row>
    <row r="48" spans="1:13" x14ac:dyDescent="0.25">
      <c r="A48">
        <v>46</v>
      </c>
      <c r="B48" t="str">
        <f t="shared" si="0"/>
        <v>EF030000</v>
      </c>
      <c r="C48" t="str">
        <f t="shared" si="1"/>
        <v>03EF</v>
      </c>
      <c r="D48" t="s">
        <v>424</v>
      </c>
      <c r="E48" t="s">
        <v>544</v>
      </c>
      <c r="F48">
        <f t="shared" si="2"/>
        <v>1007</v>
      </c>
      <c r="G48">
        <v>0</v>
      </c>
      <c r="H48">
        <v>24</v>
      </c>
      <c r="I48">
        <v>30</v>
      </c>
      <c r="J48">
        <v>36</v>
      </c>
      <c r="K48">
        <v>0</v>
      </c>
      <c r="L48" t="str">
        <f t="shared" si="3"/>
        <v>true</v>
      </c>
      <c r="M48" s="5" t="str">
        <f t="shared" si="4"/>
        <v>{ 1007, new { desc = "Crude oil"                     , total = 0, rate0 = 24, rate1 = 30, rate2 = 36, rate3 = 0, checked = true } },</v>
      </c>
    </row>
    <row r="49" spans="1:13" x14ac:dyDescent="0.25">
      <c r="A49">
        <v>47</v>
      </c>
      <c r="B49" t="str">
        <f t="shared" si="0"/>
        <v>5A040000</v>
      </c>
      <c r="C49" t="str">
        <f t="shared" si="1"/>
        <v>045A</v>
      </c>
      <c r="D49" t="s">
        <v>425</v>
      </c>
      <c r="E49" t="s">
        <v>542</v>
      </c>
      <c r="F49">
        <f t="shared" si="2"/>
        <v>1114</v>
      </c>
      <c r="G49">
        <v>0</v>
      </c>
      <c r="H49">
        <v>0</v>
      </c>
      <c r="I49">
        <v>0</v>
      </c>
      <c r="J49">
        <v>0</v>
      </c>
      <c r="K49">
        <v>0</v>
      </c>
      <c r="L49" t="str">
        <f t="shared" si="3"/>
        <v>false</v>
      </c>
      <c r="M49" s="5" t="str">
        <f t="shared" si="4"/>
        <v>{ 1114, new { desc = "Refined oil"                   , total = 0, rate0 = 0, rate1 = 0, rate2 = 0, rate3 = 0, checked = false } },</v>
      </c>
    </row>
    <row r="50" spans="1:13" x14ac:dyDescent="0.25">
      <c r="A50">
        <v>48</v>
      </c>
      <c r="B50" t="str">
        <f t="shared" si="0"/>
        <v>5C040000</v>
      </c>
      <c r="C50" t="str">
        <f t="shared" si="1"/>
        <v>045C</v>
      </c>
      <c r="D50" t="s">
        <v>426</v>
      </c>
      <c r="E50" t="s">
        <v>547</v>
      </c>
      <c r="F50">
        <f t="shared" si="2"/>
        <v>1116</v>
      </c>
      <c r="G50">
        <v>1</v>
      </c>
      <c r="H50">
        <v>0</v>
      </c>
      <c r="I50">
        <v>0</v>
      </c>
      <c r="J50">
        <v>0</v>
      </c>
      <c r="K50">
        <v>0</v>
      </c>
      <c r="L50" t="str">
        <f t="shared" si="3"/>
        <v>true</v>
      </c>
      <c r="M50" s="5" t="str">
        <f t="shared" si="4"/>
        <v>{ 1116, new { desc = "Sulfuric acid"                 , total = 1, rate0 = 0, rate1 = 0, rate2 = 0, rate3 = 0, checked = true } },</v>
      </c>
    </row>
    <row r="51" spans="1:13" x14ac:dyDescent="0.25">
      <c r="A51">
        <v>49</v>
      </c>
      <c r="B51" t="str">
        <f t="shared" si="0"/>
        <v>60040000</v>
      </c>
      <c r="C51" t="str">
        <f t="shared" si="1"/>
        <v>0460</v>
      </c>
      <c r="D51" t="s">
        <v>427</v>
      </c>
      <c r="E51" t="s">
        <v>4</v>
      </c>
      <c r="F51">
        <f t="shared" si="2"/>
        <v>1120</v>
      </c>
      <c r="G51">
        <v>0</v>
      </c>
      <c r="H51">
        <v>12</v>
      </c>
      <c r="I51">
        <v>0</v>
      </c>
      <c r="J51">
        <v>0</v>
      </c>
      <c r="K51">
        <v>0</v>
      </c>
      <c r="L51" t="str">
        <f t="shared" si="3"/>
        <v>true</v>
      </c>
      <c r="M51" s="5" t="str">
        <f t="shared" si="4"/>
        <v>{ 1120, new { desc = "Hydrogen"                      , total = 0, rate0 = 12, rate1 = 0, rate2 = 0, rate3 = 0, checked = true } },</v>
      </c>
    </row>
    <row r="52" spans="1:13" x14ac:dyDescent="0.25">
      <c r="A52">
        <v>50</v>
      </c>
      <c r="B52" t="str">
        <f t="shared" si="0"/>
        <v>61040000</v>
      </c>
      <c r="C52" t="str">
        <f t="shared" si="1"/>
        <v>0461</v>
      </c>
      <c r="D52" t="s">
        <v>428</v>
      </c>
      <c r="E52" t="s">
        <v>567</v>
      </c>
      <c r="F52">
        <f t="shared" si="2"/>
        <v>1121</v>
      </c>
      <c r="G52">
        <v>1</v>
      </c>
      <c r="H52">
        <v>30</v>
      </c>
      <c r="I52">
        <v>0</v>
      </c>
      <c r="J52">
        <v>0</v>
      </c>
      <c r="K52">
        <v>0</v>
      </c>
      <c r="L52" t="str">
        <f t="shared" si="3"/>
        <v>true</v>
      </c>
      <c r="M52" s="5" t="str">
        <f t="shared" si="4"/>
        <v>{ 1121, new { desc = "Deuterium"                     , total = 1, rate0 = 30, rate1 = 0, rate2 = 0, rate3 = 0, checked = true } },</v>
      </c>
    </row>
    <row r="53" spans="1:13" x14ac:dyDescent="0.25">
      <c r="A53">
        <v>51</v>
      </c>
      <c r="B53" t="str">
        <f t="shared" si="0"/>
        <v>62040000</v>
      </c>
      <c r="C53" t="str">
        <f t="shared" si="1"/>
        <v>0462</v>
      </c>
      <c r="D53" t="s">
        <v>429</v>
      </c>
      <c r="E53" t="s">
        <v>12</v>
      </c>
      <c r="F53">
        <f t="shared" si="2"/>
        <v>1122</v>
      </c>
      <c r="G53">
        <v>0</v>
      </c>
      <c r="H53">
        <v>6</v>
      </c>
      <c r="I53">
        <v>0</v>
      </c>
      <c r="J53">
        <v>0</v>
      </c>
      <c r="K53">
        <v>0</v>
      </c>
      <c r="L53" t="str">
        <f t="shared" si="3"/>
        <v>true</v>
      </c>
      <c r="M53" s="5" t="str">
        <f t="shared" si="4"/>
        <v>{ 1122, new { desc = "Antimatter"                    , total = 0, rate0 = 6, rate1 = 0, rate2 = 0, rate3 = 0, checked = true } },</v>
      </c>
    </row>
    <row r="54" spans="1:13" x14ac:dyDescent="0.25">
      <c r="A54">
        <v>52</v>
      </c>
      <c r="B54" t="str">
        <f t="shared" si="0"/>
        <v>B8040000</v>
      </c>
      <c r="C54" t="str">
        <f t="shared" si="1"/>
        <v>04B8</v>
      </c>
      <c r="D54" t="s">
        <v>430</v>
      </c>
      <c r="E54" t="s">
        <v>568</v>
      </c>
      <c r="F54">
        <f t="shared" si="2"/>
        <v>1208</v>
      </c>
      <c r="G54">
        <v>0</v>
      </c>
      <c r="H54">
        <v>6</v>
      </c>
      <c r="I54">
        <v>0</v>
      </c>
      <c r="J54">
        <v>0</v>
      </c>
      <c r="K54">
        <v>0</v>
      </c>
      <c r="L54" t="str">
        <f t="shared" si="3"/>
        <v>true</v>
      </c>
      <c r="M54" s="5" t="str">
        <f t="shared" si="4"/>
        <v>{ 1208, new { desc = "Critical photon"               , total = 0, rate0 = 6, rate1 = 0, rate2 = 0, rate3 = 0, checked = true } },</v>
      </c>
    </row>
    <row r="55" spans="1:13" x14ac:dyDescent="0.25">
      <c r="A55">
        <v>53</v>
      </c>
      <c r="B55" t="str">
        <f t="shared" si="0"/>
        <v>09070000</v>
      </c>
      <c r="C55" t="str">
        <f t="shared" si="1"/>
        <v>0709</v>
      </c>
      <c r="D55" t="s">
        <v>431</v>
      </c>
      <c r="E55" t="s">
        <v>524</v>
      </c>
      <c r="F55">
        <f t="shared" si="2"/>
        <v>1801</v>
      </c>
      <c r="G55">
        <v>0</v>
      </c>
      <c r="H55">
        <v>0</v>
      </c>
      <c r="I55">
        <v>0</v>
      </c>
      <c r="J55">
        <v>0</v>
      </c>
      <c r="K55">
        <v>0</v>
      </c>
      <c r="L55" t="str">
        <f t="shared" si="3"/>
        <v>false</v>
      </c>
      <c r="M55" s="5" t="str">
        <f t="shared" si="4"/>
        <v>{ 1801, new { desc = "Hydrogen fuel rod"             , total = 0, rate0 = 0, rate1 = 0, rate2 = 0, rate3 = 0, checked = false } },</v>
      </c>
    </row>
    <row r="56" spans="1:13" x14ac:dyDescent="0.25">
      <c r="A56">
        <v>54</v>
      </c>
      <c r="B56" t="str">
        <f t="shared" si="0"/>
        <v>0A070000</v>
      </c>
      <c r="C56" t="str">
        <f t="shared" si="1"/>
        <v>070A</v>
      </c>
      <c r="D56" t="s">
        <v>432</v>
      </c>
      <c r="E56" t="s">
        <v>569</v>
      </c>
      <c r="F56">
        <f t="shared" si="2"/>
        <v>1802</v>
      </c>
      <c r="G56">
        <v>0</v>
      </c>
      <c r="H56">
        <v>0</v>
      </c>
      <c r="I56">
        <v>0</v>
      </c>
      <c r="J56">
        <v>0</v>
      </c>
      <c r="K56">
        <v>0</v>
      </c>
      <c r="L56" t="str">
        <f t="shared" si="3"/>
        <v>false</v>
      </c>
      <c r="M56" s="5" t="str">
        <f t="shared" si="4"/>
        <v>{ 1802, new { desc = "Deuteron fuel rod"             , total = 0, rate0 = 0, rate1 = 0, rate2 = 0, rate3 = 0, checked = false } },</v>
      </c>
    </row>
    <row r="57" spans="1:13" x14ac:dyDescent="0.25">
      <c r="A57">
        <v>55</v>
      </c>
      <c r="B57" t="str">
        <f t="shared" si="0"/>
        <v>0B070000</v>
      </c>
      <c r="C57" t="str">
        <f t="shared" si="1"/>
        <v>070B</v>
      </c>
      <c r="D57" t="s">
        <v>433</v>
      </c>
      <c r="E57" t="s">
        <v>570</v>
      </c>
      <c r="F57">
        <f t="shared" si="2"/>
        <v>1803</v>
      </c>
      <c r="G57">
        <v>0</v>
      </c>
      <c r="H57">
        <v>0</v>
      </c>
      <c r="I57">
        <v>0</v>
      </c>
      <c r="J57">
        <v>0</v>
      </c>
      <c r="K57">
        <v>0</v>
      </c>
      <c r="L57" t="str">
        <f t="shared" si="3"/>
        <v>false</v>
      </c>
      <c r="M57" s="5" t="str">
        <f t="shared" si="4"/>
        <v>{ 1803, new { desc = "Antimatter fuel rod"           , total = 0, rate0 = 0, rate1 = 0, rate2 = 0, rate3 = 0, checked = false } },</v>
      </c>
    </row>
    <row r="58" spans="1:13" x14ac:dyDescent="0.25">
      <c r="A58">
        <v>56</v>
      </c>
      <c r="B58" t="str">
        <f t="shared" si="0"/>
        <v>5B040000</v>
      </c>
      <c r="C58" t="str">
        <f t="shared" si="1"/>
        <v>045B</v>
      </c>
      <c r="D58" t="s">
        <v>434</v>
      </c>
      <c r="E58" t="s">
        <v>7</v>
      </c>
      <c r="F58">
        <f t="shared" si="2"/>
        <v>1115</v>
      </c>
      <c r="G58">
        <v>0</v>
      </c>
      <c r="H58">
        <v>12</v>
      </c>
      <c r="I58">
        <v>0</v>
      </c>
      <c r="J58">
        <v>0</v>
      </c>
      <c r="K58">
        <v>0</v>
      </c>
      <c r="L58" t="str">
        <f t="shared" si="3"/>
        <v>true</v>
      </c>
      <c r="M58" s="5" t="str">
        <f t="shared" si="4"/>
        <v>{ 1115, new { desc = "Plastic"                       , total = 0, rate0 = 12, rate1 = 0, rate2 = 0, rate3 = 0, checked = true } },</v>
      </c>
    </row>
    <row r="59" spans="1:13" x14ac:dyDescent="0.25">
      <c r="A59">
        <v>57</v>
      </c>
      <c r="B59" t="str">
        <f t="shared" si="0"/>
        <v>63040000</v>
      </c>
      <c r="C59" t="str">
        <f t="shared" si="1"/>
        <v>0463</v>
      </c>
      <c r="D59" t="s">
        <v>435</v>
      </c>
      <c r="E59" t="s">
        <v>139</v>
      </c>
      <c r="F59">
        <f t="shared" si="2"/>
        <v>1123</v>
      </c>
      <c r="G59">
        <v>0</v>
      </c>
      <c r="H59">
        <v>18</v>
      </c>
      <c r="I59">
        <v>0</v>
      </c>
      <c r="J59">
        <v>0</v>
      </c>
      <c r="K59">
        <v>0</v>
      </c>
      <c r="L59" t="str">
        <f t="shared" si="3"/>
        <v>true</v>
      </c>
      <c r="M59" s="5" t="str">
        <f t="shared" si="4"/>
        <v>{ 1123, new { desc = "Graphene"                      , total = 0, rate0 = 18, rate1 = 0, rate2 = 0, rate3 = 0, checked = true } },</v>
      </c>
    </row>
    <row r="60" spans="1:13" x14ac:dyDescent="0.25">
      <c r="A60">
        <v>58</v>
      </c>
      <c r="B60" t="str">
        <f t="shared" si="0"/>
        <v>64040000</v>
      </c>
      <c r="C60" t="str">
        <f t="shared" si="1"/>
        <v>0464</v>
      </c>
      <c r="D60" t="s">
        <v>436</v>
      </c>
      <c r="E60" t="s">
        <v>534</v>
      </c>
      <c r="F60">
        <f t="shared" si="2"/>
        <v>1124</v>
      </c>
      <c r="G60">
        <v>0</v>
      </c>
      <c r="H60">
        <v>12</v>
      </c>
      <c r="I60">
        <v>0</v>
      </c>
      <c r="J60">
        <v>0</v>
      </c>
      <c r="K60">
        <v>0</v>
      </c>
      <c r="L60" t="str">
        <f t="shared" si="3"/>
        <v>true</v>
      </c>
      <c r="M60" s="5" t="str">
        <f t="shared" si="4"/>
        <v>{ 1124, new { desc = "Carbon nanotube"               , total = 0, rate0 = 12, rate1 = 0, rate2 = 0, rate3 = 0, checked = true } },</v>
      </c>
    </row>
    <row r="61" spans="1:13" x14ac:dyDescent="0.25">
      <c r="A61">
        <v>59</v>
      </c>
      <c r="B61" t="str">
        <f t="shared" si="0"/>
        <v>5D040000</v>
      </c>
      <c r="C61" t="str">
        <f t="shared" si="1"/>
        <v>045D</v>
      </c>
      <c r="D61" t="s">
        <v>437</v>
      </c>
      <c r="E61" t="s">
        <v>541</v>
      </c>
      <c r="F61">
        <f t="shared" si="2"/>
        <v>1117</v>
      </c>
      <c r="G61">
        <v>0</v>
      </c>
      <c r="H61">
        <v>6</v>
      </c>
      <c r="I61">
        <v>12</v>
      </c>
      <c r="J61">
        <v>0</v>
      </c>
      <c r="K61">
        <v>0</v>
      </c>
      <c r="L61" t="str">
        <f t="shared" si="3"/>
        <v>true</v>
      </c>
      <c r="M61" s="5" t="str">
        <f t="shared" si="4"/>
        <v>{ 1117, new { desc = "Organic crystal"               , total = 0, rate0 = 6, rate1 = 12, rate2 = 0, rate3 = 0, checked = true } },</v>
      </c>
    </row>
    <row r="62" spans="1:13" x14ac:dyDescent="0.25">
      <c r="A62">
        <v>60</v>
      </c>
      <c r="B62" t="str">
        <f t="shared" si="0"/>
        <v>5E040000</v>
      </c>
      <c r="C62" t="str">
        <f t="shared" si="1"/>
        <v>045E</v>
      </c>
      <c r="D62" t="s">
        <v>438</v>
      </c>
      <c r="E62" t="s">
        <v>543</v>
      </c>
      <c r="F62">
        <f t="shared" si="2"/>
        <v>1118</v>
      </c>
      <c r="G62">
        <v>0</v>
      </c>
      <c r="H62">
        <v>6</v>
      </c>
      <c r="I62">
        <v>0</v>
      </c>
      <c r="J62">
        <v>0</v>
      </c>
      <c r="K62">
        <v>0</v>
      </c>
      <c r="L62" t="str">
        <f t="shared" si="3"/>
        <v>true</v>
      </c>
      <c r="M62" s="5" t="str">
        <f t="shared" si="4"/>
        <v>{ 1118, new { desc = "Titanium crystal"              , total = 0, rate0 = 6, rate1 = 0, rate2 = 0, rate3 = 0, checked = true } },</v>
      </c>
    </row>
    <row r="63" spans="1:13" x14ac:dyDescent="0.25">
      <c r="A63">
        <v>61</v>
      </c>
      <c r="B63" t="str">
        <f t="shared" si="0"/>
        <v>66040000</v>
      </c>
      <c r="C63" t="str">
        <f t="shared" si="1"/>
        <v>0466</v>
      </c>
      <c r="D63" t="s">
        <v>439</v>
      </c>
      <c r="E63" t="s">
        <v>571</v>
      </c>
      <c r="F63">
        <f t="shared" si="2"/>
        <v>1126</v>
      </c>
      <c r="G63">
        <v>0</v>
      </c>
      <c r="H63">
        <v>6</v>
      </c>
      <c r="I63">
        <v>0</v>
      </c>
      <c r="J63">
        <v>0</v>
      </c>
      <c r="K63">
        <v>0</v>
      </c>
      <c r="L63" t="str">
        <f t="shared" si="3"/>
        <v>true</v>
      </c>
      <c r="M63" s="5" t="str">
        <f t="shared" si="4"/>
        <v>{ 1126, new { desc = "Casimir crystal"               , total = 0, rate0 = 6, rate1 = 0, rate2 = 0, rate3 = 0, checked = true } },</v>
      </c>
    </row>
    <row r="64" spans="1:13" x14ac:dyDescent="0.25">
      <c r="A64">
        <v>62</v>
      </c>
      <c r="B64" t="str">
        <f t="shared" si="0"/>
        <v>B9040000</v>
      </c>
      <c r="C64" t="str">
        <f t="shared" si="1"/>
        <v>04B9</v>
      </c>
      <c r="D64" t="s">
        <v>440</v>
      </c>
      <c r="E64" t="s">
        <v>572</v>
      </c>
      <c r="F64">
        <f t="shared" si="2"/>
        <v>1209</v>
      </c>
      <c r="G64">
        <v>0</v>
      </c>
      <c r="H64">
        <v>3</v>
      </c>
      <c r="I64">
        <v>0</v>
      </c>
      <c r="J64">
        <v>0</v>
      </c>
      <c r="K64">
        <v>0</v>
      </c>
      <c r="L64" t="str">
        <f t="shared" si="3"/>
        <v>true</v>
      </c>
      <c r="M64" s="5" t="str">
        <f t="shared" si="4"/>
        <v>{ 1209, new { desc = "Graviton lens"                 , total = 0, rate0 = 3, rate1 = 0, rate2 = 0, rate3 = 0, checked = true } },</v>
      </c>
    </row>
    <row r="65" spans="1:13" x14ac:dyDescent="0.25">
      <c r="A65">
        <v>63</v>
      </c>
      <c r="B65" t="str">
        <f t="shared" si="0"/>
        <v>BA040000</v>
      </c>
      <c r="C65" t="str">
        <f t="shared" si="1"/>
        <v>04BA</v>
      </c>
      <c r="D65" t="s">
        <v>441</v>
      </c>
      <c r="E65" t="s">
        <v>573</v>
      </c>
      <c r="F65">
        <f t="shared" si="2"/>
        <v>1210</v>
      </c>
      <c r="G65">
        <v>2</v>
      </c>
      <c r="H65">
        <v>0</v>
      </c>
      <c r="I65">
        <v>0</v>
      </c>
      <c r="J65">
        <v>0</v>
      </c>
      <c r="K65">
        <v>0</v>
      </c>
      <c r="L65" t="str">
        <f t="shared" si="3"/>
        <v>true</v>
      </c>
      <c r="M65" s="5" t="str">
        <f t="shared" si="4"/>
        <v>{ 1210, new { desc = "Space warper"                  , total = 2, rate0 = 0, rate1 = 0, rate2 = 0, rate3 = 0, checked = true } },</v>
      </c>
    </row>
    <row r="66" spans="1:13" x14ac:dyDescent="0.25">
      <c r="A66">
        <v>64</v>
      </c>
      <c r="B66" t="str">
        <f t="shared" si="0"/>
        <v>7B050000</v>
      </c>
      <c r="C66" t="str">
        <f t="shared" si="1"/>
        <v>057B</v>
      </c>
      <c r="D66" t="s">
        <v>442</v>
      </c>
      <c r="E66" t="s">
        <v>574</v>
      </c>
      <c r="F66">
        <f t="shared" si="2"/>
        <v>1403</v>
      </c>
      <c r="G66">
        <v>0</v>
      </c>
      <c r="H66">
        <v>0</v>
      </c>
      <c r="I66">
        <v>0</v>
      </c>
      <c r="J66">
        <v>0</v>
      </c>
      <c r="K66">
        <v>0</v>
      </c>
      <c r="L66" t="str">
        <f t="shared" si="3"/>
        <v>false</v>
      </c>
      <c r="M66" s="5" t="str">
        <f t="shared" si="4"/>
        <v>{ 1403, new { desc = "Annihilation constraint sphere", total = 0, rate0 = 0, rate1 = 0, rate2 = 0, rate3 = 0, checked = false } },</v>
      </c>
    </row>
    <row r="67" spans="1:13" x14ac:dyDescent="0.25">
      <c r="A67">
        <v>65</v>
      </c>
      <c r="B67" t="str">
        <f t="shared" si="0"/>
        <v>7D050000</v>
      </c>
      <c r="C67" t="str">
        <f t="shared" si="1"/>
        <v>057D</v>
      </c>
      <c r="D67" t="s">
        <v>443</v>
      </c>
      <c r="E67" t="s">
        <v>143</v>
      </c>
      <c r="F67">
        <f t="shared" si="2"/>
        <v>1405</v>
      </c>
      <c r="G67">
        <v>1</v>
      </c>
      <c r="H67">
        <v>0</v>
      </c>
      <c r="I67">
        <v>0</v>
      </c>
      <c r="J67">
        <v>0</v>
      </c>
      <c r="K67">
        <v>0</v>
      </c>
      <c r="L67" t="str">
        <f t="shared" si="3"/>
        <v>true</v>
      </c>
      <c r="M67" s="5" t="str">
        <f t="shared" si="4"/>
        <v>{ 1405, new { desc = "Thruster"                      , total = 1, rate0 = 0, rate1 = 0, rate2 = 0, rate3 = 0, checked = true } },</v>
      </c>
    </row>
    <row r="68" spans="1:13" x14ac:dyDescent="0.25">
      <c r="A68">
        <v>66</v>
      </c>
      <c r="B68" t="str">
        <f t="shared" ref="B68:B125" si="5">RIGHT(LEFT($A$2,8*A68), 8)</f>
        <v>7E050000</v>
      </c>
      <c r="C68" t="str">
        <f t="shared" ref="C68:C125" si="6">_xlfn.CONCAT(RIGHT(LEFT(B68,4),2), LEFT(B68, 2))</f>
        <v>057E</v>
      </c>
      <c r="D68" t="s">
        <v>444</v>
      </c>
      <c r="E68" t="s">
        <v>533</v>
      </c>
      <c r="F68">
        <f t="shared" ref="F68:F104" si="7">HEX2DEC(C68)</f>
        <v>1406</v>
      </c>
      <c r="G68">
        <v>1</v>
      </c>
      <c r="H68">
        <v>0</v>
      </c>
      <c r="I68">
        <v>0</v>
      </c>
      <c r="J68">
        <v>0</v>
      </c>
      <c r="K68">
        <v>0</v>
      </c>
      <c r="L68" t="str">
        <f t="shared" ref="L68:L125" si="8">IF(SUM(G68:K68)&gt;0,"true","false")</f>
        <v>true</v>
      </c>
      <c r="M68" s="5" t="str">
        <f t="shared" ref="M68:M125" si="9">_xlfn.CONCAT("{ ",F68,", new { desc = """,E68 &amp; """" &amp; REPT(" ",30-LEN(E68)),", total = ",G68,", rate0 = ",H68,", rate1 = ",I68,", rate2 = ",J68,", rate3 = ",K68,", checked = ",L68," } },")</f>
        <v>{ 1406, new { desc = "Reinforced thruster"           , total = 1, rate0 = 0, rate1 = 0, rate2 = 0, rate3 = 0, checked = true } },</v>
      </c>
    </row>
    <row r="69" spans="1:13" x14ac:dyDescent="0.25">
      <c r="A69">
        <v>67</v>
      </c>
      <c r="B69" t="str">
        <f t="shared" si="5"/>
        <v>89130000</v>
      </c>
      <c r="C69" t="str">
        <f t="shared" si="6"/>
        <v>1389</v>
      </c>
      <c r="D69" t="s">
        <v>445</v>
      </c>
      <c r="E69" t="s">
        <v>532</v>
      </c>
      <c r="F69">
        <f t="shared" si="7"/>
        <v>5001</v>
      </c>
      <c r="G69">
        <v>1</v>
      </c>
      <c r="H69">
        <v>0</v>
      </c>
      <c r="I69">
        <v>0</v>
      </c>
      <c r="J69">
        <v>0</v>
      </c>
      <c r="K69">
        <v>0</v>
      </c>
      <c r="L69" t="str">
        <f t="shared" si="8"/>
        <v>true</v>
      </c>
      <c r="M69" s="5" t="str">
        <f t="shared" si="9"/>
        <v>{ 5001, new { desc = "Logistics drone"               , total = 1, rate0 = 0, rate1 = 0, rate2 = 0, rate3 = 0, checked = true } },</v>
      </c>
    </row>
    <row r="70" spans="1:13" x14ac:dyDescent="0.25">
      <c r="A70">
        <v>68</v>
      </c>
      <c r="B70" t="str">
        <f t="shared" si="5"/>
        <v>8A130000</v>
      </c>
      <c r="C70" t="str">
        <f t="shared" si="6"/>
        <v>138A</v>
      </c>
      <c r="D70" t="s">
        <v>446</v>
      </c>
      <c r="E70" t="s">
        <v>575</v>
      </c>
      <c r="F70">
        <f t="shared" si="7"/>
        <v>5002</v>
      </c>
      <c r="G70">
        <v>1</v>
      </c>
      <c r="H70">
        <v>0</v>
      </c>
      <c r="I70">
        <v>0</v>
      </c>
      <c r="J70">
        <v>0</v>
      </c>
      <c r="K70">
        <v>0</v>
      </c>
      <c r="L70" t="str">
        <f t="shared" si="8"/>
        <v>true</v>
      </c>
      <c r="M70" s="5" t="str">
        <f t="shared" si="9"/>
        <v>{ 5002, new { desc = "Logistics vessel"              , total = 1, rate0 = 0, rate1 = 0, rate2 = 0, rate3 = 0, checked = true } },</v>
      </c>
    </row>
    <row r="71" spans="1:13" x14ac:dyDescent="0.25">
      <c r="A71">
        <v>69</v>
      </c>
      <c r="B71" t="str">
        <f t="shared" si="5"/>
        <v>65040000</v>
      </c>
      <c r="C71" t="str">
        <f t="shared" si="6"/>
        <v>0465</v>
      </c>
      <c r="D71" t="s">
        <v>447</v>
      </c>
      <c r="E71" t="s">
        <v>576</v>
      </c>
      <c r="F71">
        <f t="shared" si="7"/>
        <v>1125</v>
      </c>
      <c r="G71">
        <v>1</v>
      </c>
      <c r="H71">
        <v>0</v>
      </c>
      <c r="I71">
        <v>0</v>
      </c>
      <c r="J71">
        <v>0</v>
      </c>
      <c r="K71">
        <v>0</v>
      </c>
      <c r="L71" t="str">
        <f t="shared" si="8"/>
        <v>true</v>
      </c>
      <c r="M71" s="5" t="str">
        <f t="shared" si="9"/>
        <v>{ 1125, new { desc = "Frame material"                , total = 1, rate0 = 0, rate1 = 0, rate2 = 0, rate3 = 0, checked = true } },</v>
      </c>
    </row>
    <row r="72" spans="1:13" x14ac:dyDescent="0.25">
      <c r="A72">
        <v>70</v>
      </c>
      <c r="B72" t="str">
        <f t="shared" si="5"/>
        <v>DE050000</v>
      </c>
      <c r="C72" t="str">
        <f t="shared" si="6"/>
        <v>05DE</v>
      </c>
      <c r="D72" t="s">
        <v>448</v>
      </c>
      <c r="E72" t="s">
        <v>577</v>
      </c>
      <c r="F72">
        <f t="shared" si="7"/>
        <v>1502</v>
      </c>
      <c r="G72">
        <v>0</v>
      </c>
      <c r="H72">
        <v>0</v>
      </c>
      <c r="I72">
        <v>0</v>
      </c>
      <c r="J72">
        <v>0</v>
      </c>
      <c r="K72">
        <v>0</v>
      </c>
      <c r="L72" t="str">
        <f t="shared" si="8"/>
        <v>false</v>
      </c>
      <c r="M72" s="5" t="str">
        <f t="shared" si="9"/>
        <v>{ 1502, new { desc = "Dyson sphere component"        , total = 0, rate0 = 0, rate1 = 0, rate2 = 0, rate3 = 0, checked = false } },</v>
      </c>
    </row>
    <row r="73" spans="1:13" x14ac:dyDescent="0.25">
      <c r="A73">
        <v>71</v>
      </c>
      <c r="B73" t="str">
        <f t="shared" si="5"/>
        <v>DF050000</v>
      </c>
      <c r="C73" t="str">
        <f t="shared" si="6"/>
        <v>05DF</v>
      </c>
      <c r="D73" t="s">
        <v>449</v>
      </c>
      <c r="E73" t="s">
        <v>578</v>
      </c>
      <c r="F73">
        <f t="shared" si="7"/>
        <v>1503</v>
      </c>
      <c r="G73">
        <v>0</v>
      </c>
      <c r="H73">
        <v>0</v>
      </c>
      <c r="I73">
        <v>0</v>
      </c>
      <c r="J73">
        <v>0</v>
      </c>
      <c r="K73">
        <v>0</v>
      </c>
      <c r="L73" t="str">
        <f t="shared" si="8"/>
        <v>false</v>
      </c>
      <c r="M73" s="5" t="str">
        <f t="shared" si="9"/>
        <v>{ 1503, new { desc = "Small carrier rocket"          , total = 0, rate0 = 0, rate1 = 0, rate2 = 0, rate3 = 0, checked = false } },</v>
      </c>
    </row>
    <row r="74" spans="1:13" x14ac:dyDescent="0.25">
      <c r="A74">
        <v>72</v>
      </c>
      <c r="B74" t="str">
        <f t="shared" si="5"/>
        <v>6B040000</v>
      </c>
      <c r="C74" t="str">
        <f t="shared" si="6"/>
        <v>046B</v>
      </c>
      <c r="D74" t="s">
        <v>450</v>
      </c>
      <c r="E74" t="s">
        <v>125</v>
      </c>
      <c r="F74">
        <f t="shared" si="7"/>
        <v>1131</v>
      </c>
      <c r="G74">
        <v>0</v>
      </c>
      <c r="H74">
        <v>0</v>
      </c>
      <c r="I74">
        <v>0</v>
      </c>
      <c r="J74">
        <v>0</v>
      </c>
      <c r="K74">
        <v>0</v>
      </c>
      <c r="L74" t="str">
        <f t="shared" si="8"/>
        <v>false</v>
      </c>
      <c r="M74" s="5" t="str">
        <f t="shared" si="9"/>
        <v>{ 1131, new { desc = "Foundation"                    , total = 0, rate0 = 0, rate1 = 0, rate2 = 0, rate3 = 0, checked = false } },</v>
      </c>
    </row>
    <row r="75" spans="1:13" x14ac:dyDescent="0.25">
      <c r="A75">
        <v>73</v>
      </c>
      <c r="B75" t="str">
        <f t="shared" si="5"/>
        <v>75040000</v>
      </c>
      <c r="C75" t="str">
        <f t="shared" si="6"/>
        <v>0475</v>
      </c>
      <c r="D75" t="s">
        <v>451</v>
      </c>
      <c r="E75" t="s">
        <v>579</v>
      </c>
      <c r="F75">
        <f t="shared" si="7"/>
        <v>1141</v>
      </c>
      <c r="G75">
        <v>0</v>
      </c>
      <c r="H75">
        <v>0</v>
      </c>
      <c r="I75">
        <v>0</v>
      </c>
      <c r="J75">
        <v>0</v>
      </c>
      <c r="K75">
        <v>0</v>
      </c>
      <c r="L75" t="str">
        <f t="shared" si="8"/>
        <v>false</v>
      </c>
      <c r="M75" s="5" t="str">
        <f t="shared" si="9"/>
        <v>{ 1141, new { desc = "Accelerant Mk. I"              , total = 0, rate0 = 0, rate1 = 0, rate2 = 0, rate3 = 0, checked = false } },</v>
      </c>
    </row>
    <row r="76" spans="1:13" x14ac:dyDescent="0.25">
      <c r="A76">
        <v>74</v>
      </c>
      <c r="B76" t="str">
        <f t="shared" si="5"/>
        <v>76040000</v>
      </c>
      <c r="C76" t="str">
        <f t="shared" si="6"/>
        <v>0476</v>
      </c>
      <c r="D76" t="s">
        <v>452</v>
      </c>
      <c r="E76" t="s">
        <v>581</v>
      </c>
      <c r="F76">
        <f t="shared" si="7"/>
        <v>1142</v>
      </c>
      <c r="G76">
        <v>0</v>
      </c>
      <c r="H76">
        <v>0</v>
      </c>
      <c r="I76">
        <v>0</v>
      </c>
      <c r="J76">
        <v>0</v>
      </c>
      <c r="K76">
        <v>0</v>
      </c>
      <c r="L76" t="str">
        <f t="shared" si="8"/>
        <v>false</v>
      </c>
      <c r="M76" s="5" t="str">
        <f t="shared" si="9"/>
        <v>{ 1142, new { desc = "Accelerant Mk. II"             , total = 0, rate0 = 0, rate1 = 0, rate2 = 0, rate3 = 0, checked = false } },</v>
      </c>
    </row>
    <row r="77" spans="1:13" x14ac:dyDescent="0.25">
      <c r="A77">
        <v>75</v>
      </c>
      <c r="B77" t="str">
        <f t="shared" si="5"/>
        <v>77040000</v>
      </c>
      <c r="C77" t="str">
        <f t="shared" si="6"/>
        <v>0477</v>
      </c>
      <c r="D77" t="s">
        <v>453</v>
      </c>
      <c r="E77" t="s">
        <v>580</v>
      </c>
      <c r="F77">
        <f t="shared" si="7"/>
        <v>1143</v>
      </c>
      <c r="G77">
        <v>0</v>
      </c>
      <c r="H77">
        <v>0</v>
      </c>
      <c r="I77">
        <v>0</v>
      </c>
      <c r="J77">
        <v>0</v>
      </c>
      <c r="K77">
        <v>0</v>
      </c>
      <c r="L77" t="str">
        <f t="shared" si="8"/>
        <v>false</v>
      </c>
      <c r="M77" s="5" t="str">
        <f t="shared" si="9"/>
        <v>{ 1143, new { desc = "Accelerant Mk. III"            , total = 0, rate0 = 0, rate1 = 0, rate2 = 0, rate3 = 0, checked = false } },</v>
      </c>
    </row>
    <row r="78" spans="1:13" x14ac:dyDescent="0.25">
      <c r="A78">
        <v>76</v>
      </c>
      <c r="B78" t="str">
        <f t="shared" si="5"/>
        <v>D1070000</v>
      </c>
      <c r="C78" t="str">
        <f t="shared" si="6"/>
        <v>07D1</v>
      </c>
      <c r="D78" t="s">
        <v>454</v>
      </c>
      <c r="E78" t="s">
        <v>514</v>
      </c>
      <c r="F78">
        <f t="shared" si="7"/>
        <v>2001</v>
      </c>
      <c r="G78">
        <v>1</v>
      </c>
      <c r="H78">
        <v>0</v>
      </c>
      <c r="I78">
        <v>0</v>
      </c>
      <c r="J78">
        <v>0</v>
      </c>
      <c r="K78">
        <v>0</v>
      </c>
      <c r="L78" t="str">
        <f t="shared" si="8"/>
        <v>true</v>
      </c>
      <c r="M78" s="5" t="str">
        <f t="shared" si="9"/>
        <v>{ 2001, new { desc = "Conveyor belt Mk. I"           , total = 1, rate0 = 0, rate1 = 0, rate2 = 0, rate3 = 0, checked = true } },</v>
      </c>
    </row>
    <row r="79" spans="1:13" x14ac:dyDescent="0.25">
      <c r="A79">
        <v>77</v>
      </c>
      <c r="B79" t="str">
        <f t="shared" si="5"/>
        <v>D2070000</v>
      </c>
      <c r="C79" t="str">
        <f t="shared" si="6"/>
        <v>07D2</v>
      </c>
      <c r="D79" t="s">
        <v>455</v>
      </c>
      <c r="E79" t="s">
        <v>515</v>
      </c>
      <c r="F79">
        <f t="shared" si="7"/>
        <v>2002</v>
      </c>
      <c r="G79">
        <v>1</v>
      </c>
      <c r="H79">
        <v>0</v>
      </c>
      <c r="I79">
        <v>0</v>
      </c>
      <c r="J79">
        <v>0</v>
      </c>
      <c r="K79">
        <v>0</v>
      </c>
      <c r="L79" t="str">
        <f t="shared" si="8"/>
        <v>true</v>
      </c>
      <c r="M79" s="5" t="str">
        <f t="shared" si="9"/>
        <v>{ 2002, new { desc = "Conveyor belt Mk. II"          , total = 1, rate0 = 0, rate1 = 0, rate2 = 0, rate3 = 0, checked = true } },</v>
      </c>
    </row>
    <row r="80" spans="1:13" x14ac:dyDescent="0.25">
      <c r="A80">
        <v>78</v>
      </c>
      <c r="B80" t="str">
        <f t="shared" si="5"/>
        <v>D3070000</v>
      </c>
      <c r="C80" t="str">
        <f t="shared" si="6"/>
        <v>07D3</v>
      </c>
      <c r="D80" t="s">
        <v>456</v>
      </c>
      <c r="E80" t="s">
        <v>516</v>
      </c>
      <c r="F80">
        <f t="shared" si="7"/>
        <v>2003</v>
      </c>
      <c r="G80">
        <v>1</v>
      </c>
      <c r="H80">
        <v>0</v>
      </c>
      <c r="I80">
        <v>0</v>
      </c>
      <c r="J80">
        <v>0</v>
      </c>
      <c r="K80">
        <v>0</v>
      </c>
      <c r="L80" t="str">
        <f t="shared" si="8"/>
        <v>true</v>
      </c>
      <c r="M80" s="5" t="str">
        <f t="shared" si="9"/>
        <v>{ 2003, new { desc = "Conveyor belt Mk. III"         , total = 1, rate0 = 0, rate1 = 0, rate2 = 0, rate3 = 0, checked = true } },</v>
      </c>
    </row>
    <row r="81" spans="1:13" x14ac:dyDescent="0.25">
      <c r="A81">
        <v>79</v>
      </c>
      <c r="B81" t="str">
        <f t="shared" si="5"/>
        <v>DB070000</v>
      </c>
      <c r="C81" t="str">
        <f t="shared" si="6"/>
        <v>07DB</v>
      </c>
      <c r="D81" t="s">
        <v>457</v>
      </c>
      <c r="E81" t="s">
        <v>521</v>
      </c>
      <c r="F81">
        <f t="shared" si="7"/>
        <v>2011</v>
      </c>
      <c r="G81">
        <v>1</v>
      </c>
      <c r="H81">
        <v>0</v>
      </c>
      <c r="I81">
        <v>0</v>
      </c>
      <c r="J81">
        <v>0</v>
      </c>
      <c r="K81">
        <v>0</v>
      </c>
      <c r="L81" t="str">
        <f t="shared" si="8"/>
        <v>true</v>
      </c>
      <c r="M81" s="5" t="str">
        <f t="shared" si="9"/>
        <v>{ 2011, new { desc = "Sorter Mk. I"                  , total = 1, rate0 = 0, rate1 = 0, rate2 = 0, rate3 = 0, checked = true } },</v>
      </c>
    </row>
    <row r="82" spans="1:13" x14ac:dyDescent="0.25">
      <c r="A82">
        <v>80</v>
      </c>
      <c r="B82" t="str">
        <f t="shared" si="5"/>
        <v>DC070000</v>
      </c>
      <c r="C82" t="str">
        <f t="shared" si="6"/>
        <v>07DC</v>
      </c>
      <c r="D82" t="s">
        <v>458</v>
      </c>
      <c r="E82" t="s">
        <v>522</v>
      </c>
      <c r="F82">
        <f t="shared" si="7"/>
        <v>2012</v>
      </c>
      <c r="G82">
        <v>1</v>
      </c>
      <c r="H82">
        <v>0</v>
      </c>
      <c r="I82">
        <v>0</v>
      </c>
      <c r="J82">
        <v>0</v>
      </c>
      <c r="K82">
        <v>0</v>
      </c>
      <c r="L82" t="str">
        <f t="shared" si="8"/>
        <v>true</v>
      </c>
      <c r="M82" s="5" t="str">
        <f t="shared" si="9"/>
        <v>{ 2012, new { desc = "Sorter Mk. II"                 , total = 1, rate0 = 0, rate1 = 0, rate2 = 0, rate3 = 0, checked = true } },</v>
      </c>
    </row>
    <row r="83" spans="1:13" x14ac:dyDescent="0.25">
      <c r="A83">
        <v>81</v>
      </c>
      <c r="B83" t="str">
        <f t="shared" si="5"/>
        <v>DD070000</v>
      </c>
      <c r="C83" t="str">
        <f t="shared" si="6"/>
        <v>07DD</v>
      </c>
      <c r="D83" t="s">
        <v>459</v>
      </c>
      <c r="E83" t="s">
        <v>522</v>
      </c>
      <c r="F83">
        <f t="shared" si="7"/>
        <v>2013</v>
      </c>
      <c r="G83">
        <v>1</v>
      </c>
      <c r="H83">
        <v>0</v>
      </c>
      <c r="I83">
        <v>0</v>
      </c>
      <c r="J83">
        <v>0</v>
      </c>
      <c r="K83">
        <v>0</v>
      </c>
      <c r="L83" t="str">
        <f t="shared" si="8"/>
        <v>true</v>
      </c>
      <c r="M83" s="5" t="str">
        <f t="shared" si="9"/>
        <v>{ 2013, new { desc = "Sorter Mk. II"                 , total = 1, rate0 = 0, rate1 = 0, rate2 = 0, rate3 = 0, checked = true } },</v>
      </c>
    </row>
    <row r="84" spans="1:13" x14ac:dyDescent="0.25">
      <c r="A84">
        <v>82</v>
      </c>
      <c r="B84" t="str">
        <f t="shared" si="5"/>
        <v>E4070000</v>
      </c>
      <c r="C84" t="str">
        <f t="shared" si="6"/>
        <v>07E4</v>
      </c>
      <c r="D84" t="s">
        <v>460</v>
      </c>
      <c r="E84" t="s">
        <v>531</v>
      </c>
      <c r="F84">
        <f t="shared" si="7"/>
        <v>2020</v>
      </c>
      <c r="G84">
        <v>0</v>
      </c>
      <c r="H84">
        <v>0</v>
      </c>
      <c r="I84">
        <v>0</v>
      </c>
      <c r="J84">
        <v>0</v>
      </c>
      <c r="K84">
        <v>0</v>
      </c>
      <c r="L84" t="str">
        <f t="shared" si="8"/>
        <v>false</v>
      </c>
      <c r="M84" s="5" t="str">
        <f t="shared" si="9"/>
        <v>{ 2020, new { desc = "Splitter"                      , total = 0, rate0 = 0, rate1 = 0, rate2 = 0, rate3 = 0, checked = false } },</v>
      </c>
    </row>
    <row r="85" spans="1:13" x14ac:dyDescent="0.25">
      <c r="A85">
        <v>83</v>
      </c>
      <c r="B85" t="str">
        <f t="shared" si="5"/>
        <v>35080000</v>
      </c>
      <c r="C85" t="str">
        <f t="shared" si="6"/>
        <v>0835</v>
      </c>
      <c r="D85" t="s">
        <v>461</v>
      </c>
      <c r="E85" t="s">
        <v>520</v>
      </c>
      <c r="F85">
        <f t="shared" si="7"/>
        <v>2101</v>
      </c>
      <c r="G85">
        <v>1</v>
      </c>
      <c r="H85">
        <v>0</v>
      </c>
      <c r="I85">
        <v>0</v>
      </c>
      <c r="J85">
        <v>0</v>
      </c>
      <c r="K85">
        <v>0</v>
      </c>
      <c r="L85" t="str">
        <f t="shared" si="8"/>
        <v>true</v>
      </c>
      <c r="M85" s="5" t="str">
        <f t="shared" si="9"/>
        <v>{ 2101, new { desc = "Storage Mk. I"                 , total = 1, rate0 = 0, rate1 = 0, rate2 = 0, rate3 = 0, checked = true } },</v>
      </c>
    </row>
    <row r="86" spans="1:13" x14ac:dyDescent="0.25">
      <c r="A86">
        <v>84</v>
      </c>
      <c r="B86" t="str">
        <f t="shared" si="5"/>
        <v>36080000</v>
      </c>
      <c r="C86" t="str">
        <f t="shared" si="6"/>
        <v>0836</v>
      </c>
      <c r="D86" t="s">
        <v>462</v>
      </c>
      <c r="E86" t="s">
        <v>519</v>
      </c>
      <c r="F86">
        <f t="shared" si="7"/>
        <v>2102</v>
      </c>
      <c r="G86">
        <v>0</v>
      </c>
      <c r="H86">
        <v>0</v>
      </c>
      <c r="I86">
        <v>0</v>
      </c>
      <c r="J86">
        <v>0</v>
      </c>
      <c r="K86">
        <v>0</v>
      </c>
      <c r="L86" t="str">
        <f t="shared" si="8"/>
        <v>false</v>
      </c>
      <c r="M86" s="5" t="str">
        <f t="shared" si="9"/>
        <v>{ 2102, new { desc = "Storage Mk. II"                , total = 0, rate0 = 0, rate1 = 0, rate2 = 0, rate3 = 0, checked = false } },</v>
      </c>
    </row>
    <row r="87" spans="1:13" x14ac:dyDescent="0.25">
      <c r="A87">
        <v>85</v>
      </c>
      <c r="B87" t="str">
        <f t="shared" si="5"/>
        <v>3A080000</v>
      </c>
      <c r="C87" t="str">
        <f t="shared" si="6"/>
        <v>083A</v>
      </c>
      <c r="D87" t="s">
        <v>463</v>
      </c>
      <c r="E87" t="s">
        <v>518</v>
      </c>
      <c r="F87">
        <f t="shared" si="7"/>
        <v>2106</v>
      </c>
      <c r="G87">
        <v>1</v>
      </c>
      <c r="H87">
        <v>0</v>
      </c>
      <c r="I87">
        <v>0</v>
      </c>
      <c r="J87">
        <v>0</v>
      </c>
      <c r="K87">
        <v>0</v>
      </c>
      <c r="L87" t="str">
        <f t="shared" si="8"/>
        <v>true</v>
      </c>
      <c r="M87" s="5" t="str">
        <f t="shared" si="9"/>
        <v>{ 2106, new { desc = "Storage tank"                  , total = 1, rate0 = 0, rate1 = 0, rate2 = 0, rate3 = 0, checked = true } },</v>
      </c>
    </row>
    <row r="88" spans="1:13" x14ac:dyDescent="0.25">
      <c r="A88">
        <v>86</v>
      </c>
      <c r="B88" t="str">
        <f t="shared" si="5"/>
        <v>FF080000</v>
      </c>
      <c r="C88" t="str">
        <f t="shared" si="6"/>
        <v>08FF</v>
      </c>
      <c r="D88" t="s">
        <v>464</v>
      </c>
      <c r="E88" t="s">
        <v>582</v>
      </c>
      <c r="F88">
        <f t="shared" si="7"/>
        <v>2303</v>
      </c>
      <c r="G88">
        <v>1</v>
      </c>
      <c r="H88">
        <v>0</v>
      </c>
      <c r="I88">
        <v>0</v>
      </c>
      <c r="J88">
        <v>0</v>
      </c>
      <c r="K88">
        <v>0</v>
      </c>
      <c r="L88" t="str">
        <f t="shared" si="8"/>
        <v>true</v>
      </c>
      <c r="M88" s="5" t="str">
        <f t="shared" si="9"/>
        <v>{ 2303, new { desc = "Assembly machine Mk. I"        , total = 1, rate0 = 0, rate1 = 0, rate2 = 0, rate3 = 0, checked = true } },</v>
      </c>
    </row>
    <row r="89" spans="1:13" x14ac:dyDescent="0.25">
      <c r="A89">
        <v>87</v>
      </c>
      <c r="B89" t="str">
        <f t="shared" si="5"/>
        <v>00090000</v>
      </c>
      <c r="C89" t="str">
        <f t="shared" si="6"/>
        <v>0900</v>
      </c>
      <c r="D89" t="s">
        <v>465</v>
      </c>
      <c r="E89" t="s">
        <v>584</v>
      </c>
      <c r="F89">
        <f t="shared" si="7"/>
        <v>2304</v>
      </c>
      <c r="G89">
        <v>1</v>
      </c>
      <c r="H89">
        <v>0</v>
      </c>
      <c r="I89">
        <v>0</v>
      </c>
      <c r="J89">
        <v>0</v>
      </c>
      <c r="K89">
        <v>0</v>
      </c>
      <c r="L89" t="str">
        <f t="shared" si="8"/>
        <v>true</v>
      </c>
      <c r="M89" s="5" t="str">
        <f t="shared" si="9"/>
        <v>{ 2304, new { desc = "Assembly machine Mk. II"       , total = 1, rate0 = 0, rate1 = 0, rate2 = 0, rate3 = 0, checked = true } },</v>
      </c>
    </row>
    <row r="90" spans="1:13" x14ac:dyDescent="0.25">
      <c r="A90">
        <v>88</v>
      </c>
      <c r="B90" t="str">
        <f t="shared" si="5"/>
        <v>01090000</v>
      </c>
      <c r="C90" t="str">
        <f t="shared" si="6"/>
        <v>0901</v>
      </c>
      <c r="D90" t="s">
        <v>466</v>
      </c>
      <c r="E90" t="s">
        <v>583</v>
      </c>
      <c r="F90">
        <f t="shared" si="7"/>
        <v>2305</v>
      </c>
      <c r="G90">
        <v>1</v>
      </c>
      <c r="H90">
        <v>0</v>
      </c>
      <c r="I90">
        <v>0</v>
      </c>
      <c r="J90">
        <v>0</v>
      </c>
      <c r="K90">
        <v>0</v>
      </c>
      <c r="L90" t="str">
        <f t="shared" si="8"/>
        <v>true</v>
      </c>
      <c r="M90" s="5" t="str">
        <f t="shared" si="9"/>
        <v>{ 2305, new { desc = "Assembly machine Mk. III"      , total = 1, rate0 = 0, rate1 = 0, rate2 = 0, rate3 = 0, checked = true } },</v>
      </c>
    </row>
    <row r="91" spans="1:13" x14ac:dyDescent="0.25">
      <c r="A91">
        <v>89</v>
      </c>
      <c r="B91" t="str">
        <f t="shared" si="5"/>
        <v>99080000</v>
      </c>
      <c r="C91" t="str">
        <f t="shared" si="6"/>
        <v>0899</v>
      </c>
      <c r="D91" t="s">
        <v>467</v>
      </c>
      <c r="E91" t="s">
        <v>502</v>
      </c>
      <c r="F91">
        <f t="shared" si="7"/>
        <v>2201</v>
      </c>
      <c r="G91">
        <v>1</v>
      </c>
      <c r="H91">
        <v>0</v>
      </c>
      <c r="I91">
        <v>0</v>
      </c>
      <c r="J91">
        <v>0</v>
      </c>
      <c r="K91">
        <v>0</v>
      </c>
      <c r="L91" t="str">
        <f t="shared" si="8"/>
        <v>true</v>
      </c>
      <c r="M91" s="5" t="str">
        <f t="shared" si="9"/>
        <v>{ 2201, new { desc = "Tesla tower"                   , total = 1, rate0 = 0, rate1 = 0, rate2 = 0, rate3 = 0, checked = true } },</v>
      </c>
    </row>
    <row r="92" spans="1:13" x14ac:dyDescent="0.25">
      <c r="A92">
        <v>90</v>
      </c>
      <c r="B92" t="str">
        <f t="shared" si="5"/>
        <v>9A080000</v>
      </c>
      <c r="C92" t="str">
        <f t="shared" si="6"/>
        <v>089A</v>
      </c>
      <c r="D92" t="s">
        <v>468</v>
      </c>
      <c r="E92" t="s">
        <v>523</v>
      </c>
      <c r="F92">
        <f t="shared" si="7"/>
        <v>2202</v>
      </c>
      <c r="G92">
        <v>1</v>
      </c>
      <c r="H92">
        <v>0</v>
      </c>
      <c r="I92">
        <v>0</v>
      </c>
      <c r="J92">
        <v>0</v>
      </c>
      <c r="K92">
        <v>0</v>
      </c>
      <c r="L92" t="str">
        <f t="shared" si="8"/>
        <v>true</v>
      </c>
      <c r="M92" s="5" t="str">
        <f t="shared" si="9"/>
        <v>{ 2202, new { desc = "Wireless power tower"          , total = 1, rate0 = 0, rate1 = 0, rate2 = 0, rate3 = 0, checked = true } },</v>
      </c>
    </row>
    <row r="93" spans="1:13" x14ac:dyDescent="0.25">
      <c r="A93">
        <v>91</v>
      </c>
      <c r="B93" t="str">
        <f t="shared" si="5"/>
        <v>A4080000</v>
      </c>
      <c r="C93" t="str">
        <f t="shared" si="6"/>
        <v>08A4</v>
      </c>
      <c r="D93" t="s">
        <v>469</v>
      </c>
      <c r="E93" t="s">
        <v>585</v>
      </c>
      <c r="F93">
        <f t="shared" si="7"/>
        <v>2212</v>
      </c>
      <c r="G93">
        <v>0</v>
      </c>
      <c r="H93">
        <v>0</v>
      </c>
      <c r="I93">
        <v>0</v>
      </c>
      <c r="J93">
        <v>0</v>
      </c>
      <c r="K93">
        <v>0</v>
      </c>
      <c r="L93" t="str">
        <f t="shared" si="8"/>
        <v>false</v>
      </c>
      <c r="M93" s="5" t="str">
        <f t="shared" si="9"/>
        <v>{ 2212, new { desc = "Satellite substation"          , total = 0, rate0 = 0, rate1 = 0, rate2 = 0, rate3 = 0, checked = false } },</v>
      </c>
    </row>
    <row r="94" spans="1:13" x14ac:dyDescent="0.25">
      <c r="A94">
        <v>92</v>
      </c>
      <c r="B94" t="str">
        <f t="shared" si="5"/>
        <v>9B080000</v>
      </c>
      <c r="C94" t="str">
        <f t="shared" si="6"/>
        <v>089B</v>
      </c>
      <c r="D94" t="s">
        <v>470</v>
      </c>
      <c r="E94" t="s">
        <v>504</v>
      </c>
      <c r="F94">
        <f t="shared" si="7"/>
        <v>2203</v>
      </c>
      <c r="G94">
        <v>1</v>
      </c>
      <c r="H94">
        <v>0</v>
      </c>
      <c r="I94">
        <v>0</v>
      </c>
      <c r="J94">
        <v>0</v>
      </c>
      <c r="K94">
        <v>0</v>
      </c>
      <c r="L94" t="str">
        <f t="shared" si="8"/>
        <v>true</v>
      </c>
      <c r="M94" s="5" t="str">
        <f t="shared" si="9"/>
        <v>{ 2203, new { desc = "Wind turbine"                  , total = 1, rate0 = 0, rate1 = 0, rate2 = 0, rate3 = 0, checked = true } },</v>
      </c>
    </row>
    <row r="95" spans="1:13" x14ac:dyDescent="0.25">
      <c r="A95">
        <v>93</v>
      </c>
      <c r="B95" t="str">
        <f t="shared" si="5"/>
        <v>9C080000</v>
      </c>
      <c r="C95" t="str">
        <f t="shared" si="6"/>
        <v>089C</v>
      </c>
      <c r="D95" t="s">
        <v>471</v>
      </c>
      <c r="E95" t="s">
        <v>586</v>
      </c>
      <c r="F95">
        <f t="shared" si="7"/>
        <v>2204</v>
      </c>
      <c r="G95">
        <v>1</v>
      </c>
      <c r="H95">
        <v>0</v>
      </c>
      <c r="I95">
        <v>0</v>
      </c>
      <c r="J95">
        <v>0</v>
      </c>
      <c r="K95">
        <v>0</v>
      </c>
      <c r="L95" t="str">
        <f t="shared" si="8"/>
        <v>true</v>
      </c>
      <c r="M95" s="5" t="str">
        <f t="shared" si="9"/>
        <v>{ 2204, new { desc = "Thermal power station"         , total = 1, rate0 = 0, rate1 = 0, rate2 = 0, rate3 = 0, checked = true } },</v>
      </c>
    </row>
    <row r="96" spans="1:13" x14ac:dyDescent="0.25">
      <c r="A96">
        <v>94</v>
      </c>
      <c r="B96" t="str">
        <f t="shared" si="5"/>
        <v>A3080000</v>
      </c>
      <c r="C96" t="str">
        <f t="shared" si="6"/>
        <v>08A3</v>
      </c>
      <c r="D96" t="s">
        <v>472</v>
      </c>
      <c r="E96" t="s">
        <v>587</v>
      </c>
      <c r="F96">
        <f t="shared" si="7"/>
        <v>2211</v>
      </c>
      <c r="G96">
        <v>0</v>
      </c>
      <c r="H96">
        <v>0</v>
      </c>
      <c r="I96">
        <v>0</v>
      </c>
      <c r="J96">
        <v>0</v>
      </c>
      <c r="K96">
        <v>0</v>
      </c>
      <c r="L96" t="str">
        <f t="shared" si="8"/>
        <v>false</v>
      </c>
      <c r="M96" s="5" t="str">
        <f t="shared" si="9"/>
        <v>{ 2211, new { desc = "Mini fusion power station"     , total = 0, rate0 = 0, rate1 = 0, rate2 = 0, rate3 = 0, checked = false } },</v>
      </c>
    </row>
    <row r="97" spans="1:13" x14ac:dyDescent="0.25">
      <c r="A97">
        <v>95</v>
      </c>
      <c r="B97" t="str">
        <f t="shared" si="5"/>
        <v>FD080000</v>
      </c>
      <c r="C97" t="str">
        <f t="shared" si="6"/>
        <v>08FD</v>
      </c>
      <c r="D97" t="s">
        <v>473</v>
      </c>
      <c r="E97" t="s">
        <v>511</v>
      </c>
      <c r="F97">
        <f t="shared" si="7"/>
        <v>2301</v>
      </c>
      <c r="G97">
        <v>1</v>
      </c>
      <c r="H97">
        <v>0</v>
      </c>
      <c r="I97">
        <v>0</v>
      </c>
      <c r="J97">
        <v>0</v>
      </c>
      <c r="K97">
        <v>0</v>
      </c>
      <c r="L97" t="str">
        <f t="shared" si="8"/>
        <v>true</v>
      </c>
      <c r="M97" s="5" t="str">
        <f t="shared" si="9"/>
        <v>{ 2301, new { desc = "Mining machine"                , total = 1, rate0 = 0, rate1 = 0, rate2 = 0, rate3 = 0, checked = true } },</v>
      </c>
    </row>
    <row r="98" spans="1:13" x14ac:dyDescent="0.25">
      <c r="A98">
        <v>96</v>
      </c>
      <c r="B98" t="str">
        <f t="shared" si="5"/>
        <v>FE080000</v>
      </c>
      <c r="C98" t="str">
        <f t="shared" si="6"/>
        <v>08FE</v>
      </c>
      <c r="D98" t="s">
        <v>474</v>
      </c>
      <c r="E98" t="s">
        <v>526</v>
      </c>
      <c r="F98">
        <f t="shared" si="7"/>
        <v>2302</v>
      </c>
      <c r="G98">
        <v>1</v>
      </c>
      <c r="H98">
        <v>0</v>
      </c>
      <c r="I98">
        <v>0</v>
      </c>
      <c r="J98">
        <v>0</v>
      </c>
      <c r="K98">
        <v>0</v>
      </c>
      <c r="L98" t="str">
        <f t="shared" si="8"/>
        <v>true</v>
      </c>
      <c r="M98" s="5" t="str">
        <f t="shared" si="9"/>
        <v>{ 2302, new { desc = "Smelter"                       , total = 1, rate0 = 0, rate1 = 0, rate2 = 0, rate3 = 0, checked = true } },</v>
      </c>
    </row>
    <row r="99" spans="1:13" x14ac:dyDescent="0.25">
      <c r="A99">
        <v>97</v>
      </c>
      <c r="B99" t="str">
        <f t="shared" si="5"/>
        <v>03090000</v>
      </c>
      <c r="C99" t="str">
        <f t="shared" si="6"/>
        <v>0903</v>
      </c>
      <c r="D99" t="s">
        <v>475</v>
      </c>
      <c r="E99" t="s">
        <v>527</v>
      </c>
      <c r="F99">
        <f t="shared" si="7"/>
        <v>2307</v>
      </c>
      <c r="G99">
        <v>1</v>
      </c>
      <c r="H99">
        <v>0</v>
      </c>
      <c r="I99">
        <v>0</v>
      </c>
      <c r="J99">
        <v>0</v>
      </c>
      <c r="K99">
        <v>0</v>
      </c>
      <c r="L99" t="str">
        <f t="shared" si="8"/>
        <v>true</v>
      </c>
      <c r="M99" s="5" t="str">
        <f t="shared" si="9"/>
        <v>{ 2307, new { desc = "Oil extractor"                 , total = 1, rate0 = 0, rate1 = 0, rate2 = 0, rate3 = 0, checked = true } },</v>
      </c>
    </row>
    <row r="100" spans="1:13" x14ac:dyDescent="0.25">
      <c r="A100">
        <v>98</v>
      </c>
      <c r="B100" t="str">
        <f t="shared" si="5"/>
        <v>04090000</v>
      </c>
      <c r="C100" t="str">
        <f t="shared" si="6"/>
        <v>0904</v>
      </c>
      <c r="D100" t="s">
        <v>476</v>
      </c>
      <c r="E100" t="s">
        <v>528</v>
      </c>
      <c r="F100">
        <f t="shared" si="7"/>
        <v>2308</v>
      </c>
      <c r="G100">
        <v>1</v>
      </c>
      <c r="H100">
        <v>0</v>
      </c>
      <c r="I100">
        <v>0</v>
      </c>
      <c r="J100">
        <v>0</v>
      </c>
      <c r="K100">
        <v>0</v>
      </c>
      <c r="L100" t="str">
        <f t="shared" si="8"/>
        <v>true</v>
      </c>
      <c r="M100" s="5" t="str">
        <f t="shared" si="9"/>
        <v>{ 2308, new { desc = "Oil refinery"                  , total = 1, rate0 = 0, rate1 = 0, rate2 = 0, rate3 = 0, checked = true } },</v>
      </c>
    </row>
    <row r="101" spans="1:13" x14ac:dyDescent="0.25">
      <c r="A101">
        <v>99</v>
      </c>
      <c r="B101" t="str">
        <f t="shared" si="5"/>
        <v>02090000</v>
      </c>
      <c r="C101" t="str">
        <f t="shared" si="6"/>
        <v>0902</v>
      </c>
      <c r="D101" t="s">
        <v>477</v>
      </c>
      <c r="E101" t="s">
        <v>529</v>
      </c>
      <c r="F101">
        <f t="shared" si="7"/>
        <v>2306</v>
      </c>
      <c r="G101">
        <v>1</v>
      </c>
      <c r="H101">
        <v>0</v>
      </c>
      <c r="I101">
        <v>0</v>
      </c>
      <c r="J101">
        <v>0</v>
      </c>
      <c r="K101">
        <v>0</v>
      </c>
      <c r="L101" t="str">
        <f t="shared" si="8"/>
        <v>true</v>
      </c>
      <c r="M101" s="5" t="str">
        <f t="shared" si="9"/>
        <v>{ 2306, new { desc = "Water pump"                    , total = 1, rate0 = 0, rate1 = 0, rate2 = 0, rate3 = 0, checked = true } },</v>
      </c>
    </row>
    <row r="102" spans="1:13" x14ac:dyDescent="0.25">
      <c r="A102">
        <v>100</v>
      </c>
      <c r="B102" t="str">
        <f t="shared" si="5"/>
        <v>05090000</v>
      </c>
      <c r="C102" t="str">
        <f t="shared" si="6"/>
        <v>0905</v>
      </c>
      <c r="D102" t="s">
        <v>478</v>
      </c>
      <c r="E102" t="s">
        <v>530</v>
      </c>
      <c r="F102">
        <f t="shared" si="7"/>
        <v>2309</v>
      </c>
      <c r="G102">
        <v>1</v>
      </c>
      <c r="H102">
        <v>0</v>
      </c>
      <c r="I102">
        <v>0</v>
      </c>
      <c r="J102">
        <v>0</v>
      </c>
      <c r="K102">
        <v>0</v>
      </c>
      <c r="L102" t="str">
        <f t="shared" si="8"/>
        <v>true</v>
      </c>
      <c r="M102" s="5" t="str">
        <f t="shared" si="9"/>
        <v>{ 2309, new { desc = "Chemical plant"                , total = 1, rate0 = 0, rate1 = 0, rate2 = 0, rate3 = 0, checked = true } },</v>
      </c>
    </row>
    <row r="103" spans="1:13" x14ac:dyDescent="0.25">
      <c r="A103">
        <v>101</v>
      </c>
      <c r="B103" t="str">
        <f t="shared" si="5"/>
        <v>0A090000</v>
      </c>
      <c r="C103" t="str">
        <f t="shared" si="6"/>
        <v>090A</v>
      </c>
      <c r="D103" t="s">
        <v>479</v>
      </c>
      <c r="E103" t="s">
        <v>588</v>
      </c>
      <c r="F103">
        <f t="shared" si="7"/>
        <v>2314</v>
      </c>
      <c r="G103">
        <v>1</v>
      </c>
      <c r="H103">
        <v>0</v>
      </c>
      <c r="I103">
        <v>0</v>
      </c>
      <c r="J103">
        <v>0</v>
      </c>
      <c r="K103">
        <v>0</v>
      </c>
      <c r="L103" t="str">
        <f t="shared" si="8"/>
        <v>true</v>
      </c>
      <c r="M103" s="5" t="str">
        <f t="shared" si="9"/>
        <v>{ 2314, new { desc = "Fractionator"                  , total = 1, rate0 = 0, rate1 = 0, rate2 = 0, rate3 = 0, checked = true } },</v>
      </c>
    </row>
    <row r="104" spans="1:13" x14ac:dyDescent="0.25">
      <c r="A104">
        <v>102</v>
      </c>
      <c r="B104" t="str">
        <f t="shared" si="5"/>
        <v>09090000</v>
      </c>
      <c r="C104" t="str">
        <f t="shared" si="6"/>
        <v>0909</v>
      </c>
      <c r="D104" t="s">
        <v>480</v>
      </c>
      <c r="E104" t="s">
        <v>589</v>
      </c>
      <c r="F104">
        <f t="shared" si="7"/>
        <v>2313</v>
      </c>
      <c r="G104">
        <v>0</v>
      </c>
      <c r="H104">
        <v>0</v>
      </c>
      <c r="I104">
        <v>0</v>
      </c>
      <c r="J104">
        <v>0</v>
      </c>
      <c r="K104">
        <v>0</v>
      </c>
      <c r="L104" t="str">
        <f t="shared" si="8"/>
        <v>false</v>
      </c>
      <c r="M104" s="5" t="str">
        <f t="shared" si="9"/>
        <v>{ 2313, new { desc = "Spray coater"                  , total = 0, rate0 = 0, rate1 = 0, rate2 = 0, rate3 = 0, checked = false } },</v>
      </c>
    </row>
    <row r="105" spans="1:13" x14ac:dyDescent="0.25">
      <c r="A105">
        <v>103</v>
      </c>
      <c r="B105" t="str">
        <f t="shared" si="5"/>
        <v>9D080000</v>
      </c>
      <c r="C105" t="str">
        <f t="shared" si="6"/>
        <v>089D</v>
      </c>
      <c r="D105" t="s">
        <v>481</v>
      </c>
      <c r="E105" t="s">
        <v>539</v>
      </c>
      <c r="F105">
        <f>HEX2DEC(C105)</f>
        <v>2205</v>
      </c>
      <c r="G105">
        <v>1</v>
      </c>
      <c r="H105">
        <v>0</v>
      </c>
      <c r="I105">
        <v>0</v>
      </c>
      <c r="J105">
        <v>0</v>
      </c>
      <c r="K105">
        <v>0</v>
      </c>
      <c r="L105" t="str">
        <f t="shared" si="8"/>
        <v>true</v>
      </c>
      <c r="M105" s="5" t="str">
        <f t="shared" si="9"/>
        <v>{ 2205, new { desc = "Solar panel"                   , total = 1, rate0 = 0, rate1 = 0, rate2 = 0, rate3 = 0, checked = true } },</v>
      </c>
    </row>
    <row r="106" spans="1:13" x14ac:dyDescent="0.25">
      <c r="A106">
        <v>104</v>
      </c>
      <c r="B106" t="str">
        <f t="shared" si="5"/>
        <v>9E080000</v>
      </c>
      <c r="C106" t="str">
        <f t="shared" si="6"/>
        <v>089E</v>
      </c>
      <c r="D106" t="s">
        <v>482</v>
      </c>
      <c r="E106" t="s">
        <v>150</v>
      </c>
      <c r="F106">
        <f t="shared" ref="F106:F117" si="10">HEX2DEC(C106)</f>
        <v>2206</v>
      </c>
      <c r="G106">
        <v>1</v>
      </c>
      <c r="H106">
        <v>0</v>
      </c>
      <c r="I106">
        <v>0</v>
      </c>
      <c r="J106">
        <v>0</v>
      </c>
      <c r="K106">
        <v>0</v>
      </c>
      <c r="L106" t="str">
        <f t="shared" si="8"/>
        <v>true</v>
      </c>
      <c r="M106" s="5" t="str">
        <f t="shared" si="9"/>
        <v>{ 2206, new { desc = "Accumulator"                   , total = 1, rate0 = 0, rate1 = 0, rate2 = 0, rate3 = 0, checked = true } },</v>
      </c>
    </row>
    <row r="107" spans="1:13" x14ac:dyDescent="0.25">
      <c r="A107">
        <v>105</v>
      </c>
      <c r="B107" t="str">
        <f t="shared" si="5"/>
        <v>9F080000</v>
      </c>
      <c r="C107" t="str">
        <f t="shared" si="6"/>
        <v>089F</v>
      </c>
      <c r="D107" t="s">
        <v>483</v>
      </c>
      <c r="E107" t="s">
        <v>590</v>
      </c>
      <c r="F107">
        <f t="shared" si="10"/>
        <v>2207</v>
      </c>
      <c r="G107">
        <v>0</v>
      </c>
      <c r="H107">
        <v>0</v>
      </c>
      <c r="I107">
        <v>0</v>
      </c>
      <c r="J107">
        <v>0</v>
      </c>
      <c r="K107">
        <v>0</v>
      </c>
      <c r="L107" t="str">
        <f t="shared" si="8"/>
        <v>false</v>
      </c>
      <c r="M107" s="5" t="str">
        <f t="shared" si="9"/>
        <v>{ 2207, new { desc = "Accumulator (full)"            , total = 0, rate0 = 0, rate1 = 0, rate2 = 0, rate3 = 0, checked = false } },</v>
      </c>
    </row>
    <row r="108" spans="1:13" x14ac:dyDescent="0.25">
      <c r="A108">
        <v>106</v>
      </c>
      <c r="B108" t="str">
        <f t="shared" si="5"/>
        <v>07090000</v>
      </c>
      <c r="C108" t="str">
        <f t="shared" si="6"/>
        <v>0907</v>
      </c>
      <c r="D108" t="s">
        <v>484</v>
      </c>
      <c r="E108" t="s">
        <v>591</v>
      </c>
      <c r="F108">
        <f t="shared" si="10"/>
        <v>2311</v>
      </c>
      <c r="G108">
        <v>1</v>
      </c>
      <c r="H108">
        <v>0</v>
      </c>
      <c r="I108">
        <v>0</v>
      </c>
      <c r="J108">
        <v>0</v>
      </c>
      <c r="K108">
        <v>0</v>
      </c>
      <c r="L108" t="str">
        <f t="shared" si="8"/>
        <v>true</v>
      </c>
      <c r="M108" s="5" t="str">
        <f t="shared" si="9"/>
        <v>{ 2311, new { desc = "EM-Rail Ejector"               , total = 1, rate0 = 0, rate1 = 0, rate2 = 0, rate3 = 0, checked = true } },</v>
      </c>
    </row>
    <row r="109" spans="1:13" x14ac:dyDescent="0.25">
      <c r="A109">
        <v>107</v>
      </c>
      <c r="B109" t="str">
        <f t="shared" si="5"/>
        <v>A0080000</v>
      </c>
      <c r="C109" t="str">
        <f t="shared" si="6"/>
        <v>08A0</v>
      </c>
      <c r="D109" t="s">
        <v>485</v>
      </c>
      <c r="E109" t="s">
        <v>592</v>
      </c>
      <c r="F109">
        <f t="shared" si="10"/>
        <v>2208</v>
      </c>
      <c r="G109">
        <v>1</v>
      </c>
      <c r="H109">
        <v>0</v>
      </c>
      <c r="I109">
        <v>0</v>
      </c>
      <c r="J109">
        <v>0</v>
      </c>
      <c r="K109">
        <v>0</v>
      </c>
      <c r="L109" t="str">
        <f t="shared" si="8"/>
        <v>true</v>
      </c>
      <c r="M109" s="5" t="str">
        <f t="shared" si="9"/>
        <v>{ 2208, new { desc = "Ray receiver"                  , total = 1, rate0 = 0, rate1 = 0, rate2 = 0, rate3 = 0, checked = true } },</v>
      </c>
    </row>
    <row r="110" spans="1:13" x14ac:dyDescent="0.25">
      <c r="A110">
        <v>108</v>
      </c>
      <c r="B110" t="str">
        <f t="shared" si="5"/>
        <v>08090000</v>
      </c>
      <c r="C110" t="str">
        <f t="shared" si="6"/>
        <v>0908</v>
      </c>
      <c r="D110" t="s">
        <v>486</v>
      </c>
      <c r="E110" t="s">
        <v>593</v>
      </c>
      <c r="F110">
        <f t="shared" si="10"/>
        <v>2312</v>
      </c>
      <c r="G110">
        <v>0</v>
      </c>
      <c r="H110">
        <v>0</v>
      </c>
      <c r="I110">
        <v>0</v>
      </c>
      <c r="J110">
        <v>0</v>
      </c>
      <c r="K110">
        <v>0</v>
      </c>
      <c r="L110" t="str">
        <f t="shared" si="8"/>
        <v>false</v>
      </c>
      <c r="M110" s="5" t="str">
        <f t="shared" si="9"/>
        <v>{ 2312, new { desc = "Vertical launching silo"       , total = 0, rate0 = 0, rate1 = 0, rate2 = 0, rate3 = 0, checked = false } },</v>
      </c>
    </row>
    <row r="111" spans="1:13" x14ac:dyDescent="0.25">
      <c r="A111">
        <v>109</v>
      </c>
      <c r="B111" t="str">
        <f t="shared" si="5"/>
        <v>A1080000</v>
      </c>
      <c r="C111" t="str">
        <f t="shared" si="6"/>
        <v>08A1</v>
      </c>
      <c r="D111" t="s">
        <v>487</v>
      </c>
      <c r="E111" t="s">
        <v>594</v>
      </c>
      <c r="F111">
        <f t="shared" si="10"/>
        <v>2209</v>
      </c>
      <c r="G111">
        <v>1</v>
      </c>
      <c r="H111">
        <v>0</v>
      </c>
      <c r="I111">
        <v>0</v>
      </c>
      <c r="J111">
        <v>0</v>
      </c>
      <c r="K111">
        <v>0</v>
      </c>
      <c r="L111" t="str">
        <f t="shared" si="8"/>
        <v>true</v>
      </c>
      <c r="M111" s="5" t="str">
        <f t="shared" si="9"/>
        <v>{ 2209, new { desc = "Energy exchanger"              , total = 1, rate0 = 0, rate1 = 0, rate2 = 0, rate3 = 0, checked = true } },</v>
      </c>
    </row>
    <row r="112" spans="1:13" x14ac:dyDescent="0.25">
      <c r="A112">
        <v>110</v>
      </c>
      <c r="B112" t="str">
        <f t="shared" si="5"/>
        <v>06090000</v>
      </c>
      <c r="C112" t="str">
        <f t="shared" si="6"/>
        <v>0906</v>
      </c>
      <c r="D112" t="s">
        <v>488</v>
      </c>
      <c r="E112" t="s">
        <v>595</v>
      </c>
      <c r="F112">
        <f t="shared" si="10"/>
        <v>2310</v>
      </c>
      <c r="G112">
        <v>1</v>
      </c>
      <c r="H112">
        <v>0</v>
      </c>
      <c r="I112">
        <v>0</v>
      </c>
      <c r="J112">
        <v>0</v>
      </c>
      <c r="K112">
        <v>0</v>
      </c>
      <c r="L112" t="str">
        <f t="shared" si="8"/>
        <v>true</v>
      </c>
      <c r="M112" s="5" t="str">
        <f t="shared" si="9"/>
        <v>{ 2310, new { desc = "Miniature particle collider"   , total = 1, rate0 = 0, rate1 = 0, rate2 = 0, rate3 = 0, checked = true } },</v>
      </c>
    </row>
    <row r="113" spans="1:13" x14ac:dyDescent="0.25">
      <c r="A113">
        <v>111</v>
      </c>
      <c r="B113" t="str">
        <f t="shared" si="5"/>
        <v>A2080000</v>
      </c>
      <c r="C113" t="str">
        <f t="shared" si="6"/>
        <v>08A2</v>
      </c>
      <c r="D113" t="s">
        <v>489</v>
      </c>
      <c r="E113" t="s">
        <v>596</v>
      </c>
      <c r="F113">
        <f t="shared" si="10"/>
        <v>2210</v>
      </c>
      <c r="G113">
        <v>0</v>
      </c>
      <c r="H113">
        <v>0</v>
      </c>
      <c r="I113">
        <v>0</v>
      </c>
      <c r="J113">
        <v>0</v>
      </c>
      <c r="K113">
        <v>0</v>
      </c>
      <c r="L113" t="str">
        <f t="shared" si="8"/>
        <v>false</v>
      </c>
      <c r="M113" s="5" t="str">
        <f t="shared" si="9"/>
        <v>{ 2210, new { desc = "Artificial star"               , total = 0, rate0 = 0, rate1 = 0, rate2 = 0, rate3 = 0, checked = false } },</v>
      </c>
    </row>
    <row r="114" spans="1:13" x14ac:dyDescent="0.25">
      <c r="A114">
        <v>112</v>
      </c>
      <c r="B114" t="str">
        <f t="shared" si="5"/>
        <v>37080000</v>
      </c>
      <c r="C114" t="str">
        <f t="shared" si="6"/>
        <v>0837</v>
      </c>
      <c r="D114" t="s">
        <v>490</v>
      </c>
      <c r="E114" t="s">
        <v>525</v>
      </c>
      <c r="F114">
        <f t="shared" si="10"/>
        <v>2103</v>
      </c>
      <c r="G114">
        <v>1</v>
      </c>
      <c r="H114">
        <v>0</v>
      </c>
      <c r="I114">
        <v>0</v>
      </c>
      <c r="J114">
        <v>0</v>
      </c>
      <c r="K114">
        <v>0</v>
      </c>
      <c r="L114" t="str">
        <f t="shared" si="8"/>
        <v>true</v>
      </c>
      <c r="M114" s="5" t="str">
        <f t="shared" si="9"/>
        <v>{ 2103, new { desc = "Planetary logistics station"   , total = 1, rate0 = 0, rate1 = 0, rate2 = 0, rate3 = 0, checked = true } },</v>
      </c>
    </row>
    <row r="115" spans="1:13" x14ac:dyDescent="0.25">
      <c r="A115">
        <v>113</v>
      </c>
      <c r="B115" t="str">
        <f t="shared" si="5"/>
        <v>38080000</v>
      </c>
      <c r="C115" t="str">
        <f t="shared" si="6"/>
        <v>0838</v>
      </c>
      <c r="D115" t="s">
        <v>491</v>
      </c>
      <c r="E115" t="s">
        <v>597</v>
      </c>
      <c r="F115">
        <f t="shared" si="10"/>
        <v>2104</v>
      </c>
      <c r="G115">
        <v>1</v>
      </c>
      <c r="H115">
        <v>0</v>
      </c>
      <c r="I115">
        <v>0</v>
      </c>
      <c r="J115">
        <v>0</v>
      </c>
      <c r="K115">
        <v>0</v>
      </c>
      <c r="L115" t="str">
        <f t="shared" si="8"/>
        <v>true</v>
      </c>
      <c r="M115" s="5" t="str">
        <f t="shared" si="9"/>
        <v>{ 2104, new { desc = "Interstellar logistics station", total = 1, rate0 = 0, rate1 = 0, rate2 = 0, rate3 = 0, checked = true } },</v>
      </c>
    </row>
    <row r="116" spans="1:13" x14ac:dyDescent="0.25">
      <c r="A116">
        <v>114</v>
      </c>
      <c r="B116" t="str">
        <f t="shared" si="5"/>
        <v>39080000</v>
      </c>
      <c r="C116" t="str">
        <f t="shared" si="6"/>
        <v>0839</v>
      </c>
      <c r="D116" t="s">
        <v>492</v>
      </c>
      <c r="E116" t="s">
        <v>598</v>
      </c>
      <c r="F116">
        <f t="shared" si="10"/>
        <v>2105</v>
      </c>
      <c r="G116">
        <v>1</v>
      </c>
      <c r="H116">
        <v>0</v>
      </c>
      <c r="I116">
        <v>0</v>
      </c>
      <c r="J116">
        <v>0</v>
      </c>
      <c r="K116">
        <v>0</v>
      </c>
      <c r="L116" t="str">
        <f t="shared" si="8"/>
        <v>true</v>
      </c>
      <c r="M116" s="5" t="str">
        <f t="shared" si="9"/>
        <v>{ 2105, new { desc = "Orbital collector"             , total = 1, rate0 = 0, rate1 = 0, rate2 = 0, rate3 = 0, checked = true } },</v>
      </c>
    </row>
    <row r="117" spans="1:13" x14ac:dyDescent="0.25">
      <c r="A117">
        <v>115</v>
      </c>
      <c r="B117" t="str">
        <f t="shared" si="5"/>
        <v>550B0000</v>
      </c>
      <c r="C117" t="str">
        <f t="shared" si="6"/>
        <v>0B55</v>
      </c>
      <c r="D117" t="s">
        <v>493</v>
      </c>
      <c r="E117" t="s">
        <v>599</v>
      </c>
      <c r="F117">
        <f t="shared" si="10"/>
        <v>2901</v>
      </c>
      <c r="G117">
        <v>1</v>
      </c>
      <c r="H117">
        <v>0</v>
      </c>
      <c r="I117">
        <v>0</v>
      </c>
      <c r="J117">
        <v>0</v>
      </c>
      <c r="K117">
        <v>0</v>
      </c>
      <c r="L117" t="str">
        <f t="shared" si="8"/>
        <v>true</v>
      </c>
      <c r="M117" s="5" t="str">
        <f t="shared" si="9"/>
        <v>{ 2901, new { desc = "Matrix lab"                    , total = 1, rate0 = 0, rate1 = 0, rate2 = 0, rate3 = 0, checked = true } },</v>
      </c>
    </row>
    <row r="118" spans="1:13" x14ac:dyDescent="0.25">
      <c r="A118">
        <v>116</v>
      </c>
      <c r="B118" t="str">
        <f t="shared" si="5"/>
        <v>71170000</v>
      </c>
      <c r="C118" t="str">
        <f t="shared" si="6"/>
        <v>1771</v>
      </c>
      <c r="D118" t="s">
        <v>494</v>
      </c>
      <c r="E118" t="s">
        <v>600</v>
      </c>
      <c r="F118">
        <f>HEX2DEC(C118)</f>
        <v>6001</v>
      </c>
      <c r="G118">
        <v>0</v>
      </c>
      <c r="H118">
        <v>6</v>
      </c>
      <c r="I118">
        <v>0</v>
      </c>
      <c r="J118">
        <v>0</v>
      </c>
      <c r="K118">
        <v>0</v>
      </c>
      <c r="L118" t="str">
        <f t="shared" si="8"/>
        <v>true</v>
      </c>
      <c r="M118" s="5" t="str">
        <f t="shared" si="9"/>
        <v>{ 6001, new { desc = "Electromagnetic matrix (blue)" , total = 0, rate0 = 6, rate1 = 0, rate2 = 0, rate3 = 0, checked = true } },</v>
      </c>
    </row>
    <row r="119" spans="1:13" x14ac:dyDescent="0.25">
      <c r="A119">
        <v>117</v>
      </c>
      <c r="B119" t="str">
        <f t="shared" si="5"/>
        <v>72170000</v>
      </c>
      <c r="C119" t="str">
        <f t="shared" si="6"/>
        <v>1772</v>
      </c>
      <c r="D119" t="s">
        <v>495</v>
      </c>
      <c r="E119" t="s">
        <v>601</v>
      </c>
      <c r="F119">
        <f t="shared" ref="F119:F125" si="11">HEX2DEC(C119)</f>
        <v>6002</v>
      </c>
      <c r="G119">
        <v>0</v>
      </c>
      <c r="H119">
        <v>6</v>
      </c>
      <c r="I119">
        <v>0</v>
      </c>
      <c r="J119">
        <v>0</v>
      </c>
      <c r="K119">
        <v>0</v>
      </c>
      <c r="L119" t="str">
        <f t="shared" si="8"/>
        <v>true</v>
      </c>
      <c r="M119" s="5" t="str">
        <f t="shared" si="9"/>
        <v>{ 6002, new { desc = "Energy matrix (red)"           , total = 0, rate0 = 6, rate1 = 0, rate2 = 0, rate3 = 0, checked = true } },</v>
      </c>
    </row>
    <row r="120" spans="1:13" x14ac:dyDescent="0.25">
      <c r="A120">
        <v>118</v>
      </c>
      <c r="B120" t="str">
        <f t="shared" si="5"/>
        <v>73170000</v>
      </c>
      <c r="C120" t="str">
        <f t="shared" si="6"/>
        <v>1773</v>
      </c>
      <c r="D120" t="s">
        <v>496</v>
      </c>
      <c r="E120" t="s">
        <v>602</v>
      </c>
      <c r="F120">
        <f t="shared" si="11"/>
        <v>6003</v>
      </c>
      <c r="G120">
        <v>0</v>
      </c>
      <c r="H120">
        <v>6</v>
      </c>
      <c r="I120">
        <v>0</v>
      </c>
      <c r="J120">
        <v>0</v>
      </c>
      <c r="K120">
        <v>0</v>
      </c>
      <c r="L120" t="str">
        <f t="shared" si="8"/>
        <v>true</v>
      </c>
      <c r="M120" s="5" t="str">
        <f t="shared" si="9"/>
        <v>{ 6003, new { desc = "Structure matrix (yellow)"     , total = 0, rate0 = 6, rate1 = 0, rate2 = 0, rate3 = 0, checked = true } },</v>
      </c>
    </row>
    <row r="121" spans="1:13" x14ac:dyDescent="0.25">
      <c r="A121">
        <v>119</v>
      </c>
      <c r="B121" t="str">
        <f t="shared" si="5"/>
        <v>74170000</v>
      </c>
      <c r="C121" t="str">
        <f t="shared" si="6"/>
        <v>1774</v>
      </c>
      <c r="D121" t="s">
        <v>497</v>
      </c>
      <c r="E121" t="s">
        <v>603</v>
      </c>
      <c r="F121">
        <f t="shared" si="11"/>
        <v>6004</v>
      </c>
      <c r="G121">
        <v>0</v>
      </c>
      <c r="H121">
        <v>6</v>
      </c>
      <c r="I121">
        <v>0</v>
      </c>
      <c r="J121">
        <v>0</v>
      </c>
      <c r="K121">
        <v>0</v>
      </c>
      <c r="L121" t="str">
        <f t="shared" si="8"/>
        <v>true</v>
      </c>
      <c r="M121" s="5" t="str">
        <f t="shared" si="9"/>
        <v>{ 6004, new { desc = "Information matrix (purple)"   , total = 0, rate0 = 6, rate1 = 0, rate2 = 0, rate3 = 0, checked = true } },</v>
      </c>
    </row>
    <row r="122" spans="1:13" x14ac:dyDescent="0.25">
      <c r="A122">
        <v>120</v>
      </c>
      <c r="B122" t="str">
        <f t="shared" si="5"/>
        <v>75170000</v>
      </c>
      <c r="C122" t="str">
        <f t="shared" si="6"/>
        <v>1775</v>
      </c>
      <c r="D122" t="s">
        <v>498</v>
      </c>
      <c r="E122" t="s">
        <v>604</v>
      </c>
      <c r="F122">
        <f t="shared" si="11"/>
        <v>6005</v>
      </c>
      <c r="G122">
        <v>0</v>
      </c>
      <c r="H122">
        <v>6</v>
      </c>
      <c r="I122">
        <v>0</v>
      </c>
      <c r="J122">
        <v>0</v>
      </c>
      <c r="K122">
        <v>0</v>
      </c>
      <c r="L122" t="str">
        <f t="shared" si="8"/>
        <v>true</v>
      </c>
      <c r="M122" s="5" t="str">
        <f t="shared" si="9"/>
        <v>{ 6005, new { desc = "Gravity matrix (green)"        , total = 0, rate0 = 6, rate1 = 0, rate2 = 0, rate3 = 0, checked = true } },</v>
      </c>
    </row>
    <row r="123" spans="1:13" x14ac:dyDescent="0.25">
      <c r="A123">
        <v>121</v>
      </c>
      <c r="B123" t="str">
        <f t="shared" si="5"/>
        <v>76170000</v>
      </c>
      <c r="C123" t="str">
        <f t="shared" si="6"/>
        <v>1776</v>
      </c>
      <c r="D123" t="s">
        <v>499</v>
      </c>
      <c r="E123" t="s">
        <v>605</v>
      </c>
      <c r="F123">
        <f t="shared" si="11"/>
        <v>6006</v>
      </c>
      <c r="G123">
        <v>0</v>
      </c>
      <c r="H123">
        <v>6</v>
      </c>
      <c r="I123">
        <v>0</v>
      </c>
      <c r="J123">
        <v>0</v>
      </c>
      <c r="K123">
        <v>0</v>
      </c>
      <c r="L123" t="str">
        <f t="shared" si="8"/>
        <v>true</v>
      </c>
      <c r="M123" s="5" t="str">
        <f t="shared" si="9"/>
        <v>{ 6006, new { desc = "Universe matrix (white)"       , total = 0, rate0 = 6, rate1 = 0, rate2 = 0, rate3 = 0, checked = true } },</v>
      </c>
    </row>
    <row r="124" spans="1:13" x14ac:dyDescent="0.25">
      <c r="A124">
        <v>122</v>
      </c>
      <c r="B124" t="str">
        <f t="shared" si="5"/>
        <v>7D2E0000</v>
      </c>
      <c r="C124" t="str">
        <f t="shared" si="6"/>
        <v>2E7D</v>
      </c>
      <c r="D124" t="s">
        <v>500</v>
      </c>
      <c r="F124">
        <f t="shared" si="11"/>
        <v>11901</v>
      </c>
      <c r="L124" t="str">
        <f t="shared" si="8"/>
        <v>false</v>
      </c>
      <c r="M124" s="5" t="str">
        <f t="shared" si="9"/>
        <v>{ 11901, new { desc = ""                              , total = , rate0 = , rate1 = , rate2 = , rate3 = , checked = false } },</v>
      </c>
    </row>
    <row r="125" spans="1:13" x14ac:dyDescent="0.25">
      <c r="A125">
        <v>123</v>
      </c>
      <c r="B125" t="str">
        <f t="shared" si="5"/>
        <v>7E2E0000</v>
      </c>
      <c r="C125" t="str">
        <f t="shared" si="6"/>
        <v>2E7E</v>
      </c>
      <c r="D125" t="s">
        <v>501</v>
      </c>
      <c r="F125">
        <f t="shared" si="11"/>
        <v>11902</v>
      </c>
      <c r="L125" t="str">
        <f t="shared" si="8"/>
        <v>false</v>
      </c>
      <c r="M125" s="5" t="str">
        <f t="shared" si="9"/>
        <v>{ 11902, new { desc = ""                              , total = , rate0 = , rate1 = , rate2 = , rate3 = , checked = false } },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4B6E-8E1D-427C-A28F-3773A981F8B5}">
  <dimension ref="A1:J30"/>
  <sheetViews>
    <sheetView workbookViewId="0">
      <selection activeCell="E28" sqref="E28:J35"/>
    </sheetView>
  </sheetViews>
  <sheetFormatPr defaultRowHeight="15" x14ac:dyDescent="0.25"/>
  <cols>
    <col min="2" max="6" width="9.5703125" bestFit="1" customWidth="1"/>
    <col min="7" max="8" width="16.140625" customWidth="1"/>
    <col min="9" max="9" width="52.7109375" customWidth="1"/>
    <col min="10" max="10" width="28.7109375" customWidth="1"/>
    <col min="11" max="11" width="27.28515625" bestFit="1" customWidth="1"/>
    <col min="12" max="12" width="25.85546875" bestFit="1" customWidth="1"/>
  </cols>
  <sheetData>
    <row r="1" spans="1:10" x14ac:dyDescent="0.25">
      <c r="B1" t="s">
        <v>629</v>
      </c>
    </row>
    <row r="2" spans="1:10" x14ac:dyDescent="0.25">
      <c r="B2" t="s">
        <v>637</v>
      </c>
    </row>
    <row r="3" spans="1:10" ht="15.75" thickBot="1" x14ac:dyDescent="0.3"/>
    <row r="4" spans="1:10" x14ac:dyDescent="0.25">
      <c r="B4" s="17" t="s">
        <v>630</v>
      </c>
      <c r="C4" s="18"/>
      <c r="D4" s="18"/>
      <c r="E4" s="18"/>
      <c r="F4" s="18"/>
      <c r="G4" s="19"/>
      <c r="I4" t="s">
        <v>640</v>
      </c>
    </row>
    <row r="5" spans="1:10" ht="15.75" thickBot="1" x14ac:dyDescent="0.3">
      <c r="A5" t="s">
        <v>644</v>
      </c>
      <c r="B5" s="7" t="s">
        <v>636</v>
      </c>
      <c r="C5" s="8" t="s">
        <v>635</v>
      </c>
      <c r="D5" s="8" t="s">
        <v>634</v>
      </c>
      <c r="E5" s="8" t="s">
        <v>633</v>
      </c>
      <c r="F5" s="8" t="s">
        <v>632</v>
      </c>
      <c r="G5" s="9" t="s">
        <v>631</v>
      </c>
      <c r="H5" t="s">
        <v>372</v>
      </c>
      <c r="I5" t="s">
        <v>638</v>
      </c>
      <c r="J5" t="s">
        <v>639</v>
      </c>
    </row>
    <row r="6" spans="1:10" x14ac:dyDescent="0.25">
      <c r="A6">
        <v>0</v>
      </c>
      <c r="B6" s="6"/>
      <c r="C6" s="6"/>
      <c r="D6" s="6"/>
      <c r="E6" s="6"/>
      <c r="F6" s="6"/>
      <c r="G6" s="6"/>
      <c r="I6" s="2">
        <v>30</v>
      </c>
      <c r="J6" s="2">
        <v>30</v>
      </c>
    </row>
    <row r="7" spans="1:10" x14ac:dyDescent="0.25">
      <c r="A7">
        <v>1</v>
      </c>
      <c r="B7" s="1">
        <v>400</v>
      </c>
      <c r="C7" s="1">
        <v>400</v>
      </c>
      <c r="D7" s="1"/>
      <c r="E7" s="1"/>
      <c r="F7" s="1"/>
      <c r="G7" s="1"/>
      <c r="H7" s="1">
        <v>36000</v>
      </c>
      <c r="I7" s="2">
        <f>30*(1+(0.1*(A7)))</f>
        <v>33</v>
      </c>
      <c r="J7" s="2">
        <f>I7*POWER(0.94,A7)</f>
        <v>31.02</v>
      </c>
    </row>
    <row r="8" spans="1:10" x14ac:dyDescent="0.25">
      <c r="A8">
        <v>2</v>
      </c>
      <c r="B8" s="1">
        <v>1000</v>
      </c>
      <c r="C8" s="1">
        <v>1000</v>
      </c>
      <c r="D8" s="1">
        <v>1000</v>
      </c>
      <c r="E8" s="1"/>
      <c r="F8" s="1"/>
      <c r="G8" s="1"/>
      <c r="H8" s="1">
        <v>180000</v>
      </c>
      <c r="I8" s="2">
        <f>30*(1+(0.1*(A8)))</f>
        <v>36</v>
      </c>
      <c r="J8" s="2">
        <f t="shared" ref="J8:J24" si="0">I8*POWER(0.94,A8)</f>
        <v>31.809599999999996</v>
      </c>
    </row>
    <row r="9" spans="1:10" x14ac:dyDescent="0.25">
      <c r="A9">
        <v>3</v>
      </c>
      <c r="B9" s="1">
        <v>1000</v>
      </c>
      <c r="C9" s="1">
        <v>1000</v>
      </c>
      <c r="D9" s="1">
        <v>1000</v>
      </c>
      <c r="E9" s="1">
        <v>1000</v>
      </c>
      <c r="F9" s="1"/>
      <c r="G9" s="1"/>
      <c r="H9" s="1">
        <v>180000</v>
      </c>
      <c r="I9" s="2">
        <f t="shared" ref="I9:I22" si="1">30*(1+(0.1*(A9)))</f>
        <v>39</v>
      </c>
      <c r="J9" s="2">
        <f t="shared" si="0"/>
        <v>32.392775999999998</v>
      </c>
    </row>
    <row r="10" spans="1:10" x14ac:dyDescent="0.25">
      <c r="A10">
        <v>4</v>
      </c>
      <c r="B10" s="1">
        <v>1600</v>
      </c>
      <c r="C10" s="1">
        <v>1600</v>
      </c>
      <c r="D10" s="1">
        <v>1600</v>
      </c>
      <c r="E10" s="1">
        <v>1600</v>
      </c>
      <c r="F10" s="1"/>
      <c r="G10" s="1"/>
      <c r="H10" s="1">
        <v>480000</v>
      </c>
      <c r="I10" s="2">
        <f t="shared" si="1"/>
        <v>42</v>
      </c>
      <c r="J10" s="2">
        <f t="shared" si="0"/>
        <v>32.791456319999995</v>
      </c>
    </row>
    <row r="11" spans="1:10" x14ac:dyDescent="0.25">
      <c r="A11">
        <v>5</v>
      </c>
      <c r="B11" s="1">
        <v>2000</v>
      </c>
      <c r="C11" s="1">
        <v>2000</v>
      </c>
      <c r="D11" s="1">
        <v>2000</v>
      </c>
      <c r="E11" s="1">
        <v>2000</v>
      </c>
      <c r="F11" s="1">
        <v>2000</v>
      </c>
      <c r="G11" s="1"/>
      <c r="H11" s="1">
        <v>1800000</v>
      </c>
      <c r="I11" s="2">
        <f t="shared" si="1"/>
        <v>45</v>
      </c>
      <c r="J11" s="2">
        <f t="shared" si="0"/>
        <v>33.025681007999992</v>
      </c>
    </row>
    <row r="12" spans="1:10" x14ac:dyDescent="0.25">
      <c r="A12">
        <v>6</v>
      </c>
      <c r="B12" s="1"/>
      <c r="C12" s="1"/>
      <c r="D12" s="1"/>
      <c r="E12" s="1"/>
      <c r="F12" s="1"/>
      <c r="G12" s="1">
        <v>4000</v>
      </c>
      <c r="H12" s="1">
        <v>3600000</v>
      </c>
      <c r="I12" s="2">
        <f t="shared" si="1"/>
        <v>48</v>
      </c>
      <c r="J12" s="2">
        <f t="shared" si="0"/>
        <v>33.113749490687994</v>
      </c>
    </row>
    <row r="13" spans="1:10" x14ac:dyDescent="0.25">
      <c r="A13" s="10" t="s">
        <v>641</v>
      </c>
      <c r="B13" s="1"/>
      <c r="C13" s="1"/>
      <c r="D13" s="1"/>
      <c r="E13" s="1"/>
      <c r="F13" s="1"/>
      <c r="G13" s="11" t="s">
        <v>642</v>
      </c>
      <c r="H13" s="12" t="s">
        <v>643</v>
      </c>
      <c r="I13" s="13" t="s">
        <v>646</v>
      </c>
      <c r="J13" s="13" t="s">
        <v>645</v>
      </c>
    </row>
    <row r="14" spans="1:10" x14ac:dyDescent="0.25">
      <c r="A14">
        <v>7</v>
      </c>
      <c r="B14" s="1"/>
      <c r="C14" s="1"/>
      <c r="D14" s="1"/>
      <c r="E14" s="1"/>
      <c r="F14" s="1"/>
      <c r="G14" s="1">
        <f>4000*(A14-5)</f>
        <v>8000</v>
      </c>
      <c r="H14" s="1">
        <f>3600000*(A14-5)</f>
        <v>7200000</v>
      </c>
      <c r="I14" s="2">
        <f t="shared" si="1"/>
        <v>51.000000000000007</v>
      </c>
      <c r="J14" s="2">
        <f t="shared" si="0"/>
        <v>33.072357303824639</v>
      </c>
    </row>
    <row r="15" spans="1:10" x14ac:dyDescent="0.25">
      <c r="A15">
        <v>8</v>
      </c>
      <c r="B15" s="1"/>
      <c r="C15" s="1"/>
      <c r="D15" s="1"/>
      <c r="E15" s="1"/>
      <c r="F15" s="1"/>
      <c r="G15" s="1">
        <f t="shared" ref="G15:G17" si="2">4000*(A15-5)</f>
        <v>12000</v>
      </c>
      <c r="H15" s="1">
        <f t="shared" ref="H15:H17" si="3">3600000*(A15-5)</f>
        <v>10800000</v>
      </c>
      <c r="I15" s="2">
        <f t="shared" si="1"/>
        <v>54</v>
      </c>
      <c r="J15" s="2">
        <f t="shared" si="0"/>
        <v>32.916722681218403</v>
      </c>
    </row>
    <row r="16" spans="1:10" x14ac:dyDescent="0.25">
      <c r="A16">
        <v>9</v>
      </c>
      <c r="B16" s="1"/>
      <c r="C16" s="1"/>
      <c r="D16" s="1"/>
      <c r="E16" s="1"/>
      <c r="F16" s="1"/>
      <c r="G16" s="1">
        <f t="shared" si="2"/>
        <v>16000</v>
      </c>
      <c r="H16" s="1">
        <f t="shared" si="3"/>
        <v>14400000</v>
      </c>
      <c r="I16" s="2">
        <f t="shared" si="1"/>
        <v>57</v>
      </c>
      <c r="J16" s="2">
        <f t="shared" si="0"/>
        <v>32.660703727031141</v>
      </c>
    </row>
    <row r="17" spans="1:10" x14ac:dyDescent="0.25">
      <c r="A17">
        <v>10</v>
      </c>
      <c r="B17" s="1"/>
      <c r="C17" s="1"/>
      <c r="D17" s="1"/>
      <c r="E17" s="1"/>
      <c r="F17" s="1"/>
      <c r="G17" s="1">
        <f t="shared" si="2"/>
        <v>20000</v>
      </c>
      <c r="H17" s="1">
        <f t="shared" si="3"/>
        <v>18000000</v>
      </c>
      <c r="I17" s="2">
        <f t="shared" si="1"/>
        <v>60</v>
      </c>
      <c r="J17" s="2">
        <f t="shared" si="0"/>
        <v>32.316906845693978</v>
      </c>
    </row>
    <row r="18" spans="1:10" x14ac:dyDescent="0.25">
      <c r="A18">
        <v>20</v>
      </c>
      <c r="B18" s="1"/>
      <c r="C18" s="1"/>
      <c r="D18" s="1"/>
      <c r="E18" s="1"/>
      <c r="F18" s="1"/>
      <c r="G18" s="1">
        <f>4000*(A18-5)</f>
        <v>60000</v>
      </c>
      <c r="H18" s="1">
        <f>3600000*(A18-5)</f>
        <v>54000000</v>
      </c>
      <c r="I18" s="2">
        <f t="shared" si="1"/>
        <v>90</v>
      </c>
      <c r="J18" s="2">
        <f t="shared" si="0"/>
        <v>26.109561701831556</v>
      </c>
    </row>
    <row r="19" spans="1:10" x14ac:dyDescent="0.25">
      <c r="A19">
        <v>100</v>
      </c>
      <c r="G19" s="1">
        <f>4000*(A19-5)</f>
        <v>380000</v>
      </c>
      <c r="H19" s="1">
        <f>3600000*(A19-5)</f>
        <v>342000000</v>
      </c>
      <c r="I19" s="2">
        <f t="shared" si="1"/>
        <v>330</v>
      </c>
      <c r="J19" s="2">
        <f t="shared" si="0"/>
        <v>0.67810867427278643</v>
      </c>
    </row>
    <row r="20" spans="1:10" x14ac:dyDescent="0.25">
      <c r="A20">
        <v>200</v>
      </c>
      <c r="G20" s="1">
        <f t="shared" ref="G20" si="4">4000*(A20-5)</f>
        <v>780000</v>
      </c>
      <c r="H20" s="1">
        <f t="shared" ref="H20" si="5">3600000*(A20-5)</f>
        <v>702000000</v>
      </c>
      <c r="I20" s="2">
        <f t="shared" si="1"/>
        <v>630</v>
      </c>
      <c r="J20" s="14">
        <f t="shared" si="0"/>
        <v>2.6601815031966711E-3</v>
      </c>
    </row>
    <row r="21" spans="1:10" x14ac:dyDescent="0.25">
      <c r="A21">
        <v>500</v>
      </c>
      <c r="G21" s="1">
        <f t="shared" ref="G21" si="6">4000*(A21-5)</f>
        <v>1980000</v>
      </c>
      <c r="H21" s="1">
        <f t="shared" ref="H21" si="7">3600000*(A21-5)</f>
        <v>1782000000</v>
      </c>
      <c r="I21" s="2">
        <f t="shared" si="1"/>
        <v>1530</v>
      </c>
      <c r="J21" s="15">
        <f t="shared" si="0"/>
        <v>5.6055499994092274E-11</v>
      </c>
    </row>
    <row r="22" spans="1:10" x14ac:dyDescent="0.25">
      <c r="A22">
        <v>590</v>
      </c>
      <c r="G22" s="1">
        <f t="shared" ref="G22" si="8">4000*(A22-5)</f>
        <v>2340000</v>
      </c>
      <c r="H22" s="1">
        <f t="shared" ref="H22" si="9">3600000*(A22-5)</f>
        <v>2106000000</v>
      </c>
      <c r="I22" s="2">
        <f t="shared" si="1"/>
        <v>1800</v>
      </c>
      <c r="J22" s="16">
        <f t="shared" si="0"/>
        <v>2.515973884802881E-13</v>
      </c>
    </row>
    <row r="23" spans="1:10" x14ac:dyDescent="0.25">
      <c r="A23">
        <v>1000</v>
      </c>
      <c r="B23" s="1"/>
      <c r="C23" s="1"/>
      <c r="D23" s="1"/>
      <c r="E23" s="1"/>
      <c r="F23" s="1"/>
      <c r="G23" s="1">
        <f>4000*(A23-5)</f>
        <v>3980000</v>
      </c>
      <c r="H23" s="1">
        <f>3600000*(A23-5)</f>
        <v>3582000000</v>
      </c>
      <c r="I23" s="2">
        <v>1800</v>
      </c>
      <c r="J23" s="16">
        <f t="shared" si="0"/>
        <v>2.4161623064880269E-24</v>
      </c>
    </row>
    <row r="24" spans="1:10" x14ac:dyDescent="0.25">
      <c r="A24">
        <v>10000</v>
      </c>
      <c r="B24" s="1"/>
      <c r="C24" s="1"/>
      <c r="D24" s="1"/>
      <c r="E24" s="1"/>
      <c r="F24" s="1"/>
      <c r="G24" s="1">
        <f>4000*(A24-5)</f>
        <v>39980000</v>
      </c>
      <c r="H24" s="1">
        <f>3600000*(A24-5)</f>
        <v>35982000000</v>
      </c>
      <c r="I24" s="2">
        <v>1800</v>
      </c>
      <c r="J24" s="16">
        <f t="shared" si="0"/>
        <v>3.4182868325889674E-266</v>
      </c>
    </row>
    <row r="28" spans="1:10" x14ac:dyDescent="0.25">
      <c r="G28" s="1"/>
    </row>
    <row r="29" spans="1:10" x14ac:dyDescent="0.25">
      <c r="G29" s="1"/>
    </row>
    <row r="30" spans="1:10" x14ac:dyDescent="0.25">
      <c r="G30" s="1"/>
    </row>
  </sheetData>
  <mergeCells count="1">
    <mergeCell ref="B4:G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techState</vt:lpstr>
      <vt:lpstr>Splits</vt:lpstr>
      <vt:lpstr>itemIds</vt:lpstr>
      <vt:lpstr>veins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Nelson</dc:creator>
  <cp:lastModifiedBy>Chad Nelson</cp:lastModifiedBy>
  <cp:lastPrinted>2021-03-03T15:02:15Z</cp:lastPrinted>
  <dcterms:created xsi:type="dcterms:W3CDTF">2021-02-23T20:09:53Z</dcterms:created>
  <dcterms:modified xsi:type="dcterms:W3CDTF">2021-07-04T03:38:26Z</dcterms:modified>
</cp:coreProperties>
</file>