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N:\Outils_web_Modaal\GeoFriches\2_PRD_Produit_Specs\_Interoperabilite_traitements_decrits\"/>
    </mc:Choice>
  </mc:AlternateContent>
  <xr:revisionPtr revIDLastSave="0" documentId="13_ncr:1_{1A6592C2-EB73-434E-94EB-CC4CF593C94A}" xr6:coauthVersionLast="47" xr6:coauthVersionMax="47" xr10:uidLastSave="{00000000-0000-0000-0000-000000000000}"/>
  <bookViews>
    <workbookView xWindow="90" yWindow="-16320" windowWidth="29040" windowHeight="15840" tabRatio="933" xr2:uid="{C15AD3BE-7AA0-4531-8954-A682A4DA3B06}"/>
  </bookViews>
  <sheets>
    <sheet name="Benchmark" sheetId="1" r:id="rId1"/>
    <sheet name="ADUGA" sheetId="5" r:id="rId2"/>
    <sheet name="AMPM" sheetId="20" r:id="rId3"/>
    <sheet name="AUDELOR" sheetId="7" r:id="rId4"/>
    <sheet name="AURG" sheetId="21" r:id="rId5"/>
    <sheet name="Benefriches" sheetId="28" r:id="rId6"/>
    <sheet name="CartoF_OD" sheetId="13" r:id="rId7"/>
    <sheet name="CartoF_Github" sheetId="18" r:id="rId8"/>
    <sheet name="DDT08" sheetId="6" r:id="rId9"/>
    <sheet name="DDT51" sheetId="23" r:id="rId10"/>
    <sheet name="DDT60" sheetId="24" r:id="rId11"/>
    <sheet name="DDT68" sheetId="22" r:id="rId12"/>
    <sheet name="DDT88" sheetId="25" r:id="rId13"/>
    <sheet name="DGALN" sheetId="27" r:id="rId14"/>
    <sheet name="EPFGE" sheetId="2" r:id="rId15"/>
    <sheet name="EPFL73" sheetId="14" r:id="rId16"/>
    <sheet name="EPFL85" sheetId="26" r:id="rId17"/>
    <sheet name="EPFN" sheetId="8" r:id="rId18"/>
    <sheet name="LIFTI_GTFriches" sheetId="19" r:id="rId19"/>
    <sheet name="LIFTI_GainEcolo" sheetId="15" r:id="rId20"/>
    <sheet name="MEL" sheetId="4" r:id="rId21"/>
  </sheets>
  <externalReferences>
    <externalReference r:id="rId22"/>
  </externalReferences>
  <definedNames>
    <definedName name="_BQ4.1" hidden="1">#REF!</definedName>
    <definedName name="_Key1" hidden="1">#REF!</definedName>
    <definedName name="_Key2" hidden="1">#REF!</definedName>
    <definedName name="_Order1" hidden="1">255</definedName>
    <definedName name="_Order2" hidden="1">0</definedName>
    <definedName name="_Sort" hidden="1">#REF!</definedName>
    <definedName name="a" hidden="1">#REF!</definedName>
    <definedName name="AnMon">'[1]Tableau effets -  valeurs'!#REF!</definedName>
    <definedName name="AS2DocOpenMode" hidden="1">"AS2DocumentEdit"</definedName>
    <definedName name="bud" hidden="1">#REF!</definedName>
    <definedName name="dfhz" hidden="1">0</definedName>
    <definedName name="_xlnm.Print_Titles" localSheetId="0">Benchmark!$1:$2</definedName>
    <definedName name="_xlnm.Print_Area" localSheetId="0">Benchmark!$A$1:$AE$735</definedName>
    <definedName name="_xlnm.Print_Area" localSheetId="5">Benefriches!$A$1:$S$83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6" i="1" l="1"/>
  <c r="F188" i="1"/>
  <c r="F193" i="1"/>
  <c r="F167" i="1"/>
  <c r="F179" i="1"/>
  <c r="F161" i="1"/>
  <c r="F198" i="1"/>
  <c r="F206" i="1"/>
  <c r="F128" i="1"/>
  <c r="F151" i="1"/>
  <c r="F115" i="1"/>
  <c r="F77" i="1"/>
  <c r="B81" i="28"/>
  <c r="B74" i="28"/>
  <c r="B75" i="28" s="1"/>
  <c r="B67" i="28"/>
  <c r="D59" i="28"/>
  <c r="B76" i="28" s="1"/>
  <c r="B77" i="28" s="1"/>
  <c r="C59" i="28"/>
  <c r="B78" i="28" s="1"/>
  <c r="B79" i="28" s="1"/>
  <c r="D57" i="28"/>
  <c r="C30" i="28"/>
  <c r="B30" i="28"/>
  <c r="B52" i="28" s="1"/>
  <c r="D28" i="28"/>
  <c r="D27" i="28"/>
  <c r="D26" i="28"/>
  <c r="D25" i="28"/>
  <c r="D24" i="28"/>
  <c r="D22" i="28"/>
  <c r="D21" i="28"/>
  <c r="D19" i="28"/>
  <c r="D18" i="28"/>
  <c r="D17" i="28"/>
  <c r="D30" i="28" s="1"/>
  <c r="B51" i="28" l="1"/>
  <c r="B62" i="28" l="1"/>
  <c r="D58" i="28" s="1"/>
  <c r="B57" i="28"/>
  <c r="B58" i="28"/>
  <c r="C57" i="28"/>
  <c r="C58" i="28" l="1"/>
  <c r="F414" i="1" l="1"/>
  <c r="F408" i="1" l="1"/>
  <c r="F402" i="1"/>
  <c r="F399" i="1"/>
  <c r="F404" i="1"/>
  <c r="F391" i="1"/>
  <c r="F371" i="1"/>
  <c r="F378" i="1"/>
  <c r="F365" i="1"/>
  <c r="F661" i="1"/>
  <c r="F39" i="1"/>
  <c r="F717" i="1"/>
  <c r="F683" i="1"/>
  <c r="F100" i="1"/>
  <c r="F69" i="1"/>
  <c r="F131" i="1"/>
  <c r="F440" i="1"/>
  <c r="F660" i="1"/>
  <c r="F659" i="1"/>
  <c r="F658" i="1"/>
  <c r="F133" i="1"/>
  <c r="F204" i="1"/>
  <c r="F203" i="1"/>
  <c r="F349" i="1"/>
  <c r="F698" i="1"/>
  <c r="F72" i="1"/>
  <c r="F716" i="1"/>
  <c r="F715" i="1"/>
  <c r="F714" i="1"/>
  <c r="F713" i="1"/>
  <c r="F712" i="1"/>
  <c r="F711" i="1"/>
  <c r="F710" i="1"/>
  <c r="F709" i="1"/>
  <c r="F708" i="1"/>
  <c r="F707" i="1"/>
  <c r="F706" i="1"/>
  <c r="F705" i="1"/>
  <c r="F704" i="1"/>
  <c r="F703" i="1"/>
  <c r="F702" i="1"/>
  <c r="F701" i="1"/>
  <c r="F700" i="1"/>
  <c r="F699" i="1"/>
  <c r="F154" i="1"/>
  <c r="F153" i="1"/>
  <c r="F152" i="1"/>
  <c r="F697" i="1"/>
  <c r="F696" i="1"/>
  <c r="F695" i="1"/>
  <c r="F694" i="1"/>
  <c r="F693" i="1"/>
  <c r="F671" i="1"/>
  <c r="F669" i="1"/>
  <c r="F668" i="1"/>
  <c r="F667" i="1"/>
  <c r="F666" i="1"/>
  <c r="F665" i="1"/>
  <c r="F664" i="1"/>
  <c r="F457" i="1"/>
  <c r="F456" i="1"/>
  <c r="F455" i="1"/>
  <c r="F454" i="1"/>
  <c r="F453" i="1"/>
  <c r="F452" i="1"/>
  <c r="F451" i="1"/>
  <c r="F450" i="1"/>
  <c r="F449" i="1"/>
  <c r="F448" i="1"/>
  <c r="F447" i="1"/>
  <c r="F445" i="1"/>
  <c r="F444" i="1"/>
  <c r="F443" i="1"/>
  <c r="F442" i="1"/>
  <c r="F439" i="1"/>
  <c r="F361" i="1"/>
  <c r="F360" i="1"/>
  <c r="F359" i="1"/>
  <c r="F358" i="1"/>
  <c r="F357" i="1"/>
  <c r="F354" i="1"/>
  <c r="F353" i="1"/>
  <c r="F352" i="1"/>
  <c r="F351" i="1"/>
  <c r="F350" i="1"/>
  <c r="F340" i="1"/>
  <c r="F339" i="1"/>
  <c r="F338" i="1"/>
  <c r="F335" i="1"/>
  <c r="F334" i="1"/>
  <c r="F333" i="1"/>
  <c r="F332" i="1"/>
  <c r="F331" i="1"/>
  <c r="F330" i="1"/>
  <c r="F329" i="1"/>
  <c r="F328" i="1"/>
  <c r="F327" i="1"/>
  <c r="F326" i="1"/>
  <c r="F325" i="1"/>
  <c r="F324" i="1"/>
  <c r="F323" i="1"/>
  <c r="F321" i="1"/>
  <c r="F319" i="1"/>
  <c r="F310" i="1"/>
  <c r="F309" i="1"/>
  <c r="F308" i="1"/>
  <c r="F307" i="1"/>
  <c r="F303" i="1"/>
  <c r="F302" i="1"/>
  <c r="F301" i="1"/>
  <c r="F300" i="1"/>
  <c r="F304" i="1"/>
  <c r="F299" i="1"/>
  <c r="F298" i="1"/>
  <c r="F297" i="1"/>
  <c r="F296" i="1"/>
  <c r="F295" i="1"/>
  <c r="F294" i="1"/>
  <c r="F290" i="1"/>
  <c r="F289" i="1"/>
  <c r="F285" i="1"/>
  <c r="F284" i="1"/>
  <c r="F283" i="1"/>
  <c r="F282" i="1"/>
  <c r="F280" i="1"/>
  <c r="F279" i="1"/>
  <c r="F278" i="1"/>
  <c r="F277" i="1"/>
  <c r="F276" i="1"/>
  <c r="F275" i="1"/>
  <c r="F274" i="1"/>
  <c r="F268" i="1"/>
  <c r="F267" i="1"/>
  <c r="F266" i="1"/>
  <c r="F265" i="1"/>
  <c r="F264" i="1"/>
  <c r="F263" i="1"/>
  <c r="F262" i="1"/>
  <c r="F261" i="1"/>
  <c r="F260" i="1"/>
  <c r="F259" i="1"/>
  <c r="F258" i="1"/>
  <c r="F257" i="1"/>
  <c r="F256" i="1"/>
  <c r="F255" i="1"/>
  <c r="F254" i="1"/>
  <c r="F253" i="1"/>
  <c r="F252" i="1"/>
  <c r="F251" i="1"/>
  <c r="F240" i="1"/>
  <c r="F239" i="1"/>
  <c r="F238" i="1"/>
  <c r="F237" i="1"/>
  <c r="F236" i="1"/>
  <c r="F235" i="1"/>
  <c r="F233" i="1"/>
  <c r="F222" i="1"/>
  <c r="F219" i="1"/>
  <c r="F217" i="1"/>
  <c r="F216" i="1"/>
  <c r="F168" i="1"/>
  <c r="F163" i="1"/>
  <c r="F162" i="1"/>
  <c r="F173" i="1"/>
  <c r="F172" i="1"/>
  <c r="F171" i="1"/>
  <c r="F196" i="1"/>
  <c r="F195" i="1"/>
  <c r="F194" i="1"/>
  <c r="F192" i="1"/>
  <c r="F191" i="1"/>
  <c r="F190" i="1"/>
  <c r="F189" i="1"/>
  <c r="F187" i="1"/>
  <c r="F180" i="1"/>
  <c r="F178" i="1"/>
  <c r="F177" i="1"/>
  <c r="F174" i="1"/>
  <c r="F109" i="1"/>
  <c r="F108" i="1"/>
  <c r="F107" i="1"/>
  <c r="F106" i="1"/>
  <c r="F105" i="1"/>
  <c r="F104" i="1"/>
  <c r="F142" i="1"/>
  <c r="F136" i="1"/>
  <c r="F135" i="1"/>
  <c r="F160" i="1"/>
  <c r="F159" i="1"/>
  <c r="F158" i="1"/>
  <c r="F121" i="1"/>
  <c r="F119" i="1"/>
  <c r="F118" i="1"/>
  <c r="F113" i="1"/>
  <c r="F92" i="1"/>
  <c r="F94" i="1"/>
  <c r="F89" i="1"/>
  <c r="F88" i="1"/>
  <c r="F93" i="1"/>
  <c r="F54" i="1"/>
  <c r="F53" i="1"/>
  <c r="F67" i="1"/>
  <c r="F66" i="1"/>
  <c r="F65" i="1"/>
  <c r="F61" i="1"/>
  <c r="F51" i="1"/>
  <c r="F20" i="1"/>
  <c r="F23" i="1"/>
  <c r="F32" i="1"/>
  <c r="F15" i="1"/>
  <c r="F12" i="1"/>
  <c r="F7" i="1"/>
  <c r="F5" i="1"/>
  <c r="F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Edouard</author>
  </authors>
  <commentList>
    <comment ref="C106" authorId="0" shapeId="0" xr:uid="{66B61DC0-697F-46DA-9739-51C7D7D8F0A3}">
      <text>
        <r>
          <rPr>
            <b/>
            <sz val="9"/>
            <color indexed="81"/>
            <rFont val="Tahoma"/>
            <family val="2"/>
          </rPr>
          <t>Edouard:</t>
        </r>
        <r>
          <rPr>
            <sz val="9"/>
            <color indexed="81"/>
            <rFont val="Tahoma"/>
            <family val="2"/>
          </rPr>
          <t xml:space="preserve">
Afin d’évaluer la forme d’une parcelle un indicateur de compacité est calculé par
la formule suivante :
Compacité= 4 π∗Surface /Périmètre ²
La valeur de la compacité est comprise entre 0 et 1. Plus la valeur est proche de 0
et plus le site est linéaire. Une compacité proche de 1 révèle donc une géométrie
intéressante pour l’aménagement du site. En revanche, associé à une surface
d’emprise faible, l’indicateur peut alors révéler des sites difficilement
aménageables
https://www.cerema.fr/system/files/documents/2017/07/retention_fonciere_ddtm62_rendu_final_light_cle0411ca.pdf </t>
        </r>
      </text>
    </comment>
  </commentList>
</comments>
</file>

<file path=xl/sharedStrings.xml><?xml version="1.0" encoding="utf-8"?>
<sst xmlns="http://schemas.openxmlformats.org/spreadsheetml/2006/main" count="4865" uniqueCount="2033">
  <si>
    <t>Identifiant unique de la friche</t>
  </si>
  <si>
    <t>site</t>
  </si>
  <si>
    <t>Nom du site en friche</t>
  </si>
  <si>
    <t>Adresse</t>
  </si>
  <si>
    <t>Code postal</t>
  </si>
  <si>
    <t>Code insee</t>
  </si>
  <si>
    <t>Commune</t>
  </si>
  <si>
    <t>Unité(s) foncière(s)</t>
  </si>
  <si>
    <t>Propriétaire</t>
  </si>
  <si>
    <t>ICPE</t>
  </si>
  <si>
    <t>Bati</t>
  </si>
  <si>
    <t>Etude_Env_</t>
  </si>
  <si>
    <t>Changement</t>
  </si>
  <si>
    <t>Vocation_S</t>
  </si>
  <si>
    <t>Basol</t>
  </si>
  <si>
    <t>Zonage_Plu</t>
  </si>
  <si>
    <t>Zonage_P_1</t>
  </si>
  <si>
    <t>Secteur_N_</t>
  </si>
  <si>
    <t>Contrat_Me</t>
  </si>
  <si>
    <t>Dispositif</t>
  </si>
  <si>
    <t>Commentair</t>
  </si>
  <si>
    <t>Source</t>
  </si>
  <si>
    <t>Sup</t>
  </si>
  <si>
    <t>Sis_Projet</t>
  </si>
  <si>
    <t>Sis_Publia</t>
  </si>
  <si>
    <t>Sis_Publ_1</t>
  </si>
  <si>
    <t>Sis_Non_Pu</t>
  </si>
  <si>
    <t>Situation_</t>
  </si>
  <si>
    <t>Situatio_1</t>
  </si>
  <si>
    <t>Annee_Inve</t>
  </si>
  <si>
    <t>Lien_Docut</t>
  </si>
  <si>
    <t>MEL</t>
  </si>
  <si>
    <t>Identifiant objet</t>
  </si>
  <si>
    <t>objectifid</t>
  </si>
  <si>
    <t>code_frich</t>
  </si>
  <si>
    <t>superficie</t>
  </si>
  <si>
    <t>proprietaire</t>
  </si>
  <si>
    <t>adresse</t>
  </si>
  <si>
    <t>code_insee</t>
  </si>
  <si>
    <t>commune</t>
  </si>
  <si>
    <t>parcelle</t>
  </si>
  <si>
    <t/>
  </si>
  <si>
    <t>Nu, Bâti</t>
  </si>
  <si>
    <t>Champ</t>
  </si>
  <si>
    <t>aaaaFRIXXX</t>
  </si>
  <si>
    <t>Texte</t>
  </si>
  <si>
    <t>Nom</t>
  </si>
  <si>
    <t>XXXXX</t>
  </si>
  <si>
    <t>000ABXXXX ; 000ABXXXX ; …</t>
  </si>
  <si>
    <t>Nombre</t>
  </si>
  <si>
    <t>Compacité</t>
  </si>
  <si>
    <t>Densité bâtie du site</t>
  </si>
  <si>
    <t>Densité bâtie communale</t>
  </si>
  <si>
    <t>Usage du sol - Urban atlas</t>
  </si>
  <si>
    <t>Nb de parcelles publiques à proximité</t>
  </si>
  <si>
    <t>Surface des parcelles publiques à proximité</t>
  </si>
  <si>
    <t>Bénéfriche</t>
  </si>
  <si>
    <t>Forme du site</t>
  </si>
  <si>
    <t>Environnement</t>
  </si>
  <si>
    <t>Référentiel foncier</t>
  </si>
  <si>
    <t>Localisant(s)</t>
  </si>
  <si>
    <t>Nombre de parcelle(s)</t>
  </si>
  <si>
    <t>Nombre d'unité(s) foncière(s)</t>
  </si>
  <si>
    <t>Revenu médian des ménages sur la section cadastrale</t>
  </si>
  <si>
    <t>Revenu médian communal</t>
  </si>
  <si>
    <t>Zonage loi Pinel/Duflot</t>
  </si>
  <si>
    <t>Carence en logements sociaux</t>
  </si>
  <si>
    <t>Construction - Date la plus ancienne</t>
  </si>
  <si>
    <t>Construction - Date la plus récente</t>
  </si>
  <si>
    <t>Construction entre … et …</t>
  </si>
  <si>
    <t>Taux de logements vacants</t>
  </si>
  <si>
    <t>Insee</t>
  </si>
  <si>
    <t>Nom du propriétaire</t>
  </si>
  <si>
    <t>Fichiers fonciers</t>
  </si>
  <si>
    <t>Cadastre / Géoportail / Fichiers fonciers</t>
  </si>
  <si>
    <t>Visite terrain ou GoogleStreetView</t>
  </si>
  <si>
    <t>Visite terrain</t>
  </si>
  <si>
    <t>Pollution</t>
  </si>
  <si>
    <t>Carto / Visite</t>
  </si>
  <si>
    <t>Besoin en redynamisation</t>
  </si>
  <si>
    <t>Visite du lieu / Carto</t>
  </si>
  <si>
    <t>Règlement du PLU</t>
  </si>
  <si>
    <t>Cartographie des périmètres de servitude</t>
  </si>
  <si>
    <t>PPRI / Atlas zones inondables</t>
  </si>
  <si>
    <t>PPRT</t>
  </si>
  <si>
    <t>Atlas des patrimoines</t>
  </si>
  <si>
    <t>Connaissances (par un élu, par la presse, etc.)</t>
  </si>
  <si>
    <t>Un projet de réhabilitation sera plus aisé à émerger si le foncier appartient déjà à une entité publique. Il aboutira plus rapidement sans procédures d’acquisition.</t>
  </si>
  <si>
    <t>Des locaux trop petits accueilleront plus difficilement de l’activité industrielle</t>
  </si>
  <si>
    <t>Cadastre / Géoportail</t>
  </si>
  <si>
    <t>Une parcelle de trop faible surface ne sera pas très favorable à l’émergence d’un projet urbain ou de création d’activité industrielle.</t>
  </si>
  <si>
    <t xml:space="preserve">Nombre de bâtiments </t>
  </si>
  <si>
    <t xml:space="preserve">Terrain clôturé </t>
  </si>
  <si>
    <t>Un terrain clôt évite les visites inopportunes de la friche (squat, utilisation comme décharge sauvage, etc.) et favorise son maintien en l’état.</t>
  </si>
  <si>
    <t>État du bâti et infrastructure</t>
  </si>
  <si>
    <t>Une friche dont les bâtiments sont dans un état corrects de conservation sera plus aisément réhabilitable, notamment d’un point de vue financier.</t>
  </si>
  <si>
    <t>Terrain viabilisé</t>
  </si>
  <si>
    <t>Une friche desservie par les réseaux électriques, télécoms, AEP, assainissement, etc. sera moins coûteuse et plus facile à réhabiliter.</t>
  </si>
  <si>
    <t>Historique du site</t>
  </si>
  <si>
    <t>Année de cessation</t>
  </si>
  <si>
    <t>Une réhabilitation tardive d’une friche pourra complexifier le projet. La reprise industrielle de locaux récemment désaffectés sera plus aisée.</t>
  </si>
  <si>
    <t>Raison de la cessation</t>
  </si>
  <si>
    <t>Connaissance, historique du site</t>
  </si>
  <si>
    <t>Situation</t>
  </si>
  <si>
    <t xml:space="preserve">Besoin en densification </t>
  </si>
  <si>
    <t>Besoin amélioration esthétique</t>
  </si>
  <si>
    <t xml:space="preserve">Besoin en espace vert </t>
  </si>
  <si>
    <t>La commune concernée peut être déficiente en matière d’espaces verts, la renaturation de la friche peut présenter une opportunité pour créer un tel espace.</t>
  </si>
  <si>
    <t>Voie de desserte</t>
  </si>
  <si>
    <t>Certaines friches sont peu ou mal desservies et exigeront des travaux d’amélioration des voies d’accès.</t>
  </si>
  <si>
    <t>La présence de transport en commun sera une plus-value pour la création d’un projet urbain.</t>
  </si>
  <si>
    <t>Transport en commun</t>
  </si>
  <si>
    <t>Commerces à proximité</t>
  </si>
  <si>
    <t>La présence de commerces proches sera une plus-value pour la création d’un projet urbain.</t>
  </si>
  <si>
    <t>Visite du quartier / Carto</t>
  </si>
  <si>
    <t>La présence d’équipements ou de services à proximité sera une plus-value pour créer un projet urbain.</t>
  </si>
  <si>
    <t>Équipements / services proches</t>
  </si>
  <si>
    <t>Activité industrielle</t>
  </si>
  <si>
    <t>Indique la possibilité et la complexité d’un retour à l’activité sur la friche.</t>
  </si>
  <si>
    <t>Remise sur le marché</t>
  </si>
  <si>
    <t>État des lieux, connaissance du site.</t>
  </si>
  <si>
    <t>Réglementation</t>
  </si>
  <si>
    <t>Zonage du PLU</t>
  </si>
  <si>
    <t>Selon le zonage et son règlement, la nature du projet de reconversion pourra être orienté (projet urbain, activités, etc.)</t>
  </si>
  <si>
    <t>Zonage de la carte communale</t>
  </si>
  <si>
    <t>Le zonage indique la constructivité du site.</t>
  </si>
  <si>
    <t>Carte communale</t>
  </si>
  <si>
    <t xml:space="preserve">Présence d’une servitude </t>
  </si>
  <si>
    <t>L’absence de servitude d’utilité publique sur le site évite une contrainte supplémentaire à l’aménagement de la friche. Ne rien indiquer si la servitude est une zone inondable ou un périmètre de protection des monuments historiques, ces servitudes sont spécifiquement traitées par la suite !</t>
  </si>
  <si>
    <t>Contrainte de la servitude</t>
  </si>
  <si>
    <t>Selon le type de servitude, celle-ci pourra être plus ou moins contraignante pour l’aménagement de la friche.</t>
  </si>
  <si>
    <t>Connaissance du site, connaissances réglementaires sur les différentes SUP</t>
  </si>
  <si>
    <t xml:space="preserve">Risque inondation </t>
  </si>
  <si>
    <t>Si le site se trouve en zone inondable, la mutabilité de la friche se voit très contrainte et sa reconversion devra se faire en conséquence.</t>
  </si>
  <si>
    <t>Risque technologiques</t>
  </si>
  <si>
    <t>Les industries classées SEVESO (seuil haut) doivent limiter l’exposition des populations riveraines aux conséquences d’un accident.</t>
  </si>
  <si>
    <t>Monument historique</t>
  </si>
  <si>
    <t>La friche en elle-même peut être inscrite ou classée au titre des monuments historiques, ou se situer dans un périmètre de protection des MH. Le projet devra recueillir l’avis et tenir compte des prescriptions de l'ABF.</t>
  </si>
  <si>
    <t>Il s’agit ici d’estimer la valeur paysagère du site</t>
  </si>
  <si>
    <t>Appréciation lors de la visite du site et de son cadre / Diagnostic s’il existe</t>
  </si>
  <si>
    <t xml:space="preserve">Valeur architecturale </t>
  </si>
  <si>
    <t xml:space="preserve">Histoire sociale </t>
  </si>
  <si>
    <t>Il s’agit ici d’estimer l’histoire sociale du site</t>
  </si>
  <si>
    <t>Appréciation au vu de l’historique de la friche (issue de la littérature ou de rencontres)</t>
  </si>
  <si>
    <t>Appréciation au vu du bâti Diagnostic s’il existe</t>
  </si>
  <si>
    <t>Vue aérienne / Visite / Connaissance</t>
  </si>
  <si>
    <t xml:space="preserve">Si la végétation a déjà commencé à se développer fortement sur le site, il mérite peut-être de le laisser se « reverdir ». </t>
  </si>
  <si>
    <t>Zonage environnemental</t>
  </si>
  <si>
    <t>Il s’agit de vérifier si le site figure dans un secteur sur lequel s’applique une stratégie et/ou une réglementation de protection ou de conservation de la biodiversité.</t>
  </si>
  <si>
    <t>Inventaire National du Patrimoine Naturel / Cartographie Carmen</t>
  </si>
  <si>
    <t>Trame verte</t>
  </si>
  <si>
    <t xml:space="preserve">Il s’agit de constater si le site est situé dans un réservoir ou sur un corridor écologique (milieux boisés ou ouverts). </t>
  </si>
  <si>
    <t>TVB du schéma régional de cohérence écologique (SRCE)</t>
  </si>
  <si>
    <t xml:space="preserve">Trame bleue </t>
  </si>
  <si>
    <t>Il s’agit de constater si le site est situé dans un réservoir ou sur un corridor écologique (milieux humides).</t>
  </si>
  <si>
    <t>Zone humide</t>
  </si>
  <si>
    <t>SIG Dreal / Cartographie Carmen</t>
  </si>
  <si>
    <t>Indique la destination du projet qui s’impose suite aux réflexions déjà menées.</t>
  </si>
  <si>
    <t>Nature du projet</t>
  </si>
  <si>
    <t xml:space="preserve">Gestion transitoire du site </t>
  </si>
  <si>
    <t>La gestion transitoire d’une friche est son utilisation temporaire ou son entretien en attendant sa réhabilitation. Elle permet la préservation de l’état du site.</t>
  </si>
  <si>
    <t>Besoins du territoire</t>
  </si>
  <si>
    <t>L’utilisation de la friche pourrait-elle répondre à un besoin connu du territoire ? (ex. : un bâtiment vide et en bon état en centre-bourg serait compatible avec la création d’un commerce.)</t>
  </si>
  <si>
    <t xml:space="preserve">Enjeu local en terme d’emplois </t>
  </si>
  <si>
    <t>La création d’activités est à mettre en avant, si possible, sur une friche située sur un territoire où la création d’emplois est un enjeu prioritaire.</t>
  </si>
  <si>
    <t>Sentiments des habitants</t>
  </si>
  <si>
    <t>Connaissances (par un élu, par la presse, les riverains, etc.)</t>
  </si>
  <si>
    <t>Si la population a fait le deuil de l’activité de la friche, voire souhaite sa reconversion, la collectivité pourra entreprendre plus aisément une réhabilitation.</t>
  </si>
  <si>
    <t xml:space="preserve">Volonté des élus locaux </t>
  </si>
  <si>
    <t>Réhabiliter une friche étant long, coûteux et complexe, il s’agit d’être face à des représentants de la collectivité volontaristes.</t>
  </si>
  <si>
    <t>Commentaire</t>
  </si>
  <si>
    <t>Si la commune détient un taux de logements vacants très important, un projet urbain créateur de nouveaux logements ne semble pas très pertinent.</t>
  </si>
  <si>
    <t>Fichiers fonciers, Référentiel foncier public</t>
  </si>
  <si>
    <t>Listes ICPE, sites et sols pollués (UT Dreal) BASOL</t>
  </si>
  <si>
    <t>Maintenir la destination d’origine de la friche lors de sa réhabilitation est plus aisé mais ne correspond pas forcément aux besoins actuels de la collectivité.</t>
  </si>
  <si>
    <t xml:space="preserve">Nature de l’activité précédente </t>
  </si>
  <si>
    <t>La dépollution du site complexifiera la réappropriation du lieu. Cependant, la reprise d’une friche industrielle par une autre activité industrielle n’induit pas forcément une dépollution aussi exigeante qu’un changement de destination en logements, équipement public, etc.</t>
  </si>
  <si>
    <t>Historique du site (Connaissance, visite, inventaire du patrimoine industriel, BASIAS, etc.)</t>
  </si>
  <si>
    <t>Favorable pour la création d’un projet urbain.</t>
  </si>
  <si>
    <t xml:space="preserve">En centre-bourg / quartier </t>
  </si>
  <si>
    <t>L’emplacement de la friche peut s’avérer être une opportunité pour densifier le quartier ou le bourg (dent-creuse, parcelles spacieuses, etc.) =&gt; plutôt une thématique « habitat, logement »</t>
  </si>
  <si>
    <t>Site</t>
  </si>
  <si>
    <t>La réhabilitation de la friche peut présenter une opportunité, un enjeu ou un besoin pour redynamiser le quartier ou le bourg. (ex. possibilité d’installer un commerce en centre-bourg, aménagement d’un lieu de culture ou de tourisme) =&gt; plutôt une thématique « équipement, service, commerce »</t>
  </si>
  <si>
    <t>Situation géographique de la friche, historique du lieu, emplacement dans le quartier, visite</t>
  </si>
  <si>
    <t>Possibilité d’une amélioration esthétique de l’image, de l’espace, du paysage, etc.</t>
  </si>
  <si>
    <t>Situation géographique de la friche, emplacement dans le quartier, visite, diagnostics paysagers, etc.</t>
  </si>
  <si>
    <t>Visite du quartier, Carto des lignes de TC</t>
  </si>
  <si>
    <t>Proximité voie d’eau</t>
  </si>
  <si>
    <t>La présence d’une voie d’eau à proximité du site pourra être un atout pour une reprise d’activités industrielles, celles-ci nécessitant souvent l’utilisation de l’eau dans leurs process.</t>
  </si>
  <si>
    <t>Nature industrielle du site</t>
  </si>
  <si>
    <t>Favorise un retour à l’activité.</t>
  </si>
  <si>
    <t>Occupation du lieu</t>
  </si>
  <si>
    <t>L’occupation peut être un inconvénient si celle-ci détériore l’état du site (squat, entrepôt de polluants, décharge, etc.) A contrario, elle peut être un avantage si la nature de l’occupation permet l’entretien du site (expo temporaire, événementiel, stockage, partie du site encore en activité, etc.)</t>
  </si>
  <si>
    <t>État des lieux, connaissance du site, nature de l’occupation.</t>
  </si>
  <si>
    <t xml:space="preserve">Réglementation </t>
  </si>
  <si>
    <t>Document d’urbanisme</t>
  </si>
  <si>
    <t>Tableau de suivi des documents d’urbanisme, SuDocUH ( ! Dates mise à jour)</t>
  </si>
  <si>
    <t>Patrimoine</t>
  </si>
  <si>
    <t xml:space="preserve">Paysage </t>
  </si>
  <si>
    <t>Il s’agit ici d’estimer la valeur architecturale du site</t>
  </si>
  <si>
    <t>Végétation</t>
  </si>
  <si>
    <t>Écosystème</t>
  </si>
  <si>
    <t>Il s’agit de constater si le site est situé dans une zone humide.</t>
  </si>
  <si>
    <t>L’absence d’étude ou de réflexion sur la possibilité de réhabiliter le site est considérée comme négative car cela tend à prouver que la friche ne représente pas, à juste titre ou non, un enjeu pour la collectivité.</t>
  </si>
  <si>
    <t xml:space="preserve">Existence d’une étude </t>
  </si>
  <si>
    <t>Stade d’avancement</t>
  </si>
  <si>
    <t>Maîtrise d’ouvrage</t>
  </si>
  <si>
    <t>Visite du lieu, Connaissance</t>
  </si>
  <si>
    <t>Connaissances (par un élu, par la presse, etc.), Diagnostics existants</t>
  </si>
  <si>
    <t>Thème</t>
  </si>
  <si>
    <t>Ecosystème</t>
  </si>
  <si>
    <t>Avenir</t>
  </si>
  <si>
    <t>Ancienne activité / Activité précédente</t>
  </si>
  <si>
    <t>Bâti</t>
  </si>
  <si>
    <t>Pollutions</t>
  </si>
  <si>
    <t>Public, Privé, Copropriété/Indivivision, mixte public privé, Ne sais pas</t>
  </si>
  <si>
    <t>Oui, Non, Ne sait pas</t>
  </si>
  <si>
    <t>Pas de bâti, En ruine / dangereux, Forte dégradation, Etat moyen, Bon état apparent, Etat remarquable, Bâtiments hétérogènes, Ne sait pas</t>
  </si>
  <si>
    <t>Inexistante, Supposée, Avérée, Ne sait pas</t>
  </si>
  <si>
    <t>Industrie, Commerce, Tourisme, Autre, Ne sait pas</t>
  </si>
  <si>
    <t>Accès correct, Voie dégradée, Difficilement accessible, Ne sait pas</t>
  </si>
  <si>
    <t>Présence, Absence, Ne sait pas</t>
  </si>
  <si>
    <t>Nul, Faible, Moyen, Important, Exceptionnel, Ne sait pas</t>
  </si>
  <si>
    <t>Aucun, Secondaire, Assez important, Vital / essentiel, Ne sait pas</t>
  </si>
  <si>
    <t>Aucun, Intérêt moyen, Intérêt exceptionnel, Ne sait pas</t>
  </si>
  <si>
    <t>Aucun, Faible, Fort, Ne sait pas</t>
  </si>
  <si>
    <t>Inopportune, Impossible, Compliquée, Envisageable, Aisée, Ne sait pas</t>
  </si>
  <si>
    <t>Partielle impact négatif, Vacant, Partielle impact positif, Ne sait pas</t>
  </si>
  <si>
    <t>Aucun, Carte communale, PLU, Ne sait pas</t>
  </si>
  <si>
    <t>Zone urbaine - U, Zone à urbaniser - AU, Zone activités - Uz ou Auz, Zone naturelle / agricole, Zone mixte ou multiple, Ne sait pas</t>
  </si>
  <si>
    <t>Constructible - ou en partie, Non constructible, Ne sait pas</t>
  </si>
  <si>
    <t>Nulle, Peu contraignante, Contraignante, Très contraignante</t>
  </si>
  <si>
    <t>Non concerné, Site inscrit / classé, Périmètre ABF, Ne sait pas</t>
  </si>
  <si>
    <t>Dégradé, Banal / infra-ordinaire, Quotidien / ordinaire, Intéressant, Remarquable, Ne sait pas</t>
  </si>
  <si>
    <t>Pas de bâti, Sans intérêt, Banal / infra-ordinaire, Ordinaire, Intérêt fort, Exceptionnel, Ne sait pas</t>
  </si>
  <si>
    <t>Sans intérêt, Banal / infra-ordinaire, Ordinaire, Intérêt fort, Exceptionnel, Ne sait pas</t>
  </si>
  <si>
    <t>Absence ou faible, Présence notable, Ne sait pas</t>
  </si>
  <si>
    <t>Hors zone, Réserve naturelle, Zone Natura 2000, ZNIEFF 1, ZNIEFF 2, Proximité d'une zone, Ne sait pas</t>
  </si>
  <si>
    <t>Hors trame, Situé en réservoir de biodiversité, Présence corridor à préserver, Présence corridor à restaurer, Ne sait pas</t>
  </si>
  <si>
    <t>Présence avérée, Présence potentielle, Absence, Ne sait pas</t>
  </si>
  <si>
    <t>Projet urbain, Patrimonial / touristique, Activités industrielles, Autre</t>
  </si>
  <si>
    <t>Plutôt compatibles avec friche, Plutôt incompatibles avec friche, Pas de besoin spécifiques, Ne sait pas</t>
  </si>
  <si>
    <t>Pas d'enjeu, Enjeu secondaire, Enjeu prioritaire, Enjeu critique, Ne sait pas</t>
  </si>
  <si>
    <t>Aucune préoccupation, Deuil de l'activité fait, Souhait d'un renouveau, Ne sait pas</t>
  </si>
  <si>
    <t>Aucune préoccupation, Volontariste, Ne sait pas</t>
  </si>
  <si>
    <t xml:space="preserve">Identifiant </t>
  </si>
  <si>
    <t xml:space="preserve">Millésime de l'observatoire </t>
  </si>
  <si>
    <t xml:space="preserve">Site pilote </t>
  </si>
  <si>
    <t xml:space="preserve">Appelation principale </t>
  </si>
  <si>
    <t xml:space="preserve">Appelation autre </t>
  </si>
  <si>
    <t xml:space="preserve">Adresse </t>
  </si>
  <si>
    <t xml:space="preserve">Code postal </t>
  </si>
  <si>
    <t xml:space="preserve">Code INSEE </t>
  </si>
  <si>
    <t xml:space="preserve">Commune </t>
  </si>
  <si>
    <t xml:space="preserve">SIREN EPCI </t>
  </si>
  <si>
    <t xml:space="preserve">EPCI </t>
  </si>
  <si>
    <t xml:space="preserve">Propriété </t>
  </si>
  <si>
    <t xml:space="preserve">Liquidateur judiciaire </t>
  </si>
  <si>
    <t xml:space="preserve">photo </t>
  </si>
  <si>
    <t xml:space="preserve">Surperficie globale (m²) </t>
  </si>
  <si>
    <t xml:space="preserve">Nombre de batiment(s) </t>
  </si>
  <si>
    <t xml:space="preserve">Occupation principale </t>
  </si>
  <si>
    <t xml:space="preserve">Emprise au sol des surfaces bâties (m²) </t>
  </si>
  <si>
    <t xml:space="preserve">Etat du bâti </t>
  </si>
  <si>
    <t xml:space="preserve">Qualité patrimoniale </t>
  </si>
  <si>
    <t xml:space="preserve">GERTRUDE (inventaire.picardie.fr) </t>
  </si>
  <si>
    <t xml:space="preserve">MERIMEE (culture.gouv.fr) </t>
  </si>
  <si>
    <t xml:space="preserve">Code NAF de la première activité </t>
  </si>
  <si>
    <t xml:space="preserve">Nature de la première activité </t>
  </si>
  <si>
    <t xml:space="preserve">Début de la première activité </t>
  </si>
  <si>
    <t xml:space="preserve">Cessation de la première activité </t>
  </si>
  <si>
    <t xml:space="preserve">Code NAF de la dernière activité </t>
  </si>
  <si>
    <t xml:space="preserve">Nature de la dernière activité </t>
  </si>
  <si>
    <t xml:space="preserve">Cessation de la dernière activité </t>
  </si>
  <si>
    <t xml:space="preserve">Code NAF de l'activité partielle </t>
  </si>
  <si>
    <t xml:space="preserve">Nature de l'activité partielle </t>
  </si>
  <si>
    <t xml:space="preserve">Surface de l'activité partielle </t>
  </si>
  <si>
    <t xml:space="preserve">Nature du document d'urbanisme </t>
  </si>
  <si>
    <t xml:space="preserve">Date d'approbation du document </t>
  </si>
  <si>
    <t xml:space="preserve">Etat du document </t>
  </si>
  <si>
    <t xml:space="preserve">Zonage de la friche (vocation) </t>
  </si>
  <si>
    <t xml:space="preserve">PPRI </t>
  </si>
  <si>
    <t xml:space="preserve">PPRT </t>
  </si>
  <si>
    <t xml:space="preserve">Pollution </t>
  </si>
  <si>
    <t xml:space="preserve">BASIAS (basias.brgm.fr) </t>
  </si>
  <si>
    <t xml:space="preserve">BASOL (basol.developpement-durable.gouv.fr) </t>
  </si>
  <si>
    <t xml:space="preserve">Projet de reconversion du site </t>
  </si>
  <si>
    <t xml:space="preserve">Maitre d'ouvrage </t>
  </si>
  <si>
    <t xml:space="preserve">Type de projet </t>
  </si>
  <si>
    <t xml:space="preserve">Avancement du projet </t>
  </si>
  <si>
    <t xml:space="preserve">Fiche projet </t>
  </si>
  <si>
    <t xml:space="preserve">Date de reconversion </t>
  </si>
  <si>
    <t xml:space="preserve">Vue 3D </t>
  </si>
  <si>
    <t xml:space="preserve">Commentaire </t>
  </si>
  <si>
    <t xml:space="preserve">Votre nom (facultatif) </t>
  </si>
  <si>
    <t xml:space="preserve">maptip </t>
  </si>
  <si>
    <t>ADUGA</t>
  </si>
  <si>
    <t>Documents associés</t>
  </si>
  <si>
    <t>Superficie globale (m²)</t>
  </si>
  <si>
    <t>Avenir / Projet</t>
  </si>
  <si>
    <t>Autre</t>
  </si>
  <si>
    <t>id</t>
  </si>
  <si>
    <t>geo_id</t>
  </si>
  <si>
    <t>name</t>
  </si>
  <si>
    <t>descriptio</t>
  </si>
  <si>
    <t>address</t>
  </si>
  <si>
    <t>city_code</t>
  </si>
  <si>
    <t>department</t>
  </si>
  <si>
    <t>epci_code</t>
  </si>
  <si>
    <t>region_cod</t>
  </si>
  <si>
    <t>idpars</t>
  </si>
  <si>
    <t>nom_com</t>
  </si>
  <si>
    <t>surface</t>
  </si>
  <si>
    <t>origine</t>
  </si>
  <si>
    <t>origine_ob</t>
  </si>
  <si>
    <t>etape</t>
  </si>
  <si>
    <t>etape_obs</t>
  </si>
  <si>
    <t>vocation</t>
  </si>
  <si>
    <t>vocation_o</t>
  </si>
  <si>
    <t>source</t>
  </si>
  <si>
    <t>scot</t>
  </si>
  <si>
    <t>q_epfl</t>
  </si>
  <si>
    <t>idparc_2</t>
  </si>
  <si>
    <t>r_epfl</t>
  </si>
  <si>
    <t>sourc_epfl</t>
  </si>
  <si>
    <t>type_posit</t>
  </si>
  <si>
    <t>class_tu</t>
  </si>
  <si>
    <t>r_sit_tu</t>
  </si>
  <si>
    <t>nbe_300</t>
  </si>
  <si>
    <t>nbe_1000</t>
  </si>
  <si>
    <t>class_equi</t>
  </si>
  <si>
    <t>r_equip_pr</t>
  </si>
  <si>
    <t>note</t>
  </si>
  <si>
    <t>r_biodiv</t>
  </si>
  <si>
    <t>tx_vac</t>
  </si>
  <si>
    <t>note_vac</t>
  </si>
  <si>
    <t>r_vac</t>
  </si>
  <si>
    <t>snat</t>
  </si>
  <si>
    <t>smig</t>
  </si>
  <si>
    <t>tvar</t>
  </si>
  <si>
    <t>tvar_nat</t>
  </si>
  <si>
    <t>tvar_mig</t>
  </si>
  <si>
    <t>solde_demo</t>
  </si>
  <si>
    <t>r_solde_de</t>
  </si>
  <si>
    <t>prop_princ</t>
  </si>
  <si>
    <t>cat_prop</t>
  </si>
  <si>
    <t>surf_pro</t>
  </si>
  <si>
    <t>part_du_pr</t>
  </si>
  <si>
    <t>class_cat_</t>
  </si>
  <si>
    <t>r_type_pro</t>
  </si>
  <si>
    <t>nb_parcell</t>
  </si>
  <si>
    <t>surf_pub</t>
  </si>
  <si>
    <t>st_area</t>
  </si>
  <si>
    <t>part_prop_</t>
  </si>
  <si>
    <t>r_part_pub</t>
  </si>
  <si>
    <t>nb_cptepro</t>
  </si>
  <si>
    <t>r_nb_cpte_</t>
  </si>
  <si>
    <t>surf_bat</t>
  </si>
  <si>
    <t>part_surf_</t>
  </si>
  <si>
    <t>r_surf_bat</t>
  </si>
  <si>
    <t>nb_sis</t>
  </si>
  <si>
    <t>nb_basol</t>
  </si>
  <si>
    <t>nb_basias</t>
  </si>
  <si>
    <t>nb_pol</t>
  </si>
  <si>
    <t>r_nb_pol</t>
  </si>
  <si>
    <t>rang_conte</t>
  </si>
  <si>
    <t>rang_attra</t>
  </si>
  <si>
    <t>rang_cadas</t>
  </si>
  <si>
    <t>rang_envir</t>
  </si>
  <si>
    <t>rang_enjeu</t>
  </si>
  <si>
    <t>rang_mutab</t>
  </si>
  <si>
    <t>note_a</t>
  </si>
  <si>
    <t>note_b</t>
  </si>
  <si>
    <t>note_c</t>
  </si>
  <si>
    <t>note_d</t>
  </si>
  <si>
    <t>note_e</t>
  </si>
  <si>
    <t>note_f</t>
  </si>
  <si>
    <t>note_g</t>
  </si>
  <si>
    <t>note_h</t>
  </si>
  <si>
    <t>note_i</t>
  </si>
  <si>
    <t>note_j</t>
  </si>
  <si>
    <t>note_enjeu</t>
  </si>
  <si>
    <t>note_mutab</t>
  </si>
  <si>
    <t>- friches-pub-reconv21-11-30.zip
- friches-pub21-11-30.zip</t>
  </si>
  <si>
    <t>Couches</t>
  </si>
  <si>
    <t>Remarques</t>
  </si>
  <si>
    <t>Lien</t>
  </si>
  <si>
    <t>Producteur</t>
  </si>
  <si>
    <t>EPFGE (en tant qu'ancien EPF de Lorraine)</t>
  </si>
  <si>
    <t>2 couches diffusées (friches "publiques"), mais même tracé (82 champs)</t>
  </si>
  <si>
    <t>double</t>
  </si>
  <si>
    <t>Type_QGIS</t>
  </si>
  <si>
    <t>Type_identifié</t>
  </si>
  <si>
    <t>Longueur</t>
  </si>
  <si>
    <t>Précision</t>
  </si>
  <si>
    <t>QString</t>
  </si>
  <si>
    <t>Id</t>
  </si>
  <si>
    <t>Real</t>
  </si>
  <si>
    <t>String</t>
  </si>
  <si>
    <t>Docs</t>
  </si>
  <si>
    <t>2021_10_05_Atlas_Friche_Lexique_base_de_donnees.pdf</t>
  </si>
  <si>
    <t>Identifiant de la friche</t>
  </si>
  <si>
    <t>Identifiant geo de la friche</t>
  </si>
  <si>
    <t>Nom de la friche</t>
  </si>
  <si>
    <t>Information complémentaire sur la friche</t>
  </si>
  <si>
    <t>Adresse de la friche</t>
  </si>
  <si>
    <t>Code de la commune</t>
  </si>
  <si>
    <t>N° du Département</t>
  </si>
  <si>
    <t>Code de l'EPCI</t>
  </si>
  <si>
    <t>Code de la Région</t>
  </si>
  <si>
    <t>Parcelles concernées par la friche</t>
  </si>
  <si>
    <t>Nom de la commune où se situe la friche</t>
  </si>
  <si>
    <t>Surface du site en m²</t>
  </si>
  <si>
    <t>Activité principale connue sur la friche</t>
  </si>
  <si>
    <t>Observations diverses en lien avec l'origine de la friche</t>
  </si>
  <si>
    <t>Lecture_detaillee</t>
  </si>
  <si>
    <t>Nom_champ</t>
  </si>
  <si>
    <t>Signification_champ</t>
  </si>
  <si>
    <t>Position dans le cycle type de reconversion d'une friche</t>
  </si>
  <si>
    <t xml:space="preserve">Observations diverses en lien avec la position dans le cycle type </t>
  </si>
  <si>
    <t>https = //www.data.gouv.fr/fr/datasets/observatoire-des-friches-en-lorraine/</t>
  </si>
  <si>
    <t>0	 =  Pas d’action connue (aucune action n’a été entreprise ou dont nous n’avons pas connaissance)
1 = Diagnostic (Etude de vocation, hypothèses de reconversion)
2 =  Conception/dépollution (Définition du projet, procédures juridiques, dépollution, pré aménagement)
3	 =  Aménagement (Viabilisation, construction)
4	 =  Friche reconvertie
5	 =  Grands sites historiques (n'apparaît pas dans l'atlas)
X  =  Ce secteur n’est pas une friche (utilisé pour la phase préparatoire de la base de données)</t>
  </si>
  <si>
    <t>- 	Ferroviaire
- 	Industrielle / Minière
- 	Militaire
- 	Scolaire
- 	Hospitalière
- 	Commerciale
- 	Logistique
- 	Administrative
- 	Activité
- 	Autre</t>
  </si>
  <si>
    <t>- 	Activités
- 	Commerce / Artisanat
- 	Loisirs / Tourisme
- 	Paysage / Renaturation
- 	Logements
- 	Equipements / Services publics
- 	Espaces publics
- 	Stationnement
- 	Photovoltaïque
- 	Autre
- 	Null</t>
  </si>
  <si>
    <t>Vocation de la friche, lorsque celle-ci est connue.</t>
  </si>
  <si>
    <t>Observations diverses en lien avec la vocation du site</t>
  </si>
  <si>
    <t>Date et nom de la structure ayant complété ou mis à jour la friche</t>
  </si>
  <si>
    <t>SCoT concerné</t>
  </si>
  <si>
    <t>Questionnement des agences à destination de l'EPF GE</t>
  </si>
  <si>
    <t>Précisions apportées par l'EPF GE</t>
  </si>
  <si>
    <t>Retour de l'EPF GE aux questionnements des agences (q_epfl_)</t>
  </si>
  <si>
    <t>Type de position par rapport à la tache urbaine</t>
  </si>
  <si>
    <t>Note liée au type de position du site par rapport à la tache urbaine</t>
  </si>
  <si>
    <t>Rang en lien avec le type de position</t>
  </si>
  <si>
    <t>Classement des friches</t>
  </si>
  <si>
    <t>Nombre de types d'équipements différents et de proximité à moins de 300m de la zone</t>
  </si>
  <si>
    <t>1	 = Site inclus dans la tache urbaine
2	 = Site touchant ou à l'intérieur d'un "trou" dans la tache urbaine
3	 = A cheval avec la tache urbaine mais principalement dedans
4	 = A cheval avec la tache urbaine mais principalement en dehors
5	 = Principalement en dehors de la tache urbaineSi aucune information  = En dehors de la tache urbaine</t>
  </si>
  <si>
    <t>- Site inclus dans la tache urbaine
- Site touchant ou à l'intérieur d'un "trou" dans la tache urbaine
- A cheval avec la tache urbaine mais principalement dedans
- A cheval avec la tache urbaine mais principalement en dehors
- Principalement en dehors de la tache urbaine Si aucune information = En dehors de la tache urbaine</t>
  </si>
  <si>
    <t>Classification des sites en fonction de leur proximité avec des équipements différents</t>
  </si>
  <si>
    <t>Rang en lien avec le niveau d'équipement</t>
  </si>
  <si>
    <t>Proximité du site avec des réservoirs de biodiversité ou des forêts</t>
  </si>
  <si>
    <t>Rang en relation avec la biodiversité</t>
  </si>
  <si>
    <t>1	 = Plus de 5 types d’équipements différents à moins de 300 m du site
2	 = Plus de 5 types d’équipements différents à moins de 1000 m du site
3	 = Equipements situés globalement à plus de 1000 m du site</t>
  </si>
  <si>
    <t>1 = Touche un réservoir de biodiversité
2 = Touche une forêt
3 = A moins de 200 m d'un réservoir de biodiversité
4 = A moins de 200 m d'une forêt
5 = A plus de 200 m d'un réservoir de biodiversité ou d'une forêt</t>
  </si>
  <si>
    <t xml:space="preserve">Taux de vacance communale des logements </t>
  </si>
  <si>
    <t>Note sur le taux de vacance des logements</t>
  </si>
  <si>
    <t>Rang en lien avec le taux de vacance des logements</t>
  </si>
  <si>
    <t>Solde naturel</t>
  </si>
  <si>
    <t>Solde migratoire</t>
  </si>
  <si>
    <t>Taux de variation annuelle de population</t>
  </si>
  <si>
    <t>Part du Tvar dû au solde naturel</t>
  </si>
  <si>
    <t>Part du Tvar dû au solde migratoire</t>
  </si>
  <si>
    <t>Note sur les soldes démographique</t>
  </si>
  <si>
    <t>Rang en lien avec le solde démographique</t>
  </si>
  <si>
    <t>Nom du propriétaire principal</t>
  </si>
  <si>
    <t>Catégorie du propriétaire principal</t>
  </si>
  <si>
    <t>- Collectivité
- Etablissement Foncier (EPFL, EPGML)
- HLM
- Personne Morale
- Autre
- Copropriété</t>
  </si>
  <si>
    <t>1	 = Taux inférieur à 7 %
2	 = Taux compris entre 7 % et 10 %
3	 = Taux compris entre 10 % et 15%
4	 = Taux supérieur à 15 %</t>
  </si>
  <si>
    <t>Surface en m² appartenant au propriétaire principal</t>
  </si>
  <si>
    <t>Part de la zone appartenant au propriétaire principal</t>
  </si>
  <si>
    <t>Nature du propriétaire principal</t>
  </si>
  <si>
    <t>Rang en lien avaec le type de propriétaire principal</t>
  </si>
  <si>
    <t>1	 = Collectivité
2	 = Etablissement Public Foncier
3	 = HLM
4	 = Personne Morale
5	 = Autre
6	 = Copropriété</t>
  </si>
  <si>
    <t>Nombre de parcelles sur le site</t>
  </si>
  <si>
    <t>Surface de foncier public en m²</t>
  </si>
  <si>
    <t>Surface cadastrée</t>
  </si>
  <si>
    <t>Proportion de foncier public (%)</t>
  </si>
  <si>
    <t>Rang en lien avec la part de foncier public</t>
  </si>
  <si>
    <t>Nombre de groupements de propriétiares différents</t>
  </si>
  <si>
    <t>Rang en lien avec le nombre de compte de propriété</t>
  </si>
  <si>
    <t>Surface bâtie en m²</t>
  </si>
  <si>
    <t>Rapport entre la surface au sol des bâtiments représentés au plan cadastral inclus sur la friche et la surface globale de la friche</t>
  </si>
  <si>
    <t>Rang en lien à la part bâti</t>
  </si>
  <si>
    <t>Nombre de secteur SIS touchant la friche</t>
  </si>
  <si>
    <t>Nombre de site Basol dans la friche</t>
  </si>
  <si>
    <t>Nombre de site Basias dans la friche</t>
  </si>
  <si>
    <t>Nombre de données références en matière de pollution des sols</t>
  </si>
  <si>
    <t>Rang en lien avec le nombre de sites pollués</t>
  </si>
  <si>
    <t>Système de notation simplifié : Tache urbaine (= champ "class_tu")</t>
  </si>
  <si>
    <t>Le foncier est considéré ici comme public lorsqu'il appartient à une collectivité ou un établissement public foncier ou un organisme HLM</t>
  </si>
  <si>
    <t>Somme des sites identifiés : "n_sis" + "nb_basol" + 
"nb_basias"</t>
  </si>
  <si>
    <t>1	 = Site inclus dans la tache urbaine
2	 = Site touchant ou à l'intérieur d'un "trou" dans la tache urbaine
3	 = A cheval avec la tache urbaine mais principalement dedans
4	 = A cheval avec la tache urbaine mais principalement en dehors
5	 = Principalement en dehors de la tache urbaine</t>
  </si>
  <si>
    <t xml:space="preserve">Système de notation simplifié : Dynamique démographique (= champ "solde_demo_note") </t>
  </si>
  <si>
    <t>Système de notation simplifié : Nature du propriétaire principal</t>
  </si>
  <si>
    <t>Système de notation simplifié : Part de surface bâtie</t>
  </si>
  <si>
    <t>Somme des notes F, G, H, I, J</t>
  </si>
  <si>
    <t>1	 = Touche un réservoir de biodiversité
2	 = Touche une forêt
3	 = A moins de 200 m d'un réservoir de biodiversité
4	 = A moins de 200 m d'une forêt
5	 = A plus de 200 m d'un réservoir de biodiversité ou d'une forêt</t>
  </si>
  <si>
    <t>1	 = &lt; 7%
2	 = Entre 7 et 10 %
3	 = Entre 10 et 15 %
4	 = Entre 15 et 20%
5	 = &gt; 20 %</t>
  </si>
  <si>
    <t>1 et 2  = Soldes migratoire et naturel positifs
3  = Solde migratoire positif et solde naturel négatif
4  = Solde migratoire négatif ou égal à zéro et solde naturel positif ou égal à zéro
5  = Soldes migratoire et naturel négatifs</t>
  </si>
  <si>
    <t>1	 = Collectivité si surf &gt; 50% de la parcelle
2	 = EPFL si surf &gt; 50% de la parcelle
3	 = HLM  si surf &gt; 50% de la parcelle
4	 = Personne morale  si surf &gt; 50% de la parcelle
5	 = Autres cas</t>
  </si>
  <si>
    <t>1	 = 100 %
2	 = Entre 75 et 100 %
3	 = Entre 50 et 75 %
4	 = Entre 0 et 50%
5	 = 0%</t>
  </si>
  <si>
    <t>1	 = &lt;1%
2	 = Entre 1 et 5 %
3	 = Entre 5 et 20 %
4	 = Entre 20 et 50 %
5	 = &gt; 50 %</t>
  </si>
  <si>
    <t>Feu vert  = Enjeux urbains forts
Feu orange  = Enjeux urbains moyens
Feu rouge  = Enjeux urbains faibles</t>
  </si>
  <si>
    <t>1 et 2 = Soldes migratoire et naturel positifs
3 = Solde migratoire positif et solde naturel négatif 
4 = Solde migratoire négatif ou égal à zéro et solde naturel positif ou égal à zéro
5 = Soldes migratoire et naturel négatifs</t>
  </si>
  <si>
    <t>1  = Si plus de 5 équipements différents à moins de 300m
3  = Si plus de 5 équipements différents à moins de 1000 m
5  = Pour le reste</t>
  </si>
  <si>
    <t>1	 = 1
2	 = 2
3	 = Entre 3 et 4
4	 = Entre 5 et 10
5	 = &gt; 10</t>
  </si>
  <si>
    <t>Système de notation simplifié  : Nombre de propriétaire</t>
  </si>
  <si>
    <t>Système de notation simplifié : Part de foncier public</t>
  </si>
  <si>
    <t>Système de notation simplifié : Présence de pollution</t>
  </si>
  <si>
    <t>1  = Aucun site référencé sur BASIAS/BASOL/SIS/Sols pollués
3  = Aucun Site référencé sur BASIAS/BASOL/SIS/Sols pollués mais site ayant pour origine "Industrielle/minière"
5  = Site référencé sur BASIAS/BASOL/SIS/Sols pollués</t>
  </si>
  <si>
    <t>Somme des notes A, B, D et E (attention pas C)</t>
  </si>
  <si>
    <t>Cercle vert  = Mutabilité potentielle à court terme (moins de 5 ans)
Cercle orange  = Mutabilité potentielle à moyen terme (entre 5 et 10 ans)
Cercle rouge  = Mutabilité potentielle à long terme (plus de 10 ans)</t>
  </si>
  <si>
    <t>Nombre de types d’équipements différents et de proximité à moins de 1000m de la zone</t>
  </si>
  <si>
    <t>Système de notation simplifié : Proximité des équipements</t>
  </si>
  <si>
    <t>Système de notation simplifié : Proximité de biodiversité (= champ "note")</t>
  </si>
  <si>
    <t>Système de notation simplifié : Vacance communale des logements</t>
  </si>
  <si>
    <t>int</t>
  </si>
  <si>
    <t>Integer</t>
  </si>
  <si>
    <t>objectid</t>
  </si>
  <si>
    <t>proprietai</t>
  </si>
  <si>
    <t>activite_o</t>
  </si>
  <si>
    <t>bati</t>
  </si>
  <si>
    <t>etude_env_</t>
  </si>
  <si>
    <t>icpe</t>
  </si>
  <si>
    <t>changement</t>
  </si>
  <si>
    <t>vocation_s</t>
  </si>
  <si>
    <t>basol</t>
  </si>
  <si>
    <t>basias</t>
  </si>
  <si>
    <t>zonage_plu</t>
  </si>
  <si>
    <t>zonage_p_1</t>
  </si>
  <si>
    <t>secteur_n_</t>
  </si>
  <si>
    <t>contrat_me</t>
  </si>
  <si>
    <t>dispositif</t>
  </si>
  <si>
    <t>commentair</t>
  </si>
  <si>
    <t>sup</t>
  </si>
  <si>
    <t>sis_projet</t>
  </si>
  <si>
    <t>sis_publia</t>
  </si>
  <si>
    <t>sis_publ_1</t>
  </si>
  <si>
    <t>sis_non_pu</t>
  </si>
  <si>
    <t>situation_</t>
  </si>
  <si>
    <t>situatio_1</t>
  </si>
  <si>
    <t>annee_inve</t>
  </si>
  <si>
    <t>typo_frich</t>
  </si>
  <si>
    <t>lien_docut</t>
  </si>
  <si>
    <t>Friches_20XX.shp</t>
  </si>
  <si>
    <t>DDT08</t>
  </si>
  <si>
    <t>false</t>
  </si>
  <si>
    <t>MONNOYER</t>
  </si>
  <si>
    <t>Usine Monnoyer</t>
  </si>
  <si>
    <t>381-747 Rue Léon Thuillier</t>
  </si>
  <si>
    <t>Vignacourt</t>
  </si>
  <si>
    <t>CC du Val de Nièvre et Environs</t>
  </si>
  <si>
    <t>Société privée</t>
  </si>
  <si>
    <t>NULL</t>
  </si>
  <si>
    <t>media/friches/MONNOYER.jpg</t>
  </si>
  <si>
    <t>(NULL)</t>
  </si>
  <si>
    <t>http://www.culture.gouv.fr/public/mistral/mersri_fr?ACTION=CHERCHER&amp;FIELD_1=REF&amp;VALUE_1=IA00076461</t>
  </si>
  <si>
    <t>2550A</t>
  </si>
  <si>
    <t>Forge, estampage, matriçage ; métallurgie des poudres</t>
  </si>
  <si>
    <t>PLU</t>
  </si>
  <si>
    <t>Approuvé</t>
  </si>
  <si>
    <t>Présumée</t>
  </si>
  <si>
    <t>http://basias.brgm.fr/fiche_detaillee.asp?IDT=PIC8001916</t>
  </si>
  <si>
    <t>Projet densemble</t>
  </si>
  <si>
    <t>Privé</t>
  </si>
  <si>
    <t>Habitat</t>
  </si>
  <si>
    <t>Etude</t>
  </si>
  <si>
    <t>Permis de construire accordé en 2011 pour 15 logements.</t>
  </si>
  <si>
    <t>http://carto.aduga.org/index.php/lizmap/service/?repository=observatoire&amp;project=friche_grd_amienois_383&amp;SERVICE=WMS&amp;VERSION=1.3.0&amp;REQUEST=GetCapabilities</t>
  </si>
  <si>
    <t>Friche</t>
  </si>
  <si>
    <t>Inventaire 2016</t>
  </si>
  <si>
    <t>nom</t>
  </si>
  <si>
    <t>com</t>
  </si>
  <si>
    <t>l_com</t>
  </si>
  <si>
    <t>epci</t>
  </si>
  <si>
    <t>l_epci</t>
  </si>
  <si>
    <t>statut</t>
  </si>
  <si>
    <t>gid</t>
  </si>
  <si>
    <t>projet</t>
  </si>
  <si>
    <t>iduf</t>
  </si>
  <si>
    <t>surf_uf</t>
  </si>
  <si>
    <t>nlocal</t>
  </si>
  <si>
    <t>nloccom</t>
  </si>
  <si>
    <t>nloclog</t>
  </si>
  <si>
    <t>jannatmin</t>
  </si>
  <si>
    <t>jannatmax</t>
  </si>
  <si>
    <t>nhabvacant</t>
  </si>
  <si>
    <t>nactvacant</t>
  </si>
  <si>
    <t>nloghvac2a</t>
  </si>
  <si>
    <t>nactvac2a</t>
  </si>
  <si>
    <t>nloghvac5a</t>
  </si>
  <si>
    <t>nactvac5a</t>
  </si>
  <si>
    <t>surf_log</t>
  </si>
  <si>
    <t>surf_act</t>
  </si>
  <si>
    <t>surf_dep</t>
  </si>
  <si>
    <t>geom_uf</t>
  </si>
  <si>
    <t>tlocdomin</t>
  </si>
  <si>
    <t>qlonglong</t>
  </si>
  <si>
    <t>Integer64</t>
  </si>
  <si>
    <t>text</t>
  </si>
  <si>
    <t>decimal</t>
  </si>
  <si>
    <t>Ressources / Entretien</t>
  </si>
  <si>
    <t>Automatique</t>
  </si>
  <si>
    <t>Entretien</t>
  </si>
  <si>
    <t>Fichiers Fonciers</t>
  </si>
  <si>
    <t>Semi-automatique</t>
  </si>
  <si>
    <t>Code Insee de la commune</t>
  </si>
  <si>
    <t>Nom de la commune</t>
  </si>
  <si>
    <t>Code Insee de l'EPCI</t>
  </si>
  <si>
    <t>Nom de l'EPCI</t>
  </si>
  <si>
    <t>Statut de la friche (actuelle, potentielle, résorbée)</t>
  </si>
  <si>
    <t>Identifiant unique</t>
  </si>
  <si>
    <t>Vocation de la friche (habitat, économie, mixte, commerce, …)</t>
  </si>
  <si>
    <t>Détail du projet de la collectivité sur la friche</t>
  </si>
  <si>
    <t>Identifiant unique de l'unité foncière</t>
  </si>
  <si>
    <t>Surface de l'unité foncière</t>
  </si>
  <si>
    <t>Nombre de locaux</t>
  </si>
  <si>
    <t>Nombre de locaux d'activités</t>
  </si>
  <si>
    <t>Nombre de logements</t>
  </si>
  <si>
    <t>Date minimum de construction dans l'UF</t>
  </si>
  <si>
    <t>Date maximale de construction dans l'UF</t>
  </si>
  <si>
    <t>Nombre de logements vacants</t>
  </si>
  <si>
    <t>Nombre de locaux d'activités vacants</t>
  </si>
  <si>
    <t>Nombre de logements vacants depuis 2 ans</t>
  </si>
  <si>
    <t>Nombre de locaux d'activités vacants depuis 2 ans</t>
  </si>
  <si>
    <t>Nombre de logements vacants depuis 5 ans</t>
  </si>
  <si>
    <t>Nombre de locaux d'activités vacants depuis 5 ans</t>
  </si>
  <si>
    <t>Surface totale des logements</t>
  </si>
  <si>
    <t>Surface totale des locaux d'activités</t>
  </si>
  <si>
    <t>Surface totale des dépendances</t>
  </si>
  <si>
    <t>Source de l'information sur la friche</t>
  </si>
  <si>
    <t>AURG</t>
  </si>
  <si>
    <t>Nom du site</t>
  </si>
  <si>
    <t>Code INSEE de la commune au format texte</t>
  </si>
  <si>
    <t>Code INSEE de la commune au format numérique</t>
  </si>
  <si>
    <t>EPCI dans lequel se situe la friche</t>
  </si>
  <si>
    <t>Ancienne activité du site</t>
  </si>
  <si>
    <t>Statut du propriétaire ou nom si propriétaire public ou parapublic</t>
  </si>
  <si>
    <t>Typologie simplifiée du propriétaire</t>
  </si>
  <si>
    <t>Niveau de difficulté pour l'acquisition du site</t>
  </si>
  <si>
    <t>Position du site dans la commune</t>
  </si>
  <si>
    <t>Caractérisation de l'environnant</t>
  </si>
  <si>
    <t>Document d'urbanisme en vigueur au moment de la prise d'information</t>
  </si>
  <si>
    <t>Zone dans laquelle s'inscrit le site dans le document d'urbanisme</t>
  </si>
  <si>
    <t>Accès à la route</t>
  </si>
  <si>
    <t>Accès au fleuve</t>
  </si>
  <si>
    <t>Accès au rail</t>
  </si>
  <si>
    <t>Date d'arrêt de la dernière activité</t>
  </si>
  <si>
    <t>Intérêt architectural</t>
  </si>
  <si>
    <t>État du bâti</t>
  </si>
  <si>
    <t>Problème actuel lié au bâti</t>
  </si>
  <si>
    <t>Problème actuel lié à des produits dangereux</t>
  </si>
  <si>
    <t>Problème actuel lié à des installations dangereuses</t>
  </si>
  <si>
    <t>État du sous sol</t>
  </si>
  <si>
    <t>Activité résiduelle sur site</t>
  </si>
  <si>
    <t>Occupation spontanée</t>
  </si>
  <si>
    <t>Vandalisme</t>
  </si>
  <si>
    <t>Dépôt de déchet</t>
  </si>
  <si>
    <t>Autre utilisation du site</t>
  </si>
  <si>
    <t>Commentaire général sur la friche</t>
  </si>
  <si>
    <t>Existence d'un projet</t>
  </si>
  <si>
    <t>Porteur du projet</t>
  </si>
  <si>
    <t>Avancement/état du projet</t>
  </si>
  <si>
    <t>Vocation du projet</t>
  </si>
  <si>
    <t>Description du projet</t>
  </si>
  <si>
    <t>Date de la prise d'information</t>
  </si>
  <si>
    <t>Nouvel usage du site</t>
  </si>
  <si>
    <t>Date de la mise à jour des informations</t>
  </si>
  <si>
    <t>Source de la mise à jour</t>
  </si>
  <si>
    <t>Commentaire lié à la mise à jour des informations</t>
  </si>
  <si>
    <t>nom_friche</t>
  </si>
  <si>
    <t>insee_txt</t>
  </si>
  <si>
    <t>insee_num</t>
  </si>
  <si>
    <t>site_poten</t>
  </si>
  <si>
    <t>act_friche</t>
  </si>
  <si>
    <t>nb_bat</t>
  </si>
  <si>
    <t>propri</t>
  </si>
  <si>
    <t>propri_lt</t>
  </si>
  <si>
    <t>acquisitio</t>
  </si>
  <si>
    <t>position</t>
  </si>
  <si>
    <t>caracteris</t>
  </si>
  <si>
    <t>doc_urba</t>
  </si>
  <si>
    <t>zonage</t>
  </si>
  <si>
    <t>acces_rout</t>
  </si>
  <si>
    <t>acces_quai</t>
  </si>
  <si>
    <t>acces_fer</t>
  </si>
  <si>
    <t>date_cessa</t>
  </si>
  <si>
    <t>int_archi</t>
  </si>
  <si>
    <t>etat_bati</t>
  </si>
  <si>
    <t>pb_bati</t>
  </si>
  <si>
    <t>pb_produit</t>
  </si>
  <si>
    <t>pb_instal</t>
  </si>
  <si>
    <t>pollution</t>
  </si>
  <si>
    <t>sous_sol</t>
  </si>
  <si>
    <t>inondation</t>
  </si>
  <si>
    <t>enj_env</t>
  </si>
  <si>
    <t>util_act</t>
  </si>
  <si>
    <t>util_occup</t>
  </si>
  <si>
    <t>util_vanda</t>
  </si>
  <si>
    <t>util_dech</t>
  </si>
  <si>
    <t>util_autre</t>
  </si>
  <si>
    <t>porteur</t>
  </si>
  <si>
    <t>avancement</t>
  </si>
  <si>
    <t>descr_proj</t>
  </si>
  <si>
    <t>nom_recens</t>
  </si>
  <si>
    <t>date_info</t>
  </si>
  <si>
    <t>maj_evol</t>
  </si>
  <si>
    <t>maj_date</t>
  </si>
  <si>
    <t>maj_sour</t>
  </si>
  <si>
    <t>maj_com</t>
  </si>
  <si>
    <t>Statut du site</t>
  </si>
  <si>
    <t>- Site en friche,
- Site sous-occupé
- Friche potentielle - pérennité incertaine ou départ programmé de l'activité (diffusion restreinte pour ces sites)</t>
  </si>
  <si>
    <t>Nombre de bâtiments</t>
  </si>
  <si>
    <t>pas toujours renseigné</t>
  </si>
  <si>
    <t>Surface estimimative cumulée du bâti en m² sur le site</t>
  </si>
  <si>
    <t>Problématique de pollution</t>
  </si>
  <si>
    <t>dont : 
- "ne sait pas" = absence d'information 
- "non connue" = ancienne activité non polluante ou investigations ayant donné un résultat négatif</t>
  </si>
  <si>
    <t>Problématique d'inondabilité</t>
  </si>
  <si>
    <t>Sources : crue centenale, informations CARMEN + informations locales</t>
  </si>
  <si>
    <t xml:space="preserve">Enjeux environnementaux </t>
  </si>
  <si>
    <t>Sources : bases de données CARMEN</t>
  </si>
  <si>
    <t>Numéro d'identification BASIAS</t>
  </si>
  <si>
    <t>Pour le sites à enjeux</t>
  </si>
  <si>
    <t>Numéro d'identification BASOL</t>
  </si>
  <si>
    <t>Un seul code possible ?</t>
  </si>
  <si>
    <t>Nom du recensement dans la base générale</t>
  </si>
  <si>
    <t>CPIER, Grande Seine 2015, SCoT Bresle-Yères, etc.</t>
  </si>
  <si>
    <r>
      <t xml:space="preserve">EPF Normandie </t>
    </r>
    <r>
      <rPr>
        <sz val="11"/>
        <color rgb="FFFF0000"/>
        <rFont val="Calibri"/>
        <family val="2"/>
        <scheme val="minor"/>
      </rPr>
      <t>(+ Région Normandie ? + Etat ? Si CPIER ?)</t>
    </r>
  </si>
  <si>
    <t>Transmis directement par l'EPFN dans le cadre d'une mission impliquant le recensement des friches</t>
  </si>
  <si>
    <t>Localisation</t>
  </si>
  <si>
    <t>Parcellaire</t>
  </si>
  <si>
    <t>N° parcelle(s)</t>
  </si>
  <si>
    <t>Surface</t>
  </si>
  <si>
    <t>Sol et bâti</t>
  </si>
  <si>
    <t>Type et nombre</t>
  </si>
  <si>
    <t>Du terrain et du bâti au sol</t>
  </si>
  <si>
    <t>Commune, armature urbaine du SCOT, situation urbaine,…</t>
  </si>
  <si>
    <t>Référencement BASIAS</t>
  </si>
  <si>
    <t>Si le site est inventorié</t>
  </si>
  <si>
    <t>Zonage PLU</t>
  </si>
  <si>
    <t>Celui du PLU en vigueur</t>
  </si>
  <si>
    <t>Occupation actuelle</t>
  </si>
  <si>
    <t>partielle ou non</t>
  </si>
  <si>
    <t xml:space="preserve">Caractéristiques d’occupation précédente </t>
  </si>
  <si>
    <t>type occupation, année de la vacance</t>
  </si>
  <si>
    <t xml:space="preserve">Qualités d’insertion urbaine </t>
  </si>
  <si>
    <t>accessibilité, …</t>
  </si>
  <si>
    <t>Vocation(s) pressentie(s)</t>
  </si>
  <si>
    <t>Indications sur les mutabilité(s) potentielles du site</t>
  </si>
  <si>
    <t>1ère approche de présence de pollution</t>
  </si>
  <si>
    <t>Pas de couche disponible, sauf sur : https://le-telegramme.carto.com/u/telegramme/viz/59448cc5-e94b-46ab-a983-83f1edbac6f1/embed_map</t>
  </si>
  <si>
    <t>Atlas technique, dans médiathèque sur site du SCOT</t>
  </si>
  <si>
    <t>http://www.scot-lorient.fr/index.php?id=9881</t>
  </si>
  <si>
    <t>AUDELOR</t>
  </si>
  <si>
    <t>N°</t>
  </si>
  <si>
    <t>code</t>
  </si>
  <si>
    <r>
      <t>ex: 56021002</t>
    </r>
    <r>
      <rPr>
        <sz val="11"/>
        <color rgb="FFFF0000"/>
        <rFont val="Calibri"/>
        <family val="2"/>
        <scheme val="minor"/>
      </rPr>
      <t xml:space="preserve"> (COG + indentation ?)</t>
    </r>
  </si>
  <si>
    <t>EPCI</t>
  </si>
  <si>
    <t>ex: Longère communale centre bourg</t>
  </si>
  <si>
    <t>Type</t>
  </si>
  <si>
    <t>Données clés</t>
  </si>
  <si>
    <t>Superficie totale (m2)</t>
  </si>
  <si>
    <t>Emprise bâtie au sol (m2)</t>
  </si>
  <si>
    <t>Statut du/ des propriétaire(s)</t>
  </si>
  <si>
    <t>Présence pollution :</t>
  </si>
  <si>
    <t>- Sol</t>
  </si>
  <si>
    <t>- Bati</t>
  </si>
  <si>
    <t>Référencement BASOL</t>
  </si>
  <si>
    <t>Non inventorié</t>
  </si>
  <si>
    <t>Caractéristiques territoriales</t>
  </si>
  <si>
    <t>Armature urbaine SCoT</t>
  </si>
  <si>
    <t>Organisation territoriale</t>
  </si>
  <si>
    <t>Zonage PLU en vigueur</t>
  </si>
  <si>
    <t>Caractéristiques d'occupation</t>
  </si>
  <si>
    <t>Ancienne occupation</t>
  </si>
  <si>
    <t>Cidrerie</t>
  </si>
  <si>
    <t>Année de la vacance</t>
  </si>
  <si>
    <t xml:space="preserve">NC, </t>
  </si>
  <si>
    <t>Nombre de bâtiment(s)</t>
  </si>
  <si>
    <t>1, 2</t>
  </si>
  <si>
    <t>Type d’occupation bâtie</t>
  </si>
  <si>
    <t>STOCKAGE</t>
  </si>
  <si>
    <t>Type de surface</t>
  </si>
  <si>
    <t>Nombre de propriétaire(s)</t>
  </si>
  <si>
    <t>Parcelle principale</t>
  </si>
  <si>
    <t>Caractéristiques foncières</t>
  </si>
  <si>
    <t>AD0353</t>
  </si>
  <si>
    <t>Qualités d'insertion urbaine et paysagère</t>
  </si>
  <si>
    <t>Informations complémentaires</t>
  </si>
  <si>
    <t>Vocations(s) potentielle(s)</t>
  </si>
  <si>
    <t>Destinations pressenties</t>
  </si>
  <si>
    <t>Situation urbaine</t>
  </si>
  <si>
    <t>Unité paysagère</t>
  </si>
  <si>
    <t>Accessibilité</t>
  </si>
  <si>
    <t>Départementale</t>
  </si>
  <si>
    <t>- Routière</t>
  </si>
  <si>
    <t>- Transport collectif</t>
  </si>
  <si>
    <t>public, privé : personnes physiques</t>
  </si>
  <si>
    <t>Inexistante, Non déterminée, Suspicion</t>
  </si>
  <si>
    <t>NON, PARTIELLE</t>
  </si>
  <si>
    <t>Pôle communal, Pôle relais d'agglomération</t>
  </si>
  <si>
    <t>1e couronne, 2e couronne, 3e couronne</t>
  </si>
  <si>
    <t>HANGAR, ATELIER, HABITATION</t>
  </si>
  <si>
    <t>Ua, non renseigné</t>
  </si>
  <si>
    <t>quartier mixte, quartier d'habitation</t>
  </si>
  <si>
    <t>habitat, equipement, activite</t>
  </si>
  <si>
    <t>Non inventorié, BRE5602116, …</t>
  </si>
  <si>
    <t xml:space="preserve">Plissements, cadre verdoyant, ville rade, </t>
  </si>
  <si>
    <t>Bus</t>
  </si>
  <si>
    <t>- ex1 : Terrain en lien avec la ferme à proximité
- ex2 : bâtiment vétuste ; vieilles cuves, chaufferie, isolation : pollution probable
- ex3 : contrainte PPRL ; valeur patrimonial ZPPAUB ; bâti totalement vétuste ; stockage extérieur de
matériel par les services techniques ; référencement BASIAS à vérifier (doute sur localisation).</t>
  </si>
  <si>
    <t>Activité, Equipement, Habitat</t>
  </si>
  <si>
    <t>Fiche descriptive</t>
  </si>
  <si>
    <t>référencé »</t>
  </si>
  <si>
    <t>Table des principales données recueillies pour chaque site "géoréférencé"</t>
  </si>
  <si>
    <t>Exemple d'enregistrement</t>
  </si>
  <si>
    <t>DDT Ardennes (08)</t>
  </si>
  <si>
    <t>http://www.ardennes.gouv.fr/observatoire-des-friches-a2126.html</t>
  </si>
  <si>
    <t>- bd_friches08.csv</t>
  </si>
  <si>
    <t>2017_guide_friches_br.pdf</t>
  </si>
  <si>
    <t>ID</t>
  </si>
  <si>
    <t>Proprio</t>
  </si>
  <si>
    <t>Surf_parc</t>
  </si>
  <si>
    <t>Surf_bati</t>
  </si>
  <si>
    <t>Comment</t>
  </si>
  <si>
    <t>X_lon</t>
  </si>
  <si>
    <t>Y_lat</t>
  </si>
  <si>
    <r>
      <t xml:space="preserve">Ex : 08008_01 </t>
    </r>
    <r>
      <rPr>
        <sz val="11"/>
        <color rgb="FFFF0000"/>
        <rFont val="Calibri"/>
        <family val="2"/>
        <scheme val="minor"/>
      </rPr>
      <t>=&gt; COG + incrémentation croissante ?</t>
    </r>
  </si>
  <si>
    <t>En format textuel</t>
  </si>
  <si>
    <t>Identifiant</t>
  </si>
  <si>
    <t>Surface parcelle</t>
  </si>
  <si>
    <t>Suface bâtie</t>
  </si>
  <si>
    <t>en m²</t>
  </si>
  <si>
    <t>Ex : Privé, Mixte public et privé, Public (Commune de Bogny-sur-Meuse)</t>
  </si>
  <si>
    <t>Longitude</t>
  </si>
  <si>
    <t>Latitude</t>
  </si>
  <si>
    <t>ex : 4,6517391</t>
  </si>
  <si>
    <t>Inexistante, Supposée, Avérée</t>
  </si>
  <si>
    <t>Emprise au sol du bâti</t>
  </si>
  <si>
    <t>Surface de la parcelle</t>
  </si>
  <si>
    <t>Terrain clôturé</t>
  </si>
  <si>
    <t>Nature de l’activité précédente</t>
  </si>
  <si>
    <t>En centre-bourg / quartier</t>
  </si>
  <si>
    <t>Besoin en densification</t>
  </si>
  <si>
    <t>Besoin de redynamisation</t>
  </si>
  <si>
    <t>Besoin en espace vert</t>
  </si>
  <si>
    <t>Présence d’une servitude</t>
  </si>
  <si>
    <t>Risque inondation</t>
  </si>
  <si>
    <t>Risque technologique</t>
  </si>
  <si>
    <t>Paysage</t>
  </si>
  <si>
    <t>Valeur architecturale</t>
  </si>
  <si>
    <t>Histoire sociale</t>
  </si>
  <si>
    <t>Trame bleue</t>
  </si>
  <si>
    <t>Existence d’une étude</t>
  </si>
  <si>
    <t>Stade d'avancement</t>
  </si>
  <si>
    <t>Maîtrise d'ouvrage</t>
  </si>
  <si>
    <t>Gestion transitoire du site</t>
  </si>
  <si>
    <t>Enjeu local en terme d’emplois</t>
  </si>
  <si>
    <t>Volonté des élus locaux</t>
  </si>
  <si>
    <t>ex : 49,8258731</t>
  </si>
  <si>
    <t>Cerema</t>
  </si>
  <si>
    <t>fid</t>
  </si>
  <si>
    <t>site_numero</t>
  </si>
  <si>
    <t>activite_libelle</t>
  </si>
  <si>
    <t>activite_code</t>
  </si>
  <si>
    <t>loc_adresse</t>
  </si>
  <si>
    <t>nom_commune</t>
  </si>
  <si>
    <t>idcom</t>
  </si>
  <si>
    <t>site_nom</t>
  </si>
  <si>
    <t>url_fiche</t>
  </si>
  <si>
    <t>idpar_histo</t>
  </si>
  <si>
    <t>idpar_geo</t>
  </si>
  <si>
    <t>idpar_tup</t>
  </si>
  <si>
    <t>zone_cnig</t>
  </si>
  <si>
    <t>libzone</t>
  </si>
  <si>
    <t>destdomi</t>
  </si>
  <si>
    <t>datappro</t>
  </si>
  <si>
    <t>docurba</t>
  </si>
  <si>
    <t>annee_pollution</t>
  </si>
  <si>
    <t>risque_pollution</t>
  </si>
  <si>
    <t>site_en_securite</t>
  </si>
  <si>
    <t>comment_depollution</t>
  </si>
  <si>
    <t>origine_pollution</t>
  </si>
  <si>
    <t>type_sol</t>
  </si>
  <si>
    <t>jdatat</t>
  </si>
  <si>
    <t>nb_bati</t>
  </si>
  <si>
    <t>proprietaire_nom</t>
  </si>
  <si>
    <t>proprietaire_qualite</t>
  </si>
  <si>
    <t>ddenom</t>
  </si>
  <si>
    <t>typprop</t>
  </si>
  <si>
    <t>url_source</t>
  </si>
  <si>
    <t>producteur</t>
  </si>
  <si>
    <t>contact</t>
  </si>
  <si>
    <t>long</t>
  </si>
  <si>
    <t>lat</t>
  </si>
  <si>
    <t>EPFL73 Savoie</t>
  </si>
  <si>
    <t>https://www.observatoiredesfriches73.fr/</t>
  </si>
  <si>
    <t>2019_11_27_Rapport_final_Obs_friches_vfc.pdf</t>
  </si>
  <si>
    <t>https://www.data.gouv.fr/fr/datasets/r/51b120c0-ce5a-40e9-b43b-0f5f821b5d46</t>
  </si>
  <si>
    <t>Fiche N°</t>
  </si>
  <si>
    <t>Date de mise à jour</t>
  </si>
  <si>
    <t>jj/mm/aaaa</t>
  </si>
  <si>
    <t>Contact au sein de la collectivité</t>
  </si>
  <si>
    <t>Prénom</t>
  </si>
  <si>
    <t>fonction</t>
  </si>
  <si>
    <t>Fonction</t>
  </si>
  <si>
    <t>Intitulé sur la fiche friche</t>
  </si>
  <si>
    <t>Téléphone</t>
  </si>
  <si>
    <t>Mail</t>
  </si>
  <si>
    <t>Situation géographique</t>
  </si>
  <si>
    <t>sur 2 lignes</t>
  </si>
  <si>
    <t>Références cadastrales</t>
  </si>
  <si>
    <r>
      <t xml:space="preserve">ex: A1518 A1519 </t>
    </r>
    <r>
      <rPr>
        <sz val="11"/>
        <color rgb="FFFF0000"/>
        <rFont val="Calibri"/>
        <family val="2"/>
        <scheme val="minor"/>
      </rPr>
      <t>=&gt; plusieurs possibles</t>
    </r>
  </si>
  <si>
    <t>Surface unité foncière</t>
  </si>
  <si>
    <t>Altitude</t>
  </si>
  <si>
    <t>Pente</t>
  </si>
  <si>
    <t>Exposition</t>
  </si>
  <si>
    <t>ex: Est</t>
  </si>
  <si>
    <t>ex: 0%</t>
  </si>
  <si>
    <t>en m. Ex: 211 m</t>
  </si>
  <si>
    <t>Situation au regard de la commune</t>
  </si>
  <si>
    <t>ex : excentré, mais au sein d'une ZAE</t>
  </si>
  <si>
    <t>Accessibilité routière</t>
  </si>
  <si>
    <t>Situation réglementaire</t>
  </si>
  <si>
    <t>Si oui :</t>
  </si>
  <si>
    <t>PPRN :</t>
  </si>
  <si>
    <t xml:space="preserve">PPRT : </t>
  </si>
  <si>
    <t xml:space="preserve">Zonage au POS / PLU </t>
  </si>
  <si>
    <t>Servitudes sur le site</t>
  </si>
  <si>
    <t xml:space="preserve">PPRI : </t>
  </si>
  <si>
    <t>ex PPRI du Rhône - Aléa inondation - Niveau 3</t>
  </si>
  <si>
    <t>Identification de la friche</t>
  </si>
  <si>
    <t>Typologie de la friche</t>
  </si>
  <si>
    <t>Ancienne activité</t>
  </si>
  <si>
    <t>Année d’abandon</t>
  </si>
  <si>
    <t>Site occupé</t>
  </si>
  <si>
    <t>ex : 2000</t>
  </si>
  <si>
    <t>ex : Industrielle</t>
  </si>
  <si>
    <t>Propriété</t>
  </si>
  <si>
    <t>Si oui</t>
  </si>
  <si>
    <t>Risques</t>
  </si>
  <si>
    <t>Evaluation</t>
  </si>
  <si>
    <t>Projets</t>
  </si>
  <si>
    <t xml:space="preserve">ex : Le propriétaire actuel (joint par téléphone) est prêt à se départir de ce bien qui l'encombre plus qu'autre
chose.. Location actuelle en l'état à 1000€ pour financer une partie des impôts fonciers </t>
  </si>
  <si>
    <t>Régime</t>
  </si>
  <si>
    <t>BASOL</t>
  </si>
  <si>
    <t>Non</t>
  </si>
  <si>
    <t>BASIAS</t>
  </si>
  <si>
    <t>Niveau du risque d’impact sur l’environnement</t>
  </si>
  <si>
    <t>Niveau du risque d’impact sur la population riveraine</t>
  </si>
  <si>
    <t>Commentaire(s)</t>
  </si>
  <si>
    <t xml:space="preserve">Point(s) fort(s) </t>
  </si>
  <si>
    <t>Point(s) faible(s)</t>
  </si>
  <si>
    <t>Projet(s) identifié(s) ou envisageable(s)</t>
  </si>
  <si>
    <t>Oui (conduites jaunes visibles dans le bâtiment)</t>
  </si>
  <si>
    <t>Si oui, lesquels ?</t>
  </si>
  <si>
    <t>Oui</t>
  </si>
  <si>
    <t>Réseaux identifiés sur le site</t>
  </si>
  <si>
    <t>Électrique</t>
  </si>
  <si>
    <t>Eau</t>
  </si>
  <si>
    <t xml:space="preserve">Gaz </t>
  </si>
  <si>
    <t>Assainissement</t>
  </si>
  <si>
    <t>xxxx</t>
  </si>
  <si>
    <t xml:space="preserve">Nature du propriétaire </t>
  </si>
  <si>
    <t xml:space="preserve">Nom du propriétaire </t>
  </si>
  <si>
    <t xml:space="preserve">Coordonnées du propriétaire </t>
  </si>
  <si>
    <t>Liquidateur Non</t>
  </si>
  <si>
    <t>Nom du liquidateur</t>
  </si>
  <si>
    <t>Coordonnées du liquidateur</t>
  </si>
  <si>
    <t xml:space="preserve">Nature de(s) bâtiment(s) </t>
  </si>
  <si>
    <t>État de(s) bâtiment(s)</t>
  </si>
  <si>
    <t xml:space="preserve">Intérêt architectural ou patrimonial </t>
  </si>
  <si>
    <t xml:space="preserve">Surface bâtie </t>
  </si>
  <si>
    <t xml:space="preserve">ex: Aisée, car en bordure de RDxxx- Accès au Parc de la Chartreuse depuis Saint Laurent du Pont </t>
  </si>
  <si>
    <t>ex: UeZ, UE</t>
  </si>
  <si>
    <t>Non, PPRI</t>
  </si>
  <si>
    <t>ex:  Fabrication d'équipements de contrôle des processus industriels, Usine métallurgique Paturle puis stockage BOTTA BTP</t>
  </si>
  <si>
    <t>ex : Partiellement Locataire - Entreprise TERRET? en liquidation?, Partiellement VICAT</t>
  </si>
  <si>
    <t>Atelier de production et bureaux, Hangars</t>
  </si>
  <si>
    <t>1, 4</t>
  </si>
  <si>
    <t>ex : Etat dégradé. Infiltrations par la toiture. Plafonds s'effondrent. Second oeuvre hors usage. Effondrement partiel des charpentes, vitrages en grande majorité cassés, couvertures
largement dégradés</t>
  </si>
  <si>
    <t>Aucun, Patrimoine industriel du 19ème - Historiquement Chartreux - Pont classé</t>
  </si>
  <si>
    <t xml:space="preserve">en m² </t>
  </si>
  <si>
    <t>xxx - 38000 xxx - xx xx xx xx xx</t>
  </si>
  <si>
    <t>ex : Un transfo, Pour alimenter la partie occupée par VICAT - Anciens transformateurs électriques</t>
  </si>
  <si>
    <t>3, 5</t>
  </si>
  <si>
    <t>3</t>
  </si>
  <si>
    <t xml:space="preserve">ex : Site et bâtiments ouverts, vitrages en partie cassés, effondrement partiel des plafonds.
Présence de produits liés à l'ancienne activité (pratiques non connues): bacs de rinçage acide, transformateur
électrique, étuves, fours, chaine de chromage
ex2 : SECTEUR EN ABF Selon Mairie (en lien avec Chartreuse en face)
Toutes les toitures sont en amiante
Anciens transfo --&gt; PCB ?
Site mal fermé. Toiture et charpente qui s'effondrent. Présence de fosses. Site dangereux
Proximité immédiate du Guiers (risque pollution) </t>
  </si>
  <si>
    <t>ex: Site et volumes</t>
  </si>
  <si>
    <t xml:space="preserve">Ex : Bâtiment fortement dégradé. Présence
potentielle de sources de pollution. 
Ex2 : Etat du site - Batiments dangereux
Site non sécurisé et non fermé
Présence d'amiante en grande quantité
Secteur isolé et dans une "gorge" </t>
  </si>
  <si>
    <t>Pas de base de données diffusée, mais exemple de fiches</t>
  </si>
  <si>
    <t>DONNEES GENERALES sur le site lui-même</t>
  </si>
  <si>
    <t>Exp</t>
  </si>
  <si>
    <t>T</t>
  </si>
  <si>
    <t>depl</t>
  </si>
  <si>
    <t>DI</t>
  </si>
  <si>
    <t>Infos complémentaires utiles pour interpréter le site</t>
  </si>
  <si>
    <t>Foncier</t>
  </si>
  <si>
    <t>Dureté foncière : nb de propriétaires épars (si abandon)</t>
  </si>
  <si>
    <t>Dureté foncière : possibilité de pérenniser l’action</t>
  </si>
  <si>
    <t>Dureté foncière : coût du foncier</t>
  </si>
  <si>
    <t>Propriétaire + statut (public/privé)</t>
  </si>
  <si>
    <t>N° cadastre (s’il existe)</t>
  </si>
  <si>
    <t>Zonage du Document d’urba</t>
  </si>
  <si>
    <t>Inscription à l’IFN</t>
  </si>
  <si>
    <t xml:space="preserve">Schémas associés (SCOt, PPRI, servitudes d’utilité publique…), </t>
  </si>
  <si>
    <t>Données hypothèques</t>
  </si>
  <si>
    <t>Localisation sur SIG</t>
  </si>
  <si>
    <t>Milieu naturel</t>
  </si>
  <si>
    <t>Inscription dans un zonage SRCE</t>
  </si>
  <si>
    <t>SRCE</t>
  </si>
  <si>
    <t>Inscription dans un zonage Natura 2000</t>
  </si>
  <si>
    <t>Natura 2000</t>
  </si>
  <si>
    <t>Inscription dans un zonage ZNIEFF, APPB, APPHN, APPG,…</t>
  </si>
  <si>
    <t>Eléments de zonage écologique, règlements, inventaires</t>
  </si>
  <si>
    <t>Inscription dans un zonage Ramsar</t>
  </si>
  <si>
    <t>Ramsar</t>
  </si>
  <si>
    <t>ABiC</t>
  </si>
  <si>
    <t>Milieu physique</t>
  </si>
  <si>
    <t>Présence d’un élément du réseau hydrographique</t>
  </si>
  <si>
    <t>Carte réseau hydrographique</t>
  </si>
  <si>
    <t>Présence d’une ZH réelle ou potentielle</t>
  </si>
  <si>
    <t>Carte ZH réelle ou avérée</t>
  </si>
  <si>
    <t>risque naturel concernant la parcelle (inondation, éboulement,…)</t>
  </si>
  <si>
    <t>Potabilisation ou captage</t>
  </si>
  <si>
    <t>Formation géologique ou pédologique de la parcelle</t>
  </si>
  <si>
    <t>Cartes géologie, pédologie existantes sur le secteur</t>
  </si>
  <si>
    <t>Statut de la parcelle (du site)  vis-à-vis de la trame lumineuse, vis-à-vis de la trame bruit</t>
  </si>
  <si>
    <t>Trames lumineuses, bruit, trame grise (=infra linéaires de transport)</t>
  </si>
  <si>
    <t>Accès</t>
  </si>
  <si>
    <t>Réseau eau/gaz</t>
  </si>
  <si>
    <t>Humain / usages</t>
  </si>
  <si>
    <t>Activités passées</t>
  </si>
  <si>
    <t>Activités présentes (dont locataire éventuel)</t>
  </si>
  <si>
    <t>Usager, exploitant, gestionnaire</t>
  </si>
  <si>
    <t>Statut de fermage</t>
  </si>
  <si>
    <t>Activités prévues</t>
  </si>
  <si>
    <t>Présence d’une décharge</t>
  </si>
  <si>
    <t>Inventaire décharge</t>
  </si>
  <si>
    <t>Présence de pollution du sol</t>
  </si>
  <si>
    <t>Date d’abandon</t>
  </si>
  <si>
    <t>Plan de gestion existant</t>
  </si>
  <si>
    <t>Ouverture au public</t>
  </si>
  <si>
    <t>Historique des actions écologiques éventuellement déjà menées sur le site (additionnalité)</t>
  </si>
  <si>
    <t>DONNEES INTRINSEQUES à la parcelle (au site)/ description de la parcelle (du site)</t>
  </si>
  <si>
    <t>Espèces</t>
  </si>
  <si>
    <t>Inventaire des espèces présentes + analyse des populations locales</t>
  </si>
  <si>
    <t>Etudes existantes</t>
  </si>
  <si>
    <t>Présence d’espèces protégées</t>
  </si>
  <si>
    <t>Statut des espèces sur le site (nicheur, migrateur)</t>
  </si>
  <si>
    <t>Statut des espèces au niveau local</t>
  </si>
  <si>
    <t>Statut de protection et d’inventaire</t>
  </si>
  <si>
    <t>Présence d’EEE</t>
  </si>
  <si>
    <t>Habitats</t>
  </si>
  <si>
    <t>Inventaire + analyse de l’état de conservation</t>
  </si>
  <si>
    <t>Caractéristiques  milieu aquatique eau douce ou milieu marin sur le site</t>
  </si>
  <si>
    <t>ZH</t>
  </si>
  <si>
    <t>hydrologie</t>
  </si>
  <si>
    <t>pédologique</t>
  </si>
  <si>
    <t>Autre étude</t>
  </si>
  <si>
    <t>Occupation du sol</t>
  </si>
  <si>
    <t>Proportion d’espace imperméabilisé, …</t>
  </si>
  <si>
    <t>clôtures</t>
  </si>
  <si>
    <t>Pédologie  Qualité du sol</t>
  </si>
  <si>
    <t>Perméabilité</t>
  </si>
  <si>
    <t>Eléments artificiels remarquables</t>
  </si>
  <si>
    <t>Expertise écologique complète</t>
  </si>
  <si>
    <t>Etude 4 saisons de moins de 3 ans</t>
  </si>
  <si>
    <t>Fonctions du site pour les espèces</t>
  </si>
  <si>
    <t>Fonctionnement écologiques du site</t>
  </si>
  <si>
    <t>Trajectoire écologique spontanée du site</t>
  </si>
  <si>
    <t>Cible potentielle de restauration</t>
  </si>
  <si>
    <t>DONNEES CONTEXTE PAYSAGER (ensemble écologique auquel appartient la parcelle (le site)</t>
  </si>
  <si>
    <t>Insertion du site dans les réseaux écologiques /  Contribution du site aux réseaux écologiques</t>
  </si>
  <si>
    <t>Trame noire</t>
  </si>
  <si>
    <t>Trame brune</t>
  </si>
  <si>
    <t>Bassin versant</t>
  </si>
  <si>
    <t>Connexion entre milieux : proximité à des réservoirs écologiques, connectivité à ces réservoirs</t>
  </si>
  <si>
    <t>Classement, zonage des sites proches (grands sites, Natura 2000, ZNIEFF, Ramsar,…</t>
  </si>
  <si>
    <t>Réseau hydrographique</t>
  </si>
  <si>
    <t>Inventaire ZH potentielles ou réelles</t>
  </si>
  <si>
    <t>Eléments remarquables</t>
  </si>
  <si>
    <t>Sites et bâtiments inscrits</t>
  </si>
  <si>
    <t>Pression anthropique / menaces</t>
  </si>
  <si>
    <t>Activités voisines</t>
  </si>
  <si>
    <t>Risques naturels technologiques</t>
  </si>
  <si>
    <t>Infrastructures linéaires de transport</t>
  </si>
  <si>
    <t>Tourisme et économie locale</t>
  </si>
  <si>
    <t>EEE</t>
  </si>
  <si>
    <t>Atelier 2 - évaluation du potentiel de gain écologique
L’atelier 2 avait pour objectif de lister toutes les informations qui semblent utiles pour caractériser le potentiel de gain écologique d’un site (d’une parcelle), sans censure par rapport à la faisabilité du recueil de l’information. Dans un second temps, une estimation des efforts nécessaires pour recueillir l’information a été demandée. 4 critères étaient à renseigner à l’aide d’un code couleur :  
•	Niveau d’expertise nécessaire (EXP) : tout public, public averti, public expert
•	Temps nécessaire pour renseigner cette information (T) : minutes, heures, jours, plus d’une semaine
•	Nécessité d’aller sur le site (Depl) : oui/non
•	Disponibilité de l’information recherchée (DI) : existante et dispo pour tout public, existante et dispo pour un public restreint, donnée à créer
Le résultat brut des ateliers a été transcrit et est disponible dans le fichier « resultats_bruts_atelier 2 ».
Le présent document regroupe ces informations et les précise pour éviter toute équivoque d’interprétation.
Le travail se poursuivra pour définir les champs qui seront pertinents à retenir dans le cadre de la base de données de l’inventaire.</t>
  </si>
  <si>
    <t>identifiant</t>
  </si>
  <si>
    <t>string</t>
  </si>
  <si>
    <t>activite_fin_date</t>
  </si>
  <si>
    <t>date de fin d'activité</t>
  </si>
  <si>
    <t>Date</t>
  </si>
  <si>
    <t>tup_surface</t>
  </si>
  <si>
    <t>unité m²</t>
  </si>
  <si>
    <t>entier</t>
  </si>
  <si>
    <t>obligatoire</t>
  </si>
  <si>
    <t>surf_tup</t>
  </si>
  <si>
    <t>adresse du site</t>
  </si>
  <si>
    <t>Fichiers fonciers ou Base adresse nationale</t>
  </si>
  <si>
    <t>comm_nom</t>
  </si>
  <si>
    <t>commune du site</t>
  </si>
  <si>
    <t>comm_code</t>
  </si>
  <si>
    <t>code INSEE de la commune</t>
  </si>
  <si>
    <t>Nom du site. Son nom usuel en absence de nom officiel.</t>
  </si>
  <si>
    <t>URL de la fiche BASOL ou BASIAS</t>
  </si>
  <si>
    <t>url</t>
  </si>
  <si>
    <t>BASOL / BASIAS</t>
  </si>
  <si>
    <t>tup_refcad</t>
  </si>
  <si>
    <t>Parcellaire cadastral. PCI vecteur</t>
  </si>
  <si>
    <t>urba_zone_typ</t>
  </si>
  <si>
    <t>zone d'urbanisme (cf. standard CNIG PLU : TYPEZONE)</t>
  </si>
  <si>
    <t>liste ‘zoneUrba’ ex : AU</t>
  </si>
  <si>
    <t>array</t>
  </si>
  <si>
    <t>document d’urbanisme</t>
  </si>
  <si>
    <t>urba_zone_lib</t>
  </si>
  <si>
    <t>libellé de la zone (cf. standard CNIG PLU : LIBELLE)</t>
  </si>
  <si>
    <t>Ex : AUb2</t>
  </si>
  <si>
    <t>urba_zone_destdomi</t>
  </si>
  <si>
    <t>destination dominante (cf. standard CNIG PLU : §5.2 attributs optionnels)</t>
  </si>
  <si>
    <t>urba_doc_appro_date</t>
  </si>
  <si>
    <t>date d’approbation du document d'urbanisme (cf. standard CNIG PLU : DATAPPRO)</t>
  </si>
  <si>
    <t>urba_doc_type</t>
  </si>
  <si>
    <t>Type de document d'urbanisme (cf. standard CNIG PLU : DOCURBA)</t>
  </si>
  <si>
    <t>liste ‘documentUrba’. ex : PLUI</t>
  </si>
  <si>
    <t>pollution_annee</t>
  </si>
  <si>
    <t>année de constatation de la pollution dans BASOL</t>
  </si>
  <si>
    <t>pollution_risque</t>
  </si>
  <si>
    <t>pollution_existe</t>
  </si>
  <si>
    <t>existence de la pollution dans BASOL</t>
  </si>
  <si>
    <t>liste ‘existence pollution’</t>
  </si>
  <si>
    <t>description du type de sécurisation dans BASOL</t>
  </si>
  <si>
    <t>liste ‘sécurité site’</t>
  </si>
  <si>
    <t>depollution_fiche</t>
  </si>
  <si>
    <t>Lien vers la fiche de dépollution si elle est présente dans BASOL</t>
  </si>
  <si>
    <t>pollution_origine</t>
  </si>
  <si>
    <t>origine de la pollution dans BASOL</t>
  </si>
  <si>
    <t>type de sol dans BASOL</t>
  </si>
  <si>
    <t>liste ‘typesol’</t>
  </si>
  <si>
    <t>mutation_acte_date</t>
  </si>
  <si>
    <t>date de l'acte de mutation (date de dernière vente de la parcelle)</t>
  </si>
  <si>
    <t>forme JJMMAAAA. ex : 13122021</t>
  </si>
  <si>
    <t>bati_nombre</t>
  </si>
  <si>
    <t>nombre de bâtiments présents sur l’unité foncière</t>
  </si>
  <si>
    <t>local_ancien_annee</t>
  </si>
  <si>
    <t>année de construction du local le plus ancien</t>
  </si>
  <si>
    <t>local_recent_annee</t>
  </si>
  <si>
    <t>année de construction du local le plus récent</t>
  </si>
  <si>
    <t>projet_existe</t>
  </si>
  <si>
    <t>boolean</t>
  </si>
  <si>
    <t>Producteur de données</t>
  </si>
  <si>
    <t>prop_ancien_nom</t>
  </si>
  <si>
    <t>nom du propriétaire</t>
  </si>
  <si>
    <t>prop_ancien_qualite</t>
  </si>
  <si>
    <t>type de propriétaire</t>
  </si>
  <si>
    <t>prop_actuel_nom</t>
  </si>
  <si>
    <t>nom du propriétaire actuel selon les fichiers fonciers. Le code __X_ correspond à un propriétaire physique</t>
  </si>
  <si>
    <t>Ex : Durand_X_</t>
  </si>
  <si>
    <t>prop_actuel_type</t>
  </si>
  <si>
    <t>cet attribut est décrit dans Datafoncier fiche 23</t>
  </si>
  <si>
    <t>nom court de la source ayant permis l’identification du site</t>
  </si>
  <si>
    <t>liste ‘source’</t>
  </si>
  <si>
    <t>identification du producteur</t>
  </si>
  <si>
    <t>ex : Région Occitanie ; DDT des Ardennes ; Cerema ; Appel à projet Fond Friche ; etc.</t>
  </si>
  <si>
    <t>adresse mail de la structure ayant fourni l'information sur le site</t>
  </si>
  <si>
    <t>string (mail)</t>
  </si>
  <si>
    <t>latitude</t>
  </si>
  <si>
    <t>réel</t>
  </si>
  <si>
    <t>longitude</t>
  </si>
  <si>
    <t>geompoint</t>
  </si>
  <si>
    <t>Point GPS relatif à la friche</t>
  </si>
  <si>
    <t>geopoint</t>
  </si>
  <si>
    <t>N/C</t>
  </si>
  <si>
    <t>geomsurf</t>
  </si>
  <si>
    <t>Géométrie du périmètre du site au format WKT</t>
  </si>
  <si>
    <t>WKT(LINESTRING(…))</t>
  </si>
  <si>
    <t>GEOM_WKT</t>
  </si>
  <si>
    <t>identifiant du site, créé à partir de l’identifiant de la base source (s’il existe) ou généré automatiquement.</t>
  </si>
  <si>
    <t>Clé primaire</t>
  </si>
  <si>
    <t>liste des anciennes activités</t>
  </si>
  <si>
    <t>libellés et codes Basias. ex : Extraction de houille, Terrils ou crassier de mines</t>
  </si>
  <si>
    <t>liste des code(s) d'ancienne(s) activité(s)</t>
  </si>
  <si>
    <t>code basias. Ex : B05.10Z, V89.04Z</t>
  </si>
  <si>
    <t>1989-12-15</t>
  </si>
  <si>
    <t>surface de l’unité foncière, cf documentation sur la Table Unifiée du Parcellaire (TUP)</t>
  </si>
  <si>
    <t>Liste des identifiants parcellaires des parcelles de l’unité foncière.</t>
  </si>
  <si>
    <t>ex : 44184000CN0005, 44184000CN0041, 44184000CN0042</t>
  </si>
  <si>
    <t>forme AAAAMMJJ. ex : 20211213</t>
  </si>
  <si>
    <t>forme AAAA. Ex : 2004</t>
  </si>
  <si>
    <t>risques de pollution dans BASOL</t>
  </si>
  <si>
    <t>oui, non, ou descriptif de la pollution</t>
  </si>
  <si>
    <t>forme AAAA. ex : 1971</t>
  </si>
  <si>
    <t>forme AAAA. ex : 1998</t>
  </si>
  <si>
    <t>Existence d'un projet. Information locale transmise par le producteur. Pour les données issues d’appels à projets, il est considéré qu’il existe un projet sur le site.</t>
  </si>
  <si>
    <t>type de propriétaire actuel d’après les Fichiers fonciers</t>
  </si>
  <si>
    <t>URL de la source de l'information, par exemple celui du site web d'un observatoire de friches</t>
  </si>
  <si>
    <t>coordonnées géographiques du centroïde du site, en projection WGS84 (EPSG 4326)</t>
  </si>
  <si>
    <t>4.2,42.7</t>
  </si>
  <si>
    <t>Obligatoire</t>
  </si>
  <si>
    <t>Champ dans cartofriches</t>
  </si>
  <si>
    <t>Description</t>
  </si>
  <si>
    <t>Exemple ou liste de valeurs</t>
  </si>
  <si>
    <t>https://github.com/etalab/schema.data.gouv.fr/issues/216</t>
  </si>
  <si>
    <t>Informations générales</t>
  </si>
  <si>
    <t>Zone du PLU correspondant à la nomenclature du Conseil National de l'Information Géographique</t>
  </si>
  <si>
    <t>Urbanisme</t>
  </si>
  <si>
    <t>Projet</t>
  </si>
  <si>
    <t>Source &amp; Producteur</t>
  </si>
  <si>
    <t>Géométrie</t>
  </si>
  <si>
    <t xml:space="preserve">Année de constatation de la pollution. </t>
  </si>
  <si>
    <t>Type du propriétaire</t>
  </si>
  <si>
    <t>Nom du producteur</t>
  </si>
  <si>
    <t>issu de BASOL</t>
  </si>
  <si>
    <t>issu du GPU</t>
  </si>
  <si>
    <t>URL de la donnée source</t>
  </si>
  <si>
    <t>Nom court de la source</t>
  </si>
  <si>
    <t>Identifiant du site</t>
  </si>
  <si>
    <t xml:space="preserve">Il est créé à partir de l'identifiant de la base source (s'il existe) ou généré automatiquement. </t>
  </si>
  <si>
    <t>Type d'ancienne activité</t>
  </si>
  <si>
    <t xml:space="preserve">Issu de la nomenclature Basias </t>
  </si>
  <si>
    <t>Code de l'ancienne activité</t>
  </si>
  <si>
    <t>Issu de la nomenclature Basias</t>
  </si>
  <si>
    <t>Surface de l’unité foncière</t>
  </si>
  <si>
    <t xml:space="preserve">en savoir plus : 
https://datafoncier.cerema.fr/sites/datafoncier/files/inline-files/notice_tup.pdf). </t>
  </si>
  <si>
    <t>Commune du site</t>
  </si>
  <si>
    <t>Adresse du site</t>
  </si>
  <si>
    <t>Code INSEE de la commune</t>
  </si>
  <si>
    <t xml:space="preserve">Il ne s'agit pas forcément d'un nom officiel </t>
  </si>
  <si>
    <t xml:space="preserve">Lorsqu'elle existe </t>
  </si>
  <si>
    <t>Liste des identifiants parcellaires des parcelles de l'unité foncière.</t>
  </si>
  <si>
    <t>Le calcul de l’emprise du site, s’il n’est pas fourni par le contributeur, est réalisé par le Cerema sur la base de l’unité foncière. Les références cadastrales de cette unité sont donc fournies dans la table de données.</t>
  </si>
  <si>
    <r>
      <t xml:space="preserve">Liste des identifiants parcellaires des parcelles </t>
    </r>
    <r>
      <rPr>
        <sz val="11"/>
        <color rgb="FFFF0000"/>
        <rFont val="Calibri"/>
        <family val="2"/>
        <scheme val="minor"/>
      </rPr>
      <t>...</t>
    </r>
  </si>
  <si>
    <t>Zone du PLU</t>
  </si>
  <si>
    <t>Libellé de la zone</t>
  </si>
  <si>
    <t>Destination dominante</t>
  </si>
  <si>
    <t>Date d'approbation du document</t>
  </si>
  <si>
    <t xml:space="preserve">Type de document d'urbanisme </t>
  </si>
  <si>
    <t>(Plan local d'urbanisme, carte communale …)</t>
  </si>
  <si>
    <t>Risques de pollution</t>
  </si>
  <si>
    <t>oui, non ou descriptif de la pollution</t>
  </si>
  <si>
    <t>ne sait pas, inexistante, supposée, avérée</t>
  </si>
  <si>
    <t>Site en sécurité</t>
  </si>
  <si>
    <t>Lien vers la fiche de dépollution</t>
  </si>
  <si>
    <t xml:space="preserve">Si elle est présente dans Basol </t>
  </si>
  <si>
    <t>Origine de la pollution</t>
  </si>
  <si>
    <t>Type de sol</t>
  </si>
  <si>
    <t>Description du type de sécurisation : fermeture, gardiennage, évacuation des déchets, etc.</t>
  </si>
  <si>
    <t>Date de l'acte de mutation</t>
  </si>
  <si>
    <t>Ddate de dernière vente de la parcelle</t>
  </si>
  <si>
    <t>Nombre de bâtiments présents sur l'unité foncière</t>
  </si>
  <si>
    <t>Année de construction du local le plus ancien</t>
  </si>
  <si>
    <t>Année de construction du local le plus récent</t>
  </si>
  <si>
    <t>oui, non</t>
  </si>
  <si>
    <t xml:space="preserve">Le code " _X_ " correspond à un propriétaire physique. </t>
  </si>
  <si>
    <t>Nom du propriétaire actuel selon les Fichiers fonciers.</t>
  </si>
  <si>
    <t>Type de propriétaire actuel d'après les Fichiers fonciers.</t>
  </si>
  <si>
    <r>
      <t xml:space="preserve">Le descriptif complet de ce code est disponible sur le site </t>
    </r>
    <r>
      <rPr>
        <sz val="11"/>
        <color rgb="FFFF0000"/>
        <rFont val="Calibri"/>
        <family val="2"/>
        <scheme val="minor"/>
      </rPr>
      <t xml:space="preserve">http://doc-datafoncier.cerema.fr/ff/doc_fftp/variable/pb0010_local/typprop </t>
    </r>
  </si>
  <si>
    <t>Du site web de l'observatoire par exemple</t>
  </si>
  <si>
    <t>Basias, Basol, obs_loc pour observatoire local ...</t>
  </si>
  <si>
    <t>Ou, s’il s’agit du Cerema, détail de la source de donnée</t>
  </si>
  <si>
    <t>Contact du producteur</t>
  </si>
  <si>
    <t xml:space="preserve">dans le jeu OD, mais pas dans la doc </t>
  </si>
  <si>
    <t>Coordonnées géographiques du point</t>
  </si>
  <si>
    <t xml:space="preserve">Projection : WGS84 (EPSG 4326) </t>
  </si>
  <si>
    <t>Informations générale</t>
  </si>
  <si>
    <t xml:space="preserve">Standard en cours de construction dispo ici : https://lite.framacalc.org/5blfmezym4-9re8 </t>
  </si>
  <si>
    <t>https://teamopendata.org/t/schema-sur-les-friches/3261</t>
  </si>
  <si>
    <t>LIFTI</t>
  </si>
  <si>
    <t>Rubrique</t>
  </si>
  <si>
    <t>Indicateurs</t>
  </si>
  <si>
    <t>Référents</t>
  </si>
  <si>
    <t>Unité foncière</t>
  </si>
  <si>
    <t>Rubrique_details</t>
  </si>
  <si>
    <t>Regroupement de parcelles</t>
  </si>
  <si>
    <t>Adresse postale, numéros de parcelles</t>
  </si>
  <si>
    <t>Structure maître d'ouvrage, collectivités territoriales</t>
  </si>
  <si>
    <t>Etat environnemental de la parcelle</t>
  </si>
  <si>
    <t>Occupation immobilière</t>
  </si>
  <si>
    <t>Biens bâtis / non bâtis</t>
  </si>
  <si>
    <t>Fonctions et usages des biens localisés sur l'unité foncière</t>
  </si>
  <si>
    <t>Titulaires de droits</t>
  </si>
  <si>
    <t>Valeurs économiques constatées</t>
  </si>
  <si>
    <t>Fiscalité applicable aux biens localisés sur l'unité foncière</t>
  </si>
  <si>
    <t>Biodiversité, pollution, qualité des sols</t>
  </si>
  <si>
    <t>Propriétaires, locataires, ayants-droit</t>
  </si>
  <si>
    <t>Prix de vente, montant des loyers</t>
  </si>
  <si>
    <t>Description de l'état environnemental de la friche</t>
  </si>
  <si>
    <t>Surface des parcelles et typologie et surface des bâtiments</t>
  </si>
  <si>
    <t>DGFIP</t>
  </si>
  <si>
    <t>Dernière activité constatée sur le site</t>
  </si>
  <si>
    <t>Pour les personnes morales seulement : propriétaire, liquidateur</t>
  </si>
  <si>
    <t>Si mutation onéreuse de propriété de moins de 5 ans : prix de cession du site</t>
  </si>
  <si>
    <t>Taxes foncières sur le bâti et le non-bâti, contribution économique territoriale</t>
  </si>
  <si>
    <t>Collectivités territoriales et DGFIP</t>
  </si>
  <si>
    <t>Structure maître d'ouvrage de l'observatoire local : collectivités territoriales et DGFIP</t>
  </si>
  <si>
    <t>Structure maître d'ouvrage de l'observatoire local, collectivités territoriales</t>
  </si>
  <si>
    <t>Propriétaire / détendeur
Services de l'Etat gestionnaires des bases de données</t>
  </si>
  <si>
    <t>Connectivité</t>
  </si>
  <si>
    <t>ADSL</t>
  </si>
  <si>
    <t>Fibre optique</t>
  </si>
  <si>
    <t>4G</t>
  </si>
  <si>
    <t>5G</t>
  </si>
  <si>
    <t>AMPM</t>
  </si>
  <si>
    <t>lib_seveso</t>
  </si>
  <si>
    <t>nom_ets</t>
  </si>
  <si>
    <t>famille_ic</t>
  </si>
  <si>
    <t>icpe 2020 imefu</t>
  </si>
  <si>
    <t>nom_comm</t>
  </si>
  <si>
    <t>insee_comm</t>
  </si>
  <si>
    <t>slocal</t>
  </si>
  <si>
    <t>score</t>
  </si>
  <si>
    <t>verif</t>
  </si>
  <si>
    <t>num_atlas</t>
  </si>
  <si>
    <t>dofie</t>
  </si>
  <si>
    <t>Code INSEE</t>
  </si>
  <si>
    <t>nom établissement icpe</t>
  </si>
  <si>
    <t>categorie icpe</t>
  </si>
  <si>
    <t>SEVESO libellé</t>
  </si>
  <si>
    <t xml:space="preserve">surface du local </t>
  </si>
  <si>
    <t>classement avant vérif manuelle</t>
  </si>
  <si>
    <t>classement après vérif « averé, non avéré, non vérifiable »</t>
  </si>
  <si>
    <t>identifiant atlas</t>
  </si>
  <si>
    <t>nom de la zone dofie</t>
  </si>
  <si>
    <t>nombre entier</t>
  </si>
  <si>
    <t>texte</t>
  </si>
  <si>
    <t>locomvac 2020 imefu</t>
  </si>
  <si>
    <t>idpar</t>
  </si>
  <si>
    <t>identifiant de la parcelle</t>
  </si>
  <si>
    <t>idlocal</t>
  </si>
  <si>
    <t>identifiant du local</t>
  </si>
  <si>
    <t>annee</t>
  </si>
  <si>
    <t>Millesime LOCOMVAC</t>
  </si>
  <si>
    <t>categorie</t>
  </si>
  <si>
    <t>categorie locomvac</t>
  </si>
  <si>
    <t>anneevac</t>
  </si>
  <si>
    <t>nombre d'année de vacance</t>
  </si>
  <si>
    <t>catpo2txt</t>
  </si>
  <si>
    <t xml:space="preserve">Propriétaire </t>
  </si>
  <si>
    <t>si le point est aussi repéré comme ICPE</t>
  </si>
  <si>
    <t>typo</t>
  </si>
  <si>
    <t>comm</t>
  </si>
  <si>
    <t>commentaire</t>
  </si>
  <si>
    <t>Avis des Domaines</t>
  </si>
  <si>
    <t>Prix demandé</t>
  </si>
  <si>
    <t>Si non connu : loyer mensuel ?</t>
  </si>
  <si>
    <t>Réseaux</t>
  </si>
  <si>
    <t>Gestion de l'eau</t>
  </si>
  <si>
    <t>Eaux pluviales</t>
  </si>
  <si>
    <t>assainissement (raccordable ?)</t>
  </si>
  <si>
    <t>eau potable (desservi AEP)</t>
  </si>
  <si>
    <t>eaux pluviales (desservi réseauEP</t>
  </si>
  <si>
    <t>distribution gaz desservi reseau gaz)</t>
  </si>
  <si>
    <t>electrique (station BT ?)</t>
  </si>
  <si>
    <t>Eau potable (situé au sein d'un périmètre de protection de captage)</t>
  </si>
  <si>
    <t>Eaux usées (doivent être rejetées dans un réseau public d'assainissement)</t>
  </si>
  <si>
    <t>Les eaux pluviales doivent être stockées et rejetées à débit</t>
  </si>
  <si>
    <t>limité dans le milieu naturel. Un dossier Loi sur l’Eau sera</t>
  </si>
  <si>
    <t>nécessaire pour les aménagements supérieurs à 1ha</t>
  </si>
  <si>
    <t>Collecte des déchets</t>
  </si>
  <si>
    <t>Dans le cadre d’une réhabilitation ou démolition des bâtiments,
les déchets amiantés seront probablement générés et devront
faire l’objet d’une élimination dans les filières agréées.</t>
  </si>
  <si>
    <t>localisation</t>
  </si>
  <si>
    <t>act_ancienne</t>
  </si>
  <si>
    <t>act_anc_detail</t>
  </si>
  <si>
    <t>typprotxt</t>
  </si>
  <si>
    <t>filtre_majic</t>
  </si>
  <si>
    <t>Type de localisation (entrée de ville, centre-ville, zone d'activités, tissu résidentiel, tissu mixte)</t>
  </si>
  <si>
    <t>Type d'activité précédante (industrie, artisanat, commerce, tertiaire, tourisme, agricole)</t>
  </si>
  <si>
    <t xml:space="preserve">Détail de l'activité précédante </t>
  </si>
  <si>
    <t>Type de propriétaire</t>
  </si>
  <si>
    <t>Oui si le site répond aux critères d'identification des friches</t>
  </si>
  <si>
    <t>Manuel - Agence</t>
  </si>
  <si>
    <t>Géométrie de l'unité foncière</t>
  </si>
  <si>
    <t>Type de local dominant</t>
  </si>
  <si>
    <t>DDT Haut-Rhin (68)</t>
  </si>
  <si>
    <t>Zone PLU</t>
  </si>
  <si>
    <t>Présomption de pollution</t>
  </si>
  <si>
    <t>Type de propriétaire actuel</t>
  </si>
  <si>
    <t>Existence d'un projet de reconversion</t>
  </si>
  <si>
    <t>Réseau d'assainissement collectif</t>
  </si>
  <si>
    <t>Nature de la friche</t>
  </si>
  <si>
    <t>terrain, bâtiment, ou terrain avec bâtiment</t>
  </si>
  <si>
    <t>Identité de la friche</t>
  </si>
  <si>
    <t>Repérage</t>
  </si>
  <si>
    <t>Plan de situation</t>
  </si>
  <si>
    <t>Mutatbilité</t>
  </si>
  <si>
    <t>Equipements</t>
  </si>
  <si>
    <t>Plan masse</t>
  </si>
  <si>
    <t>Etat des lieux</t>
  </si>
  <si>
    <t>industrielle</t>
  </si>
  <si>
    <t>Année de fin d'activité</t>
  </si>
  <si>
    <t>Nom de la dernière activité</t>
  </si>
  <si>
    <t>Taux de réhabilitation estimé</t>
  </si>
  <si>
    <t>Taux d'utilisation / de réutilisation estimé</t>
  </si>
  <si>
    <t>Emprise du bâti</t>
  </si>
  <si>
    <t>en %</t>
  </si>
  <si>
    <t>Section cadastrale</t>
  </si>
  <si>
    <t>Numéro de la parcelle</t>
  </si>
  <si>
    <t>Superficie totale de la friche</t>
  </si>
  <si>
    <t>en ha</t>
  </si>
  <si>
    <t>Numéro d'identification de la friche</t>
  </si>
  <si>
    <r>
      <t>ex: 6806009</t>
    </r>
    <r>
      <rPr>
        <sz val="11"/>
        <color rgb="FFFF0000"/>
        <rFont val="Calibri"/>
        <family val="2"/>
        <scheme val="minor"/>
      </rPr>
      <t xml:space="preserve"> =&gt; COG + numéro incrémenté ?</t>
    </r>
  </si>
  <si>
    <t>Année de création de la friche</t>
  </si>
  <si>
    <t>Date de dernière mise à jour</t>
  </si>
  <si>
    <t>Origine des données</t>
  </si>
  <si>
    <t>Auteur de la mise à jour</t>
  </si>
  <si>
    <t>ex: DDT 68 / UT</t>
  </si>
  <si>
    <t>aaaa</t>
  </si>
  <si>
    <t>Adresse_voie</t>
  </si>
  <si>
    <t>Adresse_num</t>
  </si>
  <si>
    <t>Adresse_CP</t>
  </si>
  <si>
    <t>SCoT</t>
  </si>
  <si>
    <t>Etat général</t>
  </si>
  <si>
    <t>ex: requalifiable après lourds travaux</t>
  </si>
  <si>
    <t>ex: UEC</t>
  </si>
  <si>
    <t>Dernière activité supposée</t>
  </si>
  <si>
    <t>inconnu</t>
  </si>
  <si>
    <t>ex: textile</t>
  </si>
  <si>
    <t>privé, public</t>
  </si>
  <si>
    <t>Servitude d'utilité publique n°1</t>
  </si>
  <si>
    <t>Servitude d'utilité publique n°2</t>
  </si>
  <si>
    <t>Servitude d'utilité publique n°3</t>
  </si>
  <si>
    <t>Situation du site par rapport à l'agglomération</t>
  </si>
  <si>
    <t>centre ville</t>
  </si>
  <si>
    <t>Type d'arrêt de transport en commun</t>
  </si>
  <si>
    <t>arrêt de bus</t>
  </si>
  <si>
    <t>Distance par rapport à l'arrêt</t>
  </si>
  <si>
    <t>en km(s)</t>
  </si>
  <si>
    <t>Qualité d'accès</t>
  </si>
  <si>
    <t>facile</t>
  </si>
  <si>
    <t>Distance d'accès à la route départementale estimée à</t>
  </si>
  <si>
    <t>Distance d'accès à la route nationale estimée à</t>
  </si>
  <si>
    <t>Distance d'accès à l'autorouteestimée à</t>
  </si>
  <si>
    <r>
      <t>en km(s) de</t>
    </r>
    <r>
      <rPr>
        <sz val="11"/>
        <color rgb="FFFF0000"/>
        <rFont val="Calibri"/>
        <family val="2"/>
        <scheme val="minor"/>
      </rPr>
      <t xml:space="preserve"> + nom de l'axe concerné</t>
    </r>
  </si>
  <si>
    <t>Réseau d'eau potable</t>
  </si>
  <si>
    <t>Réseau de gaz</t>
  </si>
  <si>
    <t>Eclairage public</t>
  </si>
  <si>
    <t>2012_observatoire_des_friches_du_Haut-Rhin.pdf</t>
  </si>
  <si>
    <t>ID </t>
  </si>
  <si>
    <t>identification de la friche par numéro</t>
  </si>
  <si>
    <t>ENTITE </t>
  </si>
  <si>
    <t>état actuel (friche ou friche reconvertie)</t>
  </si>
  <si>
    <t>CD_INSEE </t>
  </si>
  <si>
    <t>code INSEE</t>
  </si>
  <si>
    <t>NOM_COM </t>
  </si>
  <si>
    <t>nom de la commune</t>
  </si>
  <si>
    <t>DESCRIPT </t>
  </si>
  <si>
    <t>état actuel du terrain ou bâti à la date de recensement</t>
  </si>
  <si>
    <t>ACTIV </t>
  </si>
  <si>
    <t>activité passée ou nouvelle pour les friches reconverties</t>
  </si>
  <si>
    <t>ENTREP </t>
  </si>
  <si>
    <t>nom de l’entreprise et/ou propriétaire</t>
  </si>
  <si>
    <t>ADRESSE </t>
  </si>
  <si>
    <t>adresse de la friche</t>
  </si>
  <si>
    <t>PROJET </t>
  </si>
  <si>
    <t>projet en cours lors de la date de recensement si connu</t>
  </si>
  <si>
    <t>COMMENTAIR </t>
  </si>
  <si>
    <t>information complémentaire sur la situation de la friche à la dernière date du recensement de celle-ci.</t>
  </si>
  <si>
    <t>SOURCE </t>
  </si>
  <si>
    <t>Provenance de l'information.</t>
  </si>
  <si>
    <t xml:space="preserve">Date_MAJ </t>
  </si>
  <si>
    <t>date de mise à jour</t>
  </si>
  <si>
    <t>DDT Oise (60)</t>
  </si>
  <si>
    <t>DDT  (51)</t>
  </si>
  <si>
    <t>idtup</t>
  </si>
  <si>
    <t>identifiant tup</t>
  </si>
  <si>
    <t>identifiant communal</t>
  </si>
  <si>
    <t>libellé epci</t>
  </si>
  <si>
    <t>libellé scot</t>
  </si>
  <si>
    <t>nb_local</t>
  </si>
  <si>
    <t>nombre de local d’activités</t>
  </si>
  <si>
    <t>nlochab</t>
  </si>
  <si>
    <t>nombre de locaux d’habitation</t>
  </si>
  <si>
    <t>taux de vacance</t>
  </si>
  <si>
    <t>pourcentage de locaux d’activité vacants sur la tup</t>
  </si>
  <si>
    <t>vacance</t>
  </si>
  <si>
    <t>vacance des locaux</t>
  </si>
  <si>
    <t>dateconstruction</t>
  </si>
  <si>
    <t>période de construction de chacun des locaux de la tup</t>
  </si>
  <si>
    <t>surface_bati</t>
  </si>
  <si>
    <t>surface des locaux</t>
  </si>
  <si>
    <t>surface_tup</t>
  </si>
  <si>
    <t>surface de la tup</t>
  </si>
  <si>
    <t>surface_arti</t>
  </si>
  <si>
    <t>surface artificialisée de la tup</t>
  </si>
  <si>
    <t>surface_naf</t>
  </si>
  <si>
    <t>surface naturelle de la tuf</t>
  </si>
  <si>
    <t>catégorie des locaux</t>
  </si>
  <si>
    <t>code_naf</t>
  </si>
  <si>
    <t>code naf des locaux</t>
  </si>
  <si>
    <t>categorie_majoritaire</t>
  </si>
  <si>
    <t>catégorie majoritaire des locaux sur la tup</t>
  </si>
  <si>
    <t>fichiers fonciers annexe 20017 tup</t>
  </si>
  <si>
    <t>fichiers fonciers 2007 local</t>
  </si>
  <si>
    <t>0, moins de 2a, plus de 2a, plus de 5a</t>
  </si>
  <si>
    <t>jannath</t>
  </si>
  <si>
    <t>max(sprotot,spevtot)</t>
  </si>
  <si>
    <t>dcntpa</t>
  </si>
  <si>
    <t>dcntarti</t>
  </si>
  <si>
    <t>dcntnaf</t>
  </si>
  <si>
    <t>cconac</t>
  </si>
  <si>
    <t>déterminé au ratio ainsi qu’une matrice de priorité</t>
  </si>
  <si>
    <t>descriptif des variables.ods</t>
  </si>
  <si>
    <t>DDT Vosges (88)</t>
  </si>
  <si>
    <t>L_FRICHES_S_088.shp</t>
  </si>
  <si>
    <t>Code département</t>
  </si>
  <si>
    <t>Code EPCI (SIREN)</t>
  </si>
  <si>
    <t>Code région</t>
  </si>
  <si>
    <t>Liste des parcelles</t>
  </si>
  <si>
    <t>Ex: 88367000AO0054,88367000AO0055,88367000AO0056</t>
  </si>
  <si>
    <t>Ex: Ancien Hôtel des Thermes - Bâtiment en mauvais état, fenêtres murées ou carreaux cassés, terrain non entretenu, déchets sur la clôture. - Friche corroborée par les tests Streetview : Oui
État du bâti: Mauvais</t>
  </si>
  <si>
    <t>EPFL Vendée (85)</t>
  </si>
  <si>
    <t>Intitulé sur l'écran OFRI85</t>
  </si>
  <si>
    <t>Identification</t>
  </si>
  <si>
    <t>Etat du site</t>
  </si>
  <si>
    <t>Etat environnemental</t>
  </si>
  <si>
    <t>Cadre réglementaire</t>
  </si>
  <si>
    <t>Potentiel de développement</t>
  </si>
  <si>
    <t>Doc</t>
  </si>
  <si>
    <t>Milieu</t>
  </si>
  <si>
    <t>Recommandations</t>
  </si>
  <si>
    <t>Site BASIAS</t>
  </si>
  <si>
    <t>Polluants potentiels</t>
  </si>
  <si>
    <t>Tableau : polluant, milieu, niveau du potentiel, source d'information (BASIAS + Matrice activité/polluant BRGM)</t>
  </si>
  <si>
    <t>ex: OF85_000070</t>
  </si>
  <si>
    <t>Nom d'usage du site</t>
  </si>
  <si>
    <t>ex: SEITA</t>
  </si>
  <si>
    <t>Surface de la friche</t>
  </si>
  <si>
    <t xml:space="preserve">Périmètre </t>
  </si>
  <si>
    <t>Statut de la friche</t>
  </si>
  <si>
    <t>Site d'activité terminée non ICPE</t>
  </si>
  <si>
    <t>en m², précision 2</t>
  </si>
  <si>
    <t>Numéro</t>
  </si>
  <si>
    <t>Voie / Lieux-dit</t>
  </si>
  <si>
    <t>Nom + "(" + code insee +")"</t>
  </si>
  <si>
    <t>Indice de répétition</t>
  </si>
  <si>
    <t>bis</t>
  </si>
  <si>
    <t>Allée des Justices</t>
  </si>
  <si>
    <t>Tableau avec bouton ajouter</t>
  </si>
  <si>
    <t>Dénomination de l'occupant</t>
  </si>
  <si>
    <t>Activité NAF</t>
  </si>
  <si>
    <t>Type d'activité</t>
  </si>
  <si>
    <t>Historique</t>
  </si>
  <si>
    <t>Propriétaires</t>
  </si>
  <si>
    <t>Parcelle</t>
  </si>
  <si>
    <t>% recouvrement</t>
  </si>
  <si>
    <t>Nom(s) propriétaire(s)</t>
  </si>
  <si>
    <t>Statut propriétaire(s)</t>
  </si>
  <si>
    <t>Physique</t>
  </si>
  <si>
    <t>ex: SAS TROUILLET 85</t>
  </si>
  <si>
    <t xml:space="preserve">ex: barre de progression à 100% </t>
  </si>
  <si>
    <t>ex: 85092000AX0364</t>
  </si>
  <si>
    <t>… d'occupation</t>
  </si>
  <si>
    <t>Occupation du site</t>
  </si>
  <si>
    <t>ex: 12.00Z + décodé</t>
  </si>
  <si>
    <t>ex: industrielle + confection</t>
  </si>
  <si>
    <t>ex: Non renseignée</t>
  </si>
  <si>
    <t>ex: pas d'usage connu</t>
  </si>
  <si>
    <t>Nom du projet</t>
  </si>
  <si>
    <t>Identification de son représentant légal</t>
  </si>
  <si>
    <t>Région</t>
  </si>
  <si>
    <t>Département</t>
  </si>
  <si>
    <t>Code Insee</t>
  </si>
  <si>
    <t>Porteur de projet</t>
  </si>
  <si>
    <t>Catégorie de MOA</t>
  </si>
  <si>
    <t>Surfacefriche</t>
  </si>
  <si>
    <t>Surface de logements produite sur la friche (m²)</t>
  </si>
  <si>
    <t>dont surface de logements sociaux</t>
  </si>
  <si>
    <t>Surface d'activités économiques produite sur la friche (m²)</t>
  </si>
  <si>
    <t>dont surfaces dédies aux bureaux</t>
  </si>
  <si>
    <t>dont surfaces dédiées aux activités commerciales</t>
  </si>
  <si>
    <t>dont surfaces dédiées aux activités artisanales ou industrielles</t>
  </si>
  <si>
    <t>Surface d'équipements publics produits sur la friche (m²)</t>
  </si>
  <si>
    <t>Date de commencement des dépenses financées par le fonds friches</t>
  </si>
  <si>
    <t>Insertion dans d'autres dispositifs</t>
  </si>
  <si>
    <t>Certification ou labels environnementaux</t>
  </si>
  <si>
    <t>ACV</t>
  </si>
  <si>
    <t>ORT</t>
  </si>
  <si>
    <t>TI</t>
  </si>
  <si>
    <t>PVD</t>
  </si>
  <si>
    <t>PPA</t>
  </si>
  <si>
    <t>QPV</t>
  </si>
  <si>
    <t>OPAH RU</t>
  </si>
  <si>
    <t>RCV</t>
  </si>
  <si>
    <t>PNRU / PNRQAD</t>
  </si>
  <si>
    <t>TPSF</t>
  </si>
  <si>
    <t>site clé en main</t>
  </si>
  <si>
    <t>result_label</t>
  </si>
  <si>
    <t>result_score</t>
  </si>
  <si>
    <t>result_type</t>
  </si>
  <si>
    <t>result_id</t>
  </si>
  <si>
    <t>result_housenumber</t>
  </si>
  <si>
    <t>result_name</t>
  </si>
  <si>
    <t>result_street</t>
  </si>
  <si>
    <t>result_postcode</t>
  </si>
  <si>
    <t>result_city</t>
  </si>
  <si>
    <t>result_context</t>
  </si>
  <si>
    <t>result_citycode</t>
  </si>
  <si>
    <t>result_oldcitycode</t>
  </si>
  <si>
    <t>result_oldcity</t>
  </si>
  <si>
    <t>result_district</t>
  </si>
  <si>
    <t>Montantsubv</t>
  </si>
  <si>
    <t>projet touristique ?</t>
  </si>
  <si>
    <t>SUBVENTION TOTALE FINALE</t>
  </si>
  <si>
    <t>Ecoquartier</t>
  </si>
  <si>
    <t>HQE</t>
  </si>
  <si>
    <t>NF Habitat</t>
  </si>
  <si>
    <t>BEPOS</t>
  </si>
  <si>
    <t>E+C-</t>
  </si>
  <si>
    <t>DOSSIER COMMUN AVEC AAP ADEME</t>
  </si>
  <si>
    <t>Montantsub</t>
  </si>
  <si>
    <t>Naturefriche</t>
  </si>
  <si>
    <t>N° Dossier</t>
  </si>
  <si>
    <t>Montant sub attribuée 15 juillet</t>
  </si>
  <si>
    <t>Equipements publics produits sur la friches (m²)</t>
  </si>
  <si>
    <t>Insertion dans d autres dispositifs Contractuels</t>
  </si>
  <si>
    <t>Certifications ou labels Environnementaux</t>
  </si>
  <si>
    <t>a priori sécurisé ?</t>
  </si>
  <si>
    <t>Convention signée</t>
  </si>
  <si>
    <t>Identification de la personne mandatée pour déposer la demande de subvention</t>
  </si>
  <si>
    <t>Lieu de réalisation</t>
  </si>
  <si>
    <t>Plusieurs possibles dans le formulaire</t>
  </si>
  <si>
    <t>Positionnement géographique du projet (ou d'un point représentatif)</t>
  </si>
  <si>
    <t>Périmètre</t>
  </si>
  <si>
    <t>Point</t>
  </si>
  <si>
    <t>Plan de localisation</t>
  </si>
  <si>
    <t>Document au format pdf à joindre ici du plan de localisation pour identifier l’emprise du
site de projet et la superficie de la friche sur ce site</t>
  </si>
  <si>
    <t>Aire de surface calculée</t>
  </si>
  <si>
    <r>
      <t>en m²</t>
    </r>
    <r>
      <rPr>
        <sz val="11"/>
        <color rgb="FFFF0000"/>
        <rFont val="Calibri"/>
        <family val="2"/>
        <scheme val="minor"/>
      </rPr>
      <t>, précision 1</t>
    </r>
  </si>
  <si>
    <t>carte interactive dans le formulaire</t>
  </si>
  <si>
    <t>Etat d'avancement du projet, par étape  …</t>
  </si>
  <si>
    <t>Dernière date de remise des études</t>
  </si>
  <si>
    <t>Préciser</t>
  </si>
  <si>
    <t>ex: etude de diagnostic/faisabilité</t>
  </si>
  <si>
    <t>Phase étude</t>
  </si>
  <si>
    <t>Phase travaux</t>
  </si>
  <si>
    <t>Date prévisionnelle de début des travaux</t>
  </si>
  <si>
    <t>ex: Il est envisagé un démarrage des travaux à la fin du 1er trimestre 2022 (sous réserve …</t>
  </si>
  <si>
    <t>Phase réception / mise en service</t>
  </si>
  <si>
    <t>Date prévisionnelle de réception / mise en service</t>
  </si>
  <si>
    <t>ex: permettre un début d'occupation en … par …</t>
  </si>
  <si>
    <t>Inscription dans une opération globale d'aménagement</t>
  </si>
  <si>
    <t>Détaillez les échéances des dépenses relatives au recyclage des secteurs en friche</t>
  </si>
  <si>
    <t>Date(s) de remise des études</t>
  </si>
  <si>
    <t>Date(s) des acquisitions du foncier à recycler</t>
  </si>
  <si>
    <t>ex: non concerné, …</t>
  </si>
  <si>
    <t>ex: prévues au T4 2022</t>
  </si>
  <si>
    <t>Dates de commencement des travaux de démolition, de dépollution et d’aménagement</t>
  </si>
  <si>
    <t>Date de réception de l’action de recyclage</t>
  </si>
  <si>
    <t>1A - Programmation urbaine</t>
  </si>
  <si>
    <t>Présentation synthétique du projet et de ses intentions</t>
  </si>
  <si>
    <t>Insertion du projet dans le territoire</t>
  </si>
  <si>
    <t>Expliciter la cohérence du périmètre d’aménagement et du parcellaire (par rapport au programme, aux limites foncières, à la dureté foncière), les liaisons du projet avec la trame viaire et paysagère, l’adéquation des équipements publics (et leur renforcement éventuel), le respect des documents de planification, de programmation et d’urbanisme notamment s’agissant des règles de gabarit (et le cas échéant le besoin de les adapter).</t>
  </si>
  <si>
    <t>Superfice du site de projet</t>
  </si>
  <si>
    <t>Surperficie des secteurs en friche sur ce site</t>
  </si>
  <si>
    <t>Densité bâti du projet</t>
  </si>
  <si>
    <t>Plan guide précisionnel (le cas échéant)</t>
  </si>
  <si>
    <t>Document à joindre ici</t>
  </si>
  <si>
    <t>Prend en compte l’ensemble des surfaces occupées par une affectation spécifique, sans y intégrer les espaces publics. Elle concerne donc les logements, les activités, les commerces et autres équipements.</t>
  </si>
  <si>
    <t>Se rapporte à l’ensemble des espaces constituant la surface d’étude, et comprend donc les équipements publics, les voiries et les espaces verts construits dans la surface
d’étude.</t>
  </si>
  <si>
    <t>Densité brute</t>
  </si>
  <si>
    <t>Densité nette</t>
  </si>
  <si>
    <r>
      <t>Surface de Plancher / surface du projet</t>
    </r>
    <r>
      <rPr>
        <sz val="11"/>
        <color rgb="FFFF0000"/>
        <rFont val="Calibri"/>
        <family val="2"/>
        <scheme val="minor"/>
      </rPr>
      <t xml:space="preserve"> =&gt; COS</t>
    </r>
  </si>
  <si>
    <t>Nature et surfaces des aménagements prévus au projet</t>
  </si>
  <si>
    <t>Nb de logements sociaux (Total)</t>
  </si>
  <si>
    <t>logements locatifs sociaux, en accession sociales ou apparentés tels que définis au L.302-5 du CCH) dont logements en résidence sociale</t>
  </si>
  <si>
    <t>Nb de logements sociaux sur les secteurs de friches faisant l’objet de la demande de subvention</t>
  </si>
  <si>
    <t>Surface de plancher en m² - Logements Sociaux (Total)</t>
  </si>
  <si>
    <t>Surface de plancher en m² - Logements Sociaux sur les secteurs de friches faisant l’objet de la demande de subvention</t>
  </si>
  <si>
    <t>Nb de logements en résidence sociale (Total)</t>
  </si>
  <si>
    <t>Nb de logements en résidence sociale sur les secteurs de friches faisant l’objet de la demande de subvention</t>
  </si>
  <si>
    <t>Surface de plancher en m² - Logements en résidence sociale (Total)</t>
  </si>
  <si>
    <t>Surface de plancher en m² - Logements en résidence sociale sur les secteurs de friches faisant l’objet de la demande de subvention</t>
  </si>
  <si>
    <t>Nb de logements libres (Total)</t>
  </si>
  <si>
    <t>Nb de logements libres sur les secteurs de friches faisant l’objet de la demande de subvention</t>
  </si>
  <si>
    <t>Surface de plancher en m² - Logements libres (Total)</t>
  </si>
  <si>
    <t>Surface de plancher en m² - Logements libres sur les secteurs de friches
faisant l’objet de la demande de subvention</t>
  </si>
  <si>
    <t>Activités économiques</t>
  </si>
  <si>
    <t>Nature aménagement</t>
  </si>
  <si>
    <t>Activités commerciales / Activités artisanales, industrielles ou logistiques / Bureaux / Autres (à préciser) / Non renseigné</t>
  </si>
  <si>
    <t>Surface de plancher en m² (Total)</t>
  </si>
  <si>
    <t>Surface de plancher en m² sur les secteurs de friches faisant l’objet de la demande de subvention</t>
  </si>
  <si>
    <t>Autres Préciser</t>
  </si>
  <si>
    <t>Equipements publics</t>
  </si>
  <si>
    <t>Nature espace public</t>
  </si>
  <si>
    <t>Equipements publics / Dont Espaces publics (places, voiries, etc.) hors espaces verts / Dont Espaces verts publics (parcs, jardins, noues, etc.) / Non renseigné</t>
  </si>
  <si>
    <t>Surface au sol en m² (total)</t>
  </si>
  <si>
    <t>Surface au sol en m² sur les secteurs de friches faisant l’objet de la demande de subvention</t>
  </si>
  <si>
    <t>% de la superficie totale du projet</t>
  </si>
  <si>
    <t>% de la superficie totale du projet sur les secteurs de friches faisant l’objet de la demande de subvention</t>
  </si>
  <si>
    <t>1B- Stratégie opérationnelle</t>
  </si>
  <si>
    <t>1B-Maitrise du foncier</t>
  </si>
  <si>
    <t>Le porteur de projet est-il propriétaire des parcelles nécessaires à la réalisation du projet
?</t>
  </si>
  <si>
    <t>Oui / Non / En partie</t>
  </si>
  <si>
    <t>En partie (expliciter)</t>
  </si>
  <si>
    <t>Si oui, Quelles ont été les conditions de prise en compte du coût estimé des travaux de
recyclage de la friche lors de la vente des terrains concernés par le précédent
propriétaire ?</t>
  </si>
  <si>
    <t>En cas d’intervention d’un EPF avant achat, préciser la nature de l’intervention et les
coûts associés.</t>
  </si>
  <si>
    <t>Si non, Quelles sont les procédures ou outils de maîtrise foncière prévues ?</t>
  </si>
  <si>
    <t>A l’amiable / Par l’expropriation / Par préemption / Outils de portage foncier : par un tiers</t>
  </si>
  <si>
    <t>Préciser en cas d' Outils de portage foncier : par un tiers</t>
  </si>
  <si>
    <t>A quelle échéance la maîtrise foncière sera-t-elle réalisée ?</t>
  </si>
  <si>
    <t>Outils d'aménagement</t>
  </si>
  <si>
    <t>Quels sont les outils de financement des équipements publics le cas échéant prévus ?</t>
  </si>
  <si>
    <t>Taxe d' Aménagement (TA) / Taxe d' Aménagement Majorée (TAM) / Projet Urbain Partenarial (PUP) / Cas d'une Zone d'Aménagement Concertée (ZAC)</t>
  </si>
  <si>
    <t>Préciser les échéances de mise en oeuvre</t>
  </si>
  <si>
    <t>Quels sont les outils de division foncière le cas échéant prévus ?</t>
  </si>
  <si>
    <t>Division foncière / Permis de Construire Valant Division (PCVD) / Lotissement / Zone d'Aménagement Concerté (ZAC)</t>
  </si>
  <si>
    <t>Construction</t>
  </si>
  <si>
    <t>Quelles seront les modalités d’autorisation de construction ?</t>
  </si>
  <si>
    <t>Autorisation d'Urbanisme / Permis de Construire Valant Division (PCVD) / Co-titularisation</t>
  </si>
  <si>
    <t>Quelles seront les modalités de vente ?</t>
  </si>
  <si>
    <t>Vente Etat Futur Achèvement (VEFA) / Contrat de Construction Maison Individuelle (CCMI) / Bail / Autres</t>
  </si>
  <si>
    <t>1C- Mode de réalisation</t>
  </si>
  <si>
    <t>Maîtrise d'ouvrage publique</t>
  </si>
  <si>
    <t>Pour les maîtrises d’ouvrage publique, comment la collectivité souhaite-t-elle porter le
projet ?</t>
  </si>
  <si>
    <t>Valeur secondaire dépendant de la première</t>
  </si>
  <si>
    <t>Appui AMO, délégation de mandat, concessionnaire, par un autre mode</t>
  </si>
  <si>
    <t>Pour les maîtres d’ouvrage privés, quel est le mode de réalisation retenu ?</t>
  </si>
  <si>
    <t>Portage privé / Par une concession d’aménagement / Par un bail à construction / Par un autre mode / Non renseigné
/!\ Il est rappelé qu’un accord de la collectivité compétente en matière d’urbanisme devra être porté au dossier de candidature, ainsi que, le cas échéant, l’accord du concessionnaire ou du bailleur. L’éligibilité du projet sera conditionnée au respect du régime des aides d’ Etat.</t>
  </si>
  <si>
    <t>1D- Faisabilité réglementaire</t>
  </si>
  <si>
    <t>Procédures administratives nécessaires</t>
  </si>
  <si>
    <t>Quelles sont les procédures administratives nécessaires à la bonne réalisation du projet
?</t>
  </si>
  <si>
    <t>Autorisation d'urbanisme / …</t>
  </si>
  <si>
    <t>Autorisation environnementale – Préciser (ICPE, IOTA, dérogation espèces protégées, Natura 2000, défrichement …)
Evaluation environnementale – Préciser (systématique, au cas par cas, non soumis)
Autres - préciser</t>
  </si>
  <si>
    <t>Si certaines de ces autorisations ne sont pas encore délivrées et le cas échéant, préciser
les échéances prévisionnelles de délivrance</t>
  </si>
  <si>
    <t>1E- Plan de financement</t>
  </si>
  <si>
    <t>Nb : Le bilan d’opération complet devra être porté au dossier, conformément au modèle annexe 2 joint à télécharger au format Xlsx (cf partie liste des pièces justificatives).</t>
  </si>
  <si>
    <t>Total des dépenses (en €)</t>
  </si>
  <si>
    <t>Préciser, Pour les projets s’inscrivant dans une opération globale d’aménagement, préciser les
dépenses directement imputables à l’action de recyclage (étude, acquisition, travaux)
des secteurs en friche :</t>
  </si>
  <si>
    <t>Total des recettes (en €)</t>
  </si>
  <si>
    <t>Dont subventions publiques (en €)</t>
  </si>
  <si>
    <t>Montant des subventions contribuant aux recettes.
Indiquez 0 si aucune subvention actuellement demandée.</t>
  </si>
  <si>
    <t>Déficit de l'opération (en €)</t>
  </si>
  <si>
    <t>Montant de la subvention demandée (en €)</t>
  </si>
  <si>
    <t>Pour les MOA publics, précisez la part d’autofinancement (en €)</t>
  </si>
  <si>
    <t>Le projet est-il également candidat à l’AAP de l’Ademe relatif pour la reconversion de friches industrielles polluées ?</t>
  </si>
  <si>
    <t>Oui / Non</t>
  </si>
  <si>
    <t>Les pièces constitutives du dossier déposé à l’AAP « reconversion des friches polluées » peuvent être également déposées sur la plateforme Démarches simplifiées au format
pdf.</t>
  </si>
  <si>
    <t>Quels sont les prix de sortie des logements libres et en accession sociale le cas échéant (par typologie de logement) ?</t>
  </si>
  <si>
    <t>Comment s’explique le déficit de l’opération ?</t>
  </si>
  <si>
    <t>Expliciter les principaux postes de bilan conduisant à ce déficit (foncier, dépollution, recettes de charges foncières…)
Si le surcoût est la résultante d’un aléa majeur survenu en cours d’opération, indiquer la nature de cet aléa et le montant exact du surcoût associé.</t>
  </si>
  <si>
    <t>Quels scénarios d’optimisation de la programmation ont été envisagés avant de solliciter le fonds friches (densité, programmation, qualité urbaine, prix de commercialisation …) ?</t>
  </si>
  <si>
    <t>Préciser quels sont les points structurellement bloquants.</t>
  </si>
  <si>
    <t>1. Présentation du projet</t>
  </si>
  <si>
    <t>2. Description de la friche actuelle</t>
  </si>
  <si>
    <t>Caractère bâti</t>
  </si>
  <si>
    <t>Oui / Non Nature de la friche en terme de bâti (Non bâti= terrain nu)</t>
  </si>
  <si>
    <t>Préciser Autres</t>
  </si>
  <si>
    <t>Ex: Friche industrielle ou minière</t>
  </si>
  <si>
    <t>La friche comprend-elle des éléments à caractère patrimonial ?</t>
  </si>
  <si>
    <t>Si oui Préciser</t>
  </si>
  <si>
    <t>La friche est-elle polluée ? (sols, eaux souterraines)</t>
  </si>
  <si>
    <t>Si oui, Télécharger au format pdf.</t>
  </si>
  <si>
    <t>1) un plan de gestion récent avec, outre un schéma conceptuel et un bilan coûts avantages :
o Plan de maillage précis avec indication des points de sondage (faisant apparaître les structures et infrastructures existantes au moment des campagnes d’échantillonnage et
précisant les parcelles cadastrales) ;
o Cartographie des zones impactées à traiter bien délimitées (superposant ces zones au plan masse du projet et précisant les parcelles cadastrales).
2) un plan de conception des travaux (le cas échéant).</t>
  </si>
  <si>
    <t>Existe-t-il un responsable de la pollution identifié et/ou pouvant être réglementairement astreint à supporter les coûts de dépollution, conformément au principe du « pollueur-payeur » (vérification auprès des autorités compétentes) ?</t>
  </si>
  <si>
    <t>Est-ce un site Installation Classée Pour la Protection de l'Environnement (ICPE) ou minier ?</t>
  </si>
  <si>
    <t>Oui / Non, Site relevant respectivement du 1er alinéa de l’article L. 556-1 du Code de l’environnement ou auquel il a été donné acte de l'arrêt des travaux conformément à
l’article L. 163-9 du Code minier.</t>
  </si>
  <si>
    <t>Date à laquelle la friche est apparue</t>
  </si>
  <si>
    <t>Préciser la date à partir de laquelle l’abandon du site a été constaté ou que la vacance s’est significativement développée.</t>
  </si>
  <si>
    <t>Récapitulatif de l’historique connu du site</t>
  </si>
  <si>
    <t>Préciser : propriétaires successifs, activités exploitées sur le site, opérations de sécurisation du site, pollutions connues, procédures engagées pour dépolluer, références BASIAS/BASOL.
http://www.georisques.gouv.fr/dossiers/basias/donnees#/ et/ou
https://www.georisques.gouv.fr/risques/sites-et-sols-pollues/donnees#/type=instructions</t>
  </si>
  <si>
    <t>3. Gouvernance du projet</t>
  </si>
  <si>
    <t>Structure de pilotage</t>
  </si>
  <si>
    <t>Oui / Non
Une structure de pilotage associant les parties prenantes en amont du projet (maître
d’ouvrage, institutions publiques, société civile, riverains, autres acteurs et structures
locaux potentiellement impactés par le projet) a-t-elle été mise en place ?</t>
  </si>
  <si>
    <t>Si oui, préciser la composition de la structure de pilotage</t>
  </si>
  <si>
    <t>Cette gouvernance renvoie-t-elle aux dispositifs de gouvernance de l’ORT, du PPA ou à d’autres programmes nationaux de cohésion des territoires (Territoires d’industrie, Action Coeur de Ville, Petites Villes de Demain, politique de la ville)?</t>
  </si>
  <si>
    <t>Une direction de projet a-t-elle été mise en place au sein des équipes du porteur de projet ?</t>
  </si>
  <si>
    <t>4. Critères d'évaluation du projet et de son taux de financement</t>
  </si>
  <si>
    <t>4A - A - Lorsqu’une collectivité est maître d’ouvrage, quelles sont les capacités financières de cette collectivité ?</t>
  </si>
  <si>
    <t>La durée globale de remboursement de la dette de la collectivité</t>
  </si>
  <si>
    <t>En année(s)</t>
  </si>
  <si>
    <t>La capacité d’autofinancement net moyenne sur 3 ans</t>
  </si>
  <si>
    <t>Tout autre élément pourra être utilement indiqué ici :</t>
  </si>
  <si>
    <t>4B- Fragilité territoriale</t>
  </si>
  <si>
    <t>Quelques indicateurs pourront être donnés ici pour qualifier utilement la fragilité territoriale (à titre d’exemples, le taux de vacance et son évolution, l’évolution démographique, le taux de chômage et son évolution)</t>
  </si>
  <si>
    <t>Pour les projets de revitalisation économique, l’Observatoire des territoires, animé par l’ANCT, pourra être utilement consulté : https://www.observatoire-des-territoires.gouv.fr/</t>
  </si>
  <si>
    <t>4C- Contexte du projet</t>
  </si>
  <si>
    <t>L’opération est-elle située dans le périmètre d’un autre programme ?</t>
  </si>
  <si>
    <t>Autres : Préciser</t>
  </si>
  <si>
    <t>Localisation du projet vis-à-vis des zones de tension du marché locatif,
conformément au zonage ABC</t>
  </si>
  <si>
    <t>Classement de la ville en matière de densité, conformément au régime d’aides mis en place dans le cadre du plan de relance pour encourager la construction durable</t>
  </si>
  <si>
    <t>1, 2, 3, 4 et 5
@ https://www.ecologie.gouv.fr/aide-relance-construction-durable</t>
  </si>
  <si>
    <t xml:space="preserve">Zone Abis, A, B1, B2, C
@https://www.service-public.fr/simulateur/calcul/zonage-abc </t>
  </si>
  <si>
    <t>4D- Critères relatifs à l’exemplarité du projet en matière de développement durable</t>
  </si>
  <si>
    <t>Analyse</t>
  </si>
  <si>
    <t>Cette analyse pourra s’appuyer utilement s’appuyer sur la grille de questionnement de la norme ISO37101, permettant de mettre en regard les 6 finalités du développement durable (résilience, bien-être, préservation de l’environnement, utilisation rationnelle des ressources, attractivité, cohésion sociale) avec 12 domaines d’action pré-définis.</t>
  </si>
  <si>
    <t>Dépôt document "Annexe 4 - Dimension développement durable du projet"</t>
  </si>
  <si>
    <t>L’opération fait-elle l’objet d’un label ou d’une certification en matière de développement durable ?</t>
  </si>
  <si>
    <t>Présenter les engagements environnementaux, le cas échéant,
lorsqu’ils sont pertinents pour le projet</t>
  </si>
  <si>
    <t>Sobriété énergétique : performance E+C-(énergie/carbone)</t>
  </si>
  <si>
    <t>% des surfaces bâties répondant au moins aux performances E2C1e</t>
  </si>
  <si>
    <t>Economie circulaire : Part des terres excavées réemployées</t>
  </si>
  <si>
    <t>terres réemployées / terres excavées</t>
  </si>
  <si>
    <t>Economie circulaire : Valorisation des déchets de chantier pour la construction (hors terres)</t>
  </si>
  <si>
    <t>% de la masse totale des déchets générés valorisée</t>
  </si>
  <si>
    <t>Economie circulaire : Recours aux matériaux biosourcés ou géosourcés dans les bâtiments</t>
  </si>
  <si>
    <t>% de surfaces de plancher globales (logements, bureaux, commerces)</t>
  </si>
  <si>
    <t>Biodiversité - Coefficient de biotope par surface</t>
  </si>
  <si>
    <t>Surfaces favorables à la biodiversité / surface totale de l'opération</t>
  </si>
  <si>
    <t>Sobriété foncière - % de nouvelle artificialisation</t>
  </si>
  <si>
    <t>surfaces nouvellement artificialisées / surface totale d’emprise du projet</t>
  </si>
  <si>
    <t>Sobriété foncière - Artificialisation évitée grâce à ce projet</t>
  </si>
  <si>
    <t>Surface bâtie sur l’emprise du projet (en m2).
Nb: Est considéré comme artificialisé un sol dont l’occupation ou l’usage affectent durablement tout ou partie des fonctions. N’est pas considéré comme artificialisé un sol de pleine terre.</t>
  </si>
  <si>
    <t>4E- Stratégie du territoire en faveur de la trajectoire « zéro artificialisation nette » ?</t>
  </si>
  <si>
    <t>Dans quelle mesure le territoire s’engage-t-il dans une stratégie foncière sobre ? dans une stratégie de recyclage des friches ou de renouvellement urbain ? De revitalisation de tissus urbains constitués ? Des opérations de surélévation de bâtiments ou de densification sont-elles par ailleurs programmées ou en cours de réalisation ?</t>
  </si>
  <si>
    <t>Si le projet génère de l’artificialisation, mentionner dans quel volume / quelle proportion et le justifier :</t>
  </si>
  <si>
    <t>4F- Modalités de concertation et de participation du public mises en oeuvre sur ce projet</t>
  </si>
  <si>
    <t>4H-Retombées directes de l’opération, en matière d’emplois</t>
  </si>
  <si>
    <t>Précisez le nombre d’emplois générés par le projet (phase travaux)</t>
  </si>
  <si>
    <t>Préciser le nombre d’emplois d’insertion générés par le projet (phase travaux)</t>
  </si>
  <si>
    <t>Préciser le nombre d’emplois maintenus ou à créer, dans le cas de projets de revitalisation économique</t>
  </si>
  <si>
    <t>https://umap.openstreetmap.fr/fr/map/les-laureats-du-fonds-friches_618166#4/22.63/17.14</t>
  </si>
  <si>
    <t>2. Formulaire en ligne AAP Fonds Friche n°1</t>
  </si>
  <si>
    <t>1. Cartographie en ligne (fusion plusieurs couches des différents AAP)</t>
  </si>
  <si>
    <t>Liste ?</t>
  </si>
  <si>
    <t>Nom établissement ICPE</t>
  </si>
  <si>
    <t>Catégorie ICPE</t>
  </si>
  <si>
    <t>Libellé SEVESO</t>
  </si>
  <si>
    <t>O / N</t>
  </si>
  <si>
    <t>I et II</t>
  </si>
  <si>
    <t>Auto., Enreg., Décl.</t>
  </si>
  <si>
    <t>Surface de plancher</t>
  </si>
  <si>
    <t>total</t>
  </si>
  <si>
    <t>par bâtiment</t>
  </si>
  <si>
    <t>Qualification terrain</t>
  </si>
  <si>
    <t>Millésime LOCOMVAC</t>
  </si>
  <si>
    <t>Nombre d'année de vacance</t>
  </si>
  <si>
    <t>Nombre de mois de vacance</t>
  </si>
  <si>
    <t>Catégorie de propriétaire</t>
  </si>
  <si>
    <t>Qualités d’insertion urbaine et paysagère</t>
  </si>
  <si>
    <t>Routière</t>
  </si>
  <si>
    <t>Transport collectif</t>
  </si>
  <si>
    <t>Commentaire / informations complémentaires</t>
  </si>
  <si>
    <t>Cartofriche OD</t>
  </si>
  <si>
    <t>URL de la fiche BASIAS</t>
  </si>
  <si>
    <t>URL de la fiche BASOL</t>
  </si>
  <si>
    <t>Cartofriche GitHub</t>
  </si>
  <si>
    <t>DDT51</t>
  </si>
  <si>
    <t>DDT60</t>
  </si>
  <si>
    <t>DDT68</t>
  </si>
  <si>
    <t>Plans</t>
  </si>
  <si>
    <t>DDT88</t>
  </si>
  <si>
    <t>EPFGE</t>
  </si>
  <si>
    <t>Identifiant géo</t>
  </si>
  <si>
    <t>Rang</t>
  </si>
  <si>
    <t>EPFL73</t>
  </si>
  <si>
    <t>Numéro de fiche</t>
  </si>
  <si>
    <t>Contacts</t>
  </si>
  <si>
    <t>Au sein de la collectivité</t>
  </si>
  <si>
    <t>Liquidateur</t>
  </si>
  <si>
    <t>EPFN</t>
  </si>
  <si>
    <t>Code insee txt</t>
  </si>
  <si>
    <t>Code insee num</t>
  </si>
  <si>
    <t>LIFTI_GainEcolo</t>
  </si>
  <si>
    <t>Inscription à l'IFN - Inventaire Forestier National</t>
  </si>
  <si>
    <t>ABIC Adjusted Bayesian Information Criterion</t>
  </si>
  <si>
    <t>Milieu humain</t>
  </si>
  <si>
    <t>Zones humides</t>
  </si>
  <si>
    <t>Analyse des populations locales</t>
  </si>
  <si>
    <t>Inventaire des espèces présentes</t>
  </si>
  <si>
    <t>Inventaire</t>
  </si>
  <si>
    <t>Analyse de l'état de conservation</t>
  </si>
  <si>
    <t>DGALN</t>
  </si>
  <si>
    <t>Plan guide précisionnel</t>
  </si>
  <si>
    <t>Logements</t>
  </si>
  <si>
    <t>Si oui, Télécharger au format pdf.1) un plan de gestion récent avec, outre un schéma conceptuel et un bilan coûts avantages :
o Plan de maillage précis avec indication des points de sondage (faisant apparaître les structures et infrastructures existantes au moment des campagnes d’échantillonnage et
précisant les parcelles cadastrales) ;
o Cartographie des zones impactées à traiter bien délimitées (superposant ces zones au plan masse du projet et précisant les parcelles cadastrales).
2) un plan de conception des travaux (le cas échéant).</t>
  </si>
  <si>
    <t>Code couleur de saisie des données</t>
  </si>
  <si>
    <t>A renseigner par l'utilisateur</t>
  </si>
  <si>
    <t>Calculé par l'outil (NE PAS MODIFIER)</t>
  </si>
  <si>
    <t>A renseigner par l'utilisateur ou calculé par l'outil (suivre indication de l'encadré d'aide adjacent à chaque cellule de cette couleur)</t>
  </si>
  <si>
    <r>
      <t xml:space="preserve">Hypothèse (pouvant </t>
    </r>
    <r>
      <rPr>
        <u/>
        <sz val="11"/>
        <color theme="1"/>
        <rFont val="Calibri"/>
        <family val="2"/>
        <scheme val="minor"/>
      </rPr>
      <t>éventuellement</t>
    </r>
    <r>
      <rPr>
        <sz val="11"/>
        <color theme="1"/>
        <rFont val="Calibri"/>
        <family val="2"/>
        <scheme val="minor"/>
      </rPr>
      <t xml:space="preserve"> être modifiée par l'utilisateur en fonction du cas d'étude et du contexte local - Usage Mode "expert")</t>
    </r>
  </si>
  <si>
    <t>Donnée reportée depuis un autre onglet (ex : données du projet, ou du territoire, ou encore résultat de calcul (NE PAS MODIFIER)</t>
  </si>
  <si>
    <t>Données d'entrée projet</t>
  </si>
  <si>
    <t xml:space="preserve">Nom projet </t>
  </si>
  <si>
    <t>Présentation du projet (finalité, objectifs, enjeux pour le quartier et la collectivité, contribution aux enjeux d'adaptation au changement climatique, de restauration de biodiversité, de production d'EnR, de réduction de l'artificialisation, etc.)</t>
  </si>
  <si>
    <t>Présentation de l'option de référence (même projet sur un autre foncier sur terres naturelles ou agricoles, projet distinct sur le même foncier, "laisser faire" (pas de projet).</t>
  </si>
  <si>
    <t xml:space="preserve">Typologie de l'aménagement / des constructions développées </t>
  </si>
  <si>
    <t>Surface des emprises concernées en m²</t>
  </si>
  <si>
    <t>Surface en m² surface de plancher</t>
  </si>
  <si>
    <t>% de chaque fonction sur total SP</t>
  </si>
  <si>
    <t>Autre type de surface</t>
  </si>
  <si>
    <t>Observation</t>
  </si>
  <si>
    <t>Logements accession libre </t>
  </si>
  <si>
    <t>Logements accession aidée</t>
  </si>
  <si>
    <t>Logements sociaux (location, accession)</t>
  </si>
  <si>
    <t>Locaux associatifs ou autres formes coopératives d’activité et d’habitat</t>
  </si>
  <si>
    <t xml:space="preserve">Activités tertiaires </t>
  </si>
  <si>
    <t>Activités commerciales</t>
  </si>
  <si>
    <t>Logistique</t>
  </si>
  <si>
    <t>Equipements publics (santé, sport, culture, etc.)</t>
  </si>
  <si>
    <t>Espaces publics (places, voiries, etc.) hors espaces verts</t>
  </si>
  <si>
    <t>Espaces verts publics (parcs, jardins, noues, etc.)</t>
  </si>
  <si>
    <t>Production de biomasse</t>
  </si>
  <si>
    <t>Centrale photovoltaïque au sol</t>
  </si>
  <si>
    <t>Surface de panneaux photovoltaïques</t>
  </si>
  <si>
    <t xml:space="preserve">Autres (à préciser) </t>
  </si>
  <si>
    <t>     </t>
  </si>
  <si>
    <t>TOTAL</t>
  </si>
  <si>
    <t>Ratio d'imperméabilisation construction</t>
  </si>
  <si>
    <t>Densité résidentielle du projet (nombre de logements à l’ha)</t>
  </si>
  <si>
    <t xml:space="preserve">Nombre d'équipements "remarquable" </t>
  </si>
  <si>
    <t>Exemple : parc paysager, terrain de sport, équipement culturel ou de loisir</t>
  </si>
  <si>
    <t>Paramètre d'évaluation</t>
  </si>
  <si>
    <t>Valeur</t>
  </si>
  <si>
    <t>Remarque</t>
  </si>
  <si>
    <t xml:space="preserve">Facteur multiplicatif étalement urbain </t>
  </si>
  <si>
    <t>Valeur entre généralement entre 1 et 5. Liée à la densité que pourrait avoir le projet s'il était réalisé en extension urbaine comparé à un foncier plus contraint en renouvellement urbain.</t>
  </si>
  <si>
    <t>Données socio-économiques du projet</t>
  </si>
  <si>
    <t>Nombre d'habitants prévus</t>
  </si>
  <si>
    <t>Nombre ménages prévus</t>
  </si>
  <si>
    <t>Nombre d'emplois prévus</t>
  </si>
  <si>
    <t>dont emplois prévus pour l'activité commerciale</t>
  </si>
  <si>
    <t>Actions en terme d'éducation  (Cas projet renaturation uniquement) :</t>
  </si>
  <si>
    <t xml:space="preserve">Nombre d'élève bénéficiant d'un effet en terme d'éducation </t>
  </si>
  <si>
    <t>Nombre d'heures/an consacrées à une action d'éducation par élève</t>
  </si>
  <si>
    <t>Types et qualités des surfaces et emprises</t>
  </si>
  <si>
    <t>Superficie du projet sur la friche (m²)</t>
  </si>
  <si>
    <t>Espaces verts totaux (publics et privés)  (%)</t>
  </si>
  <si>
    <t>Superficie impactée (pollution)</t>
  </si>
  <si>
    <t>Usage et qualité des sols affectés par la réalisation du projet ([a] par comparaison à la situation de référence et [b] par désimperméabilisation le cas échéant)</t>
  </si>
  <si>
    <t>Type d'usages affectés</t>
  </si>
  <si>
    <t>Surface correspondante (ha)</t>
  </si>
  <si>
    <t>Fonction correspondante dans le programme</t>
  </si>
  <si>
    <t>Type surface projet</t>
  </si>
  <si>
    <t>Stock de référence (en tCO2eq/ha) de long terme usage affecté</t>
  </si>
  <si>
    <t>Stock de référence (en tCO2eq/ha) de long terme surface projet</t>
  </si>
  <si>
    <t>Imperméabilisation / artificialisation</t>
  </si>
  <si>
    <t>Etat initial (friche)</t>
  </si>
  <si>
    <t>Projet (reconversion friche)</t>
  </si>
  <si>
    <t>Option de référence</t>
  </si>
  <si>
    <t>Superficie du projet (m²)</t>
  </si>
  <si>
    <t>Usage modifié 1</t>
  </si>
  <si>
    <t>Superficie artificialisée (m²)</t>
  </si>
  <si>
    <t>Usage modifié 2</t>
  </si>
  <si>
    <t>Superficie imperméabilisée (m²)</t>
  </si>
  <si>
    <t>Usage modifié 3</t>
  </si>
  <si>
    <t>Usage modifié xxxxxx</t>
  </si>
  <si>
    <t>Espaces verts et zones de pleine terre</t>
  </si>
  <si>
    <t>Effet du projet</t>
  </si>
  <si>
    <t>Espaces verts créés</t>
  </si>
  <si>
    <t xml:space="preserve">Zone climatique </t>
  </si>
  <si>
    <t>Avec apport de terres végétales extérieures (m²)</t>
  </si>
  <si>
    <t xml:space="preserve"> Par création technosols (m²)</t>
  </si>
  <si>
    <t xml:space="preserve"> Par refonctionnalisation par génie écologique (m²)</t>
  </si>
  <si>
    <t>Sur des emprises peu ou non fertiles (m²)</t>
  </si>
  <si>
    <t>Dont espaces de nature (sans ou avec action limitée de l'Homme prévue)</t>
  </si>
  <si>
    <t>Paramètres d'évaluation utilisés pour le calcul des effets environnementaux ou socio-économiques</t>
  </si>
  <si>
    <t xml:space="preserve">Effet du projet </t>
  </si>
  <si>
    <t>Explication</t>
  </si>
  <si>
    <t>Artificialisation évitée  (m²)</t>
  </si>
  <si>
    <t>Artificialisation évitée du fait de la reconversion de la friche qui évite la réalisation du projet en extension urbaine</t>
  </si>
  <si>
    <t>soit en ha</t>
  </si>
  <si>
    <t>Imperméabilisation évitée  (m²)</t>
  </si>
  <si>
    <t>Imperméabilisation évitée du fait de la reconversion de la friche qui évite la réalisation du projet en extension urbaine</t>
  </si>
  <si>
    <t>Superficie désimperméabilisée (m²)</t>
  </si>
  <si>
    <t xml:space="preserve">La réalisation du projet peut contribuer à réduire l'imperméabilisation initiale de la friche </t>
  </si>
  <si>
    <t>Superficie dépolluée (m²)</t>
  </si>
  <si>
    <t>Données territoire</t>
  </si>
  <si>
    <t>Valeurs par défaut
(commune)
Mode basique</t>
  </si>
  <si>
    <t>Valeurs plus adaptées
(périmètre d'influence du projet)
Mode expert</t>
  </si>
  <si>
    <t>Valeurs retenues pour l'évaluation</t>
  </si>
  <si>
    <t>Unité</t>
  </si>
  <si>
    <t>Type de données</t>
  </si>
  <si>
    <t>Remarques / source info</t>
  </si>
  <si>
    <t>Population communale</t>
  </si>
  <si>
    <t xml:space="preserve">habitants </t>
  </si>
  <si>
    <t>Caractéristiques territoire</t>
  </si>
  <si>
    <t>Densité population</t>
  </si>
  <si>
    <t>habitants/km²</t>
  </si>
  <si>
    <t>Caractéristique territoire</t>
  </si>
  <si>
    <t>Prix immobiliers local</t>
  </si>
  <si>
    <t>€/m²</t>
  </si>
  <si>
    <t xml:space="preserve">Etalab sections cadastrales </t>
  </si>
  <si>
    <t>Part logements sociaux</t>
  </si>
  <si>
    <t>Bénéfriches</t>
  </si>
  <si>
    <t>Nom / Appelation / Désignation</t>
  </si>
  <si>
    <t>Nom officiel</t>
  </si>
  <si>
    <t>Nom usuel</t>
  </si>
  <si>
    <t>Type / Nature / Catégories</t>
  </si>
  <si>
    <t>Préciser "Autres"</t>
  </si>
  <si>
    <t>Industrielle, commerciale, ...</t>
  </si>
  <si>
    <t>Batie, Non bâtie</t>
  </si>
  <si>
    <t>Observations sur l'origine de la friche</t>
  </si>
  <si>
    <t>Observations sur le statut</t>
  </si>
  <si>
    <t>Etape</t>
  </si>
  <si>
    <t>Natue</t>
  </si>
  <si>
    <t>Statut</t>
  </si>
  <si>
    <r>
      <t xml:space="preserve">Type </t>
    </r>
    <r>
      <rPr>
        <sz val="11"/>
        <color theme="1"/>
        <rFont val="Calibri"/>
        <family val="2"/>
        <scheme val="minor"/>
      </rPr>
      <t>(Activité principale connue sur la friche)</t>
    </r>
  </si>
  <si>
    <t>Statut / Avancement</t>
  </si>
  <si>
    <t>Observations sur l'étape</t>
  </si>
  <si>
    <t>1/ Actuelle, potentielle, résorbée 
2/ Site en friche,
sous-occupé, Friche potentielle - pérennité incertaine ou départ programmé de l'activité</t>
  </si>
  <si>
    <t>URL de la source</t>
  </si>
  <si>
    <t>Contact</t>
  </si>
  <si>
    <t>Source / Origine</t>
  </si>
  <si>
    <t>Structure / Entité</t>
  </si>
  <si>
    <t>Observatoire, jeux de données, …</t>
  </si>
  <si>
    <t>Dans un inventaire</t>
  </si>
  <si>
    <t>Date de création de la fiche</t>
  </si>
  <si>
    <t>Date de mise à jour de la fiche</t>
  </si>
  <si>
    <t>Source de l'information sur la friche / Nom du recensement</t>
  </si>
  <si>
    <t>Caractéristiques territoriales / socio-démographie / socio-économie</t>
  </si>
  <si>
    <t>Population</t>
  </si>
  <si>
    <t>Prix de l'immobilier</t>
  </si>
  <si>
    <t>Libellé de voirie</t>
  </si>
  <si>
    <t>Territoire</t>
  </si>
  <si>
    <t>Géométrie dde l'unité foncière</t>
  </si>
  <si>
    <t>Surface de(des) l'unité foncière</t>
  </si>
  <si>
    <t>Section(s) cadastrale(s)</t>
  </si>
  <si>
    <t>Surface de(s) parcelle(s)</t>
  </si>
  <si>
    <t>Liste de(s) parcelle(s) historique(s)</t>
  </si>
  <si>
    <t>Liste de(s) parcelle(s) géo</t>
  </si>
  <si>
    <t>Liste de(s) parcelle(s)</t>
  </si>
  <si>
    <t>Structure cadastrale / foncière</t>
  </si>
  <si>
    <t>Valeur / Prix demandé</t>
  </si>
  <si>
    <t>Ancien propriétaire</t>
  </si>
  <si>
    <t>Type de propriétaire actuel d'après les FF</t>
  </si>
  <si>
    <t>Usage du sol - FF</t>
  </si>
  <si>
    <t>Nom du/des propriétaires</t>
  </si>
  <si>
    <t>Nom du/des propriétaire(s) actuel(s) d'après les FF</t>
  </si>
  <si>
    <t>Coordonnées du/des propriétaire(s)</t>
  </si>
  <si>
    <t>Nom de l'ancien propriétaire</t>
  </si>
  <si>
    <t>Type de l'ancien propriétaire</t>
  </si>
  <si>
    <t>Date de création de la friche</t>
  </si>
  <si>
    <t>Date de fin d'activité</t>
  </si>
  <si>
    <t>Locaux vacants</t>
  </si>
  <si>
    <t>Catégorie durée vacance</t>
  </si>
  <si>
    <t>0, 2a, 5a, ..</t>
  </si>
  <si>
    <t>Id / numéro d'identification</t>
  </si>
  <si>
    <t>Activité partielle</t>
  </si>
  <si>
    <t xml:space="preserve">Année de cessation </t>
  </si>
  <si>
    <t>Occupation partielle du lieu</t>
  </si>
  <si>
    <t>Dernière activité</t>
  </si>
  <si>
    <t>Première activité</t>
  </si>
  <si>
    <t>Ancienne occupation principale</t>
  </si>
  <si>
    <t>Ancienne(s) occupation(s)</t>
  </si>
  <si>
    <t>Liste des code(s) d'ancienne(s) activité(s)</t>
  </si>
  <si>
    <t>Vacance du site</t>
  </si>
  <si>
    <t>Occupation / Vacance</t>
  </si>
  <si>
    <t>Valeur / intérêt architectural(e)</t>
  </si>
  <si>
    <t xml:space="preserve">Id MERIMEE (culture.gouv.fr) </t>
  </si>
  <si>
    <t>Id Inventaire général du patrimoine culturel</t>
  </si>
  <si>
    <t>Transaction</t>
  </si>
  <si>
    <t>Date de l'acte de mutation (date de dernière vente de la parcelle)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</si>
</sst>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_-;\-* #,##0_-;_-* &quot;-&quot;??_-;_-@_-"/>
    <numFmt numFmtId="165" formatCode="0.0"/>
    <numFmt numFmtId="166" formatCode="_-* #,##0.0_-;\-* #,##0.0_-;_-* &quot;-&quot;??_-;_-@_-"/>
    <numFmt numFmtId="167" formatCode="_-* #,##0.00\ _€_-;\-* #,##0.00\ _€_-;_-* &quot;-&quot;??\ _€_-;_-@_-"/>
    <numFmt numFmtId="168" formatCode="_-* #,##0\ _€_-;\-* #,##0\ _€_-;_-* &quot;-&quot;??\ _€_-;_-@_-"/>
  </numFmts>
  <fonts count="35" x14ac:knownFonts="1">
    <font>
      <sz val="11"/>
      <color theme="1"/>
      <name val="Calibri"/>
      <family val="2"/>
      <scheme val="minor"/>
    </font>
    <font>
      <b/>
      <sz val="11"/>
      <color theme="0"/>
      <name val="Calibri"/>
      <family val="2"/>
      <scheme val="minor"/>
    </font>
    <font>
      <b/>
      <sz val="11"/>
      <color theme="1"/>
      <name val="Calibri"/>
      <family val="2"/>
      <scheme val="minor"/>
    </font>
    <font>
      <b/>
      <i/>
      <sz val="10"/>
      <color theme="1"/>
      <name val="Calibri"/>
      <family val="2"/>
      <scheme val="minor"/>
    </font>
    <font>
      <sz val="9"/>
      <color indexed="81"/>
      <name val="Tahoma"/>
      <family val="2"/>
    </font>
    <font>
      <b/>
      <sz val="9"/>
      <color indexed="81"/>
      <name val="Tahoma"/>
      <family val="2"/>
    </font>
    <font>
      <sz val="11"/>
      <color rgb="FFFF0000"/>
      <name val="Calibri"/>
      <family val="2"/>
      <scheme val="minor"/>
    </font>
    <font>
      <b/>
      <sz val="11"/>
      <color rgb="FFFF0000"/>
      <name val="Calibri"/>
      <family val="2"/>
      <scheme val="minor"/>
    </font>
    <font>
      <u/>
      <sz val="11"/>
      <color theme="10"/>
      <name val="Calibri"/>
      <family val="2"/>
      <scheme val="minor"/>
    </font>
    <font>
      <sz val="8"/>
      <name val="Calibri"/>
      <family val="2"/>
      <scheme val="minor"/>
    </font>
    <font>
      <b/>
      <sz val="11"/>
      <name val="Calibri"/>
      <family val="2"/>
      <scheme val="minor"/>
    </font>
    <font>
      <i/>
      <sz val="11"/>
      <color theme="1"/>
      <name val="Calibri"/>
      <family val="2"/>
      <scheme val="minor"/>
    </font>
    <font>
      <sz val="11"/>
      <color theme="1"/>
      <name val="Calibri"/>
      <family val="2"/>
    </font>
    <font>
      <sz val="11"/>
      <color rgb="FF000000"/>
      <name val="Nunito Sans"/>
    </font>
    <font>
      <b/>
      <sz val="11"/>
      <color rgb="FF000000"/>
      <name val="Nunito Sans"/>
    </font>
    <font>
      <sz val="11"/>
      <color theme="1"/>
      <name val="Calibri"/>
      <family val="2"/>
      <scheme val="minor"/>
    </font>
    <font>
      <u/>
      <sz val="11"/>
      <color theme="1"/>
      <name val="Calibri"/>
      <family val="2"/>
      <scheme val="minor"/>
    </font>
    <font>
      <b/>
      <sz val="16"/>
      <color theme="1"/>
      <name val="Calibri"/>
      <family val="2"/>
      <scheme val="minor"/>
    </font>
    <font>
      <sz val="11"/>
      <name val="Calibri"/>
      <family val="2"/>
      <scheme val="minor"/>
    </font>
    <font>
      <b/>
      <sz val="18"/>
      <color theme="1"/>
      <name val="Calibri"/>
      <family val="2"/>
      <scheme val="minor"/>
    </font>
    <font>
      <sz val="11"/>
      <color theme="1"/>
      <name val="Arial"/>
      <family val="2"/>
    </font>
    <font>
      <b/>
      <sz val="16"/>
      <color theme="0"/>
      <name val="Calibri"/>
      <family val="2"/>
      <scheme val="minor"/>
    </font>
    <font>
      <sz val="20"/>
      <color theme="1"/>
      <name val="Calibri"/>
      <family val="2"/>
      <scheme val="minor"/>
    </font>
    <font>
      <b/>
      <sz val="14"/>
      <color theme="0"/>
      <name val="Calibri"/>
      <family val="2"/>
      <scheme val="minor"/>
    </font>
    <font>
      <sz val="10"/>
      <color theme="1"/>
      <name val="Calibri"/>
      <family val="2"/>
      <scheme val="minor"/>
    </font>
    <font>
      <sz val="11"/>
      <name val="Arial"/>
      <family val="2"/>
    </font>
    <font>
      <b/>
      <strike/>
      <sz val="11"/>
      <color theme="1"/>
      <name val="Calibri"/>
      <family val="2"/>
      <scheme val="minor"/>
    </font>
    <font>
      <strike/>
      <sz val="11"/>
      <color theme="1"/>
      <name val="Calibri"/>
      <family val="2"/>
      <scheme val="minor"/>
    </font>
    <font>
      <strike/>
      <sz val="11"/>
      <color rgb="FFFF0000"/>
      <name val="Calibri"/>
      <family val="2"/>
      <scheme val="minor"/>
    </font>
    <font>
      <strike/>
      <sz val="11"/>
      <color rgb="FFFF0000"/>
      <name val="Arial"/>
      <family val="2"/>
    </font>
    <font>
      <sz val="14"/>
      <color rgb="FFFF0000"/>
      <name val="Calibri"/>
      <family val="2"/>
      <scheme val="minor"/>
    </font>
    <font>
      <sz val="16"/>
      <color rgb="FFFF0000"/>
      <name val="Calibri"/>
      <family val="2"/>
      <scheme val="minor"/>
    </font>
    <font>
      <b/>
      <sz val="14"/>
      <name val="Calibri"/>
      <family val="2"/>
      <scheme val="minor"/>
    </font>
    <font>
      <b/>
      <sz val="14"/>
      <color theme="1"/>
      <name val="Calibri"/>
      <family val="2"/>
      <scheme val="minor"/>
    </font>
    <font>
      <sz val="18"/>
      <color theme="1"/>
      <name val="Calibri"/>
      <family val="2"/>
      <scheme val="minor"/>
    </font>
  </fonts>
  <fills count="29">
    <fill>
      <patternFill patternType="none"/>
    </fill>
    <fill>
      <patternFill patternType="gray125"/>
    </fill>
    <fill>
      <patternFill patternType="solid">
        <fgColor theme="2"/>
        <bgColor indexed="64"/>
      </patternFill>
    </fill>
    <fill>
      <patternFill patternType="solid">
        <fgColor rgb="FFFF0000"/>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rgb="FFFFFF00"/>
        <bgColor indexed="64"/>
      </patternFill>
    </fill>
    <fill>
      <patternFill patternType="solid">
        <fgColor rgb="FFE5B8B7"/>
        <bgColor indexed="64"/>
      </patternFill>
    </fill>
    <fill>
      <patternFill patternType="solid">
        <fgColor rgb="FFDDD9C3"/>
        <bgColor indexed="64"/>
      </patternFill>
    </fill>
    <fill>
      <patternFill patternType="solid">
        <fgColor rgb="FF0070C0"/>
        <bgColor indexed="64"/>
      </patternFill>
    </fill>
    <fill>
      <patternFill patternType="solid">
        <fgColor rgb="FFFFC000"/>
        <bgColor indexed="64"/>
      </patternFill>
    </fill>
    <fill>
      <patternFill patternType="solid">
        <fgColor rgb="FF00B050"/>
        <bgColor indexed="64"/>
      </patternFill>
    </fill>
    <fill>
      <patternFill patternType="solid">
        <fgColor rgb="FFF622CE"/>
        <bgColor indexed="64"/>
      </patternFill>
    </fill>
    <fill>
      <patternFill patternType="solid">
        <fgColor rgb="FFEAF1DD"/>
        <bgColor indexed="64"/>
      </patternFill>
    </fill>
    <fill>
      <patternFill patternType="solid">
        <fgColor rgb="FFDBE5F1"/>
        <bgColor indexed="64"/>
      </patternFill>
    </fill>
    <fill>
      <patternFill patternType="solid">
        <fgColor rgb="FFFF8205"/>
        <bgColor indexed="64"/>
      </patternFill>
    </fill>
    <fill>
      <patternFill patternType="solid">
        <fgColor rgb="FFFDE9D9"/>
        <bgColor indexed="64"/>
      </patternFill>
    </fill>
    <fill>
      <patternFill patternType="solid">
        <fgColor rgb="FFFFFFFF"/>
        <bgColor indexed="64"/>
      </patternFill>
    </fill>
    <fill>
      <patternFill patternType="solid">
        <fgColor rgb="FFD9D9D9"/>
        <bgColor indexed="64"/>
      </patternFill>
    </fill>
    <fill>
      <patternFill patternType="solid">
        <fgColor theme="8" tint="0.79998168889431442"/>
        <bgColor indexed="64"/>
      </patternFill>
    </fill>
    <fill>
      <patternFill patternType="solid">
        <fgColor theme="1" tint="4.9989318521683403E-2"/>
        <bgColor indexed="64"/>
      </patternFill>
    </fill>
    <fill>
      <patternFill patternType="solid">
        <fgColor rgb="FF04656E"/>
        <bgColor indexed="64"/>
      </patternFill>
    </fill>
    <fill>
      <patternFill patternType="solid">
        <fgColor theme="4" tint="0.59999389629810485"/>
        <bgColor indexed="64"/>
      </patternFill>
    </fill>
    <fill>
      <patternFill patternType="solid">
        <fgColor rgb="FF7030A0"/>
        <bgColor indexed="64"/>
      </patternFill>
    </fill>
    <fill>
      <patternFill patternType="solid">
        <fgColor rgb="FF66FFFF"/>
        <bgColor indexed="64"/>
      </patternFill>
    </fill>
    <fill>
      <patternFill patternType="solid">
        <fgColor theme="4"/>
        <bgColor indexed="64"/>
      </patternFill>
    </fill>
    <fill>
      <patternFill patternType="solid">
        <fgColor theme="0" tint="-0.499984740745262"/>
        <bgColor indexed="64"/>
      </patternFill>
    </fill>
    <fill>
      <patternFill patternType="lightTrellis">
        <bgColor rgb="FFB1B1B1"/>
      </patternFill>
    </fill>
    <fill>
      <patternFill patternType="solid">
        <fgColor theme="0"/>
        <bgColor indexed="64"/>
      </patternFill>
    </fill>
  </fills>
  <borders count="3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8" fillId="0" borderId="0" applyNumberFormat="0" applyFill="0" applyBorder="0" applyAlignment="0" applyProtection="0"/>
    <xf numFmtId="0" fontId="12" fillId="0" borderId="0">
      <alignment horizontal="left" vertical="center" wrapText="1" indent="1"/>
      <protection hidden="1"/>
    </xf>
    <xf numFmtId="43" fontId="15" fillId="0" borderId="0" applyFont="0" applyFill="0" applyBorder="0" applyAlignment="0" applyProtection="0"/>
    <xf numFmtId="9" fontId="15" fillId="0" borderId="0" applyFont="0" applyFill="0" applyBorder="0" applyAlignment="0" applyProtection="0"/>
  </cellStyleXfs>
  <cellXfs count="308">
    <xf numFmtId="0" fontId="0" fillId="0" borderId="0" xfId="0"/>
    <xf numFmtId="0" fontId="2" fillId="0" borderId="0" xfId="0" applyFont="1"/>
    <xf numFmtId="0" fontId="0" fillId="0" borderId="0" xfId="0" applyAlignment="1"/>
    <xf numFmtId="0" fontId="2" fillId="2" borderId="0" xfId="0" applyFont="1" applyFill="1" applyAlignment="1">
      <alignment vertical="top"/>
    </xf>
    <xf numFmtId="0" fontId="1" fillId="5" borderId="0" xfId="0" applyFont="1" applyFill="1" applyAlignment="1">
      <alignment vertical="top"/>
    </xf>
    <xf numFmtId="0" fontId="1" fillId="5" borderId="0" xfId="0" applyFont="1" applyFill="1" applyAlignment="1">
      <alignment horizontal="center" vertical="top"/>
    </xf>
    <xf numFmtId="0" fontId="0" fillId="0" borderId="0" xfId="0" applyAlignment="1">
      <alignment wrapText="1"/>
    </xf>
    <xf numFmtId="0" fontId="1" fillId="5" borderId="0" xfId="0" applyFont="1" applyFill="1" applyAlignment="1">
      <alignment vertical="top" wrapText="1"/>
    </xf>
    <xf numFmtId="0" fontId="0" fillId="0" borderId="0" xfId="0" applyAlignment="1">
      <alignment horizontal="center" vertical="top"/>
    </xf>
    <xf numFmtId="0" fontId="0" fillId="0" borderId="0" xfId="0" applyAlignment="1">
      <alignment vertical="top"/>
    </xf>
    <xf numFmtId="0" fontId="0" fillId="0" borderId="0" xfId="0" applyAlignment="1">
      <alignment vertical="top" wrapText="1"/>
    </xf>
    <xf numFmtId="0" fontId="2" fillId="0" borderId="0" xfId="0" applyFont="1" applyAlignment="1">
      <alignment vertical="top"/>
    </xf>
    <xf numFmtId="0" fontId="0" fillId="0" borderId="0" xfId="0" quotePrefix="1" applyAlignment="1">
      <alignment vertical="top" wrapText="1"/>
    </xf>
    <xf numFmtId="0" fontId="0" fillId="0" borderId="0" xfId="0" applyAlignment="1">
      <alignment horizontal="left"/>
    </xf>
    <xf numFmtId="0" fontId="0" fillId="0" borderId="0" xfId="0" applyAlignment="1">
      <alignment horizontal="left" vertical="top" wrapText="1"/>
    </xf>
    <xf numFmtId="0" fontId="10" fillId="6" borderId="0" xfId="0" applyFont="1" applyFill="1" applyAlignment="1">
      <alignment vertical="top"/>
    </xf>
    <xf numFmtId="0" fontId="6" fillId="0" borderId="0" xfId="0" applyFont="1" applyAlignment="1">
      <alignment vertical="top"/>
    </xf>
    <xf numFmtId="0" fontId="11" fillId="4" borderId="0" xfId="0" applyFont="1" applyFill="1" applyAlignment="1">
      <alignment horizontal="center" vertical="top"/>
    </xf>
    <xf numFmtId="0" fontId="11" fillId="4" borderId="0" xfId="0" applyFont="1" applyFill="1" applyAlignment="1">
      <alignment vertical="top" wrapText="1"/>
    </xf>
    <xf numFmtId="0" fontId="11" fillId="4" borderId="0" xfId="0" quotePrefix="1" applyFont="1" applyFill="1" applyAlignment="1">
      <alignment vertical="top" wrapText="1"/>
    </xf>
    <xf numFmtId="0" fontId="11" fillId="4" borderId="0" xfId="0" applyFont="1" applyFill="1" applyAlignment="1">
      <alignment vertical="top"/>
    </xf>
    <xf numFmtId="0" fontId="11" fillId="4" borderId="0" xfId="0" applyFont="1" applyFill="1" applyAlignment="1">
      <alignment horizontal="left" vertical="top" wrapText="1"/>
    </xf>
    <xf numFmtId="0" fontId="2" fillId="0" borderId="0" xfId="0" quotePrefix="1" applyFont="1" applyAlignment="1">
      <alignment horizontal="left" vertical="top" indent="1"/>
    </xf>
    <xf numFmtId="0" fontId="6" fillId="0" borderId="0" xfId="0" applyFont="1" applyAlignment="1">
      <alignment horizontal="left" vertical="top"/>
    </xf>
    <xf numFmtId="0" fontId="7" fillId="0" borderId="0" xfId="0" applyFont="1" applyAlignment="1">
      <alignment horizontal="left" vertical="top"/>
    </xf>
    <xf numFmtId="0" fontId="0" fillId="0" borderId="0" xfId="0" applyAlignment="1" applyProtection="1">
      <alignment vertical="center" wrapText="1"/>
      <protection hidden="1"/>
    </xf>
    <xf numFmtId="0" fontId="0" fillId="0" borderId="0" xfId="2" applyFont="1">
      <alignment horizontal="left" vertical="center" wrapText="1" indent="1"/>
      <protection hidden="1"/>
    </xf>
    <xf numFmtId="0" fontId="6" fillId="0" borderId="0" xfId="0" applyFont="1" applyAlignment="1">
      <alignment wrapText="1"/>
    </xf>
    <xf numFmtId="0" fontId="0" fillId="0" borderId="0" xfId="0" applyAlignment="1">
      <alignment horizontal="left" vertical="top" wrapText="1" indent="1"/>
    </xf>
    <xf numFmtId="0" fontId="14" fillId="7" borderId="0" xfId="0" applyFont="1" applyFill="1" applyAlignment="1">
      <alignment horizontal="justify" vertical="center" wrapText="1"/>
    </xf>
    <xf numFmtId="0" fontId="0" fillId="8" borderId="0" xfId="0" applyFill="1" applyAlignment="1">
      <alignment horizontal="justify" vertical="center" wrapText="1"/>
    </xf>
    <xf numFmtId="0" fontId="13" fillId="8" borderId="0" xfId="0" applyFont="1" applyFill="1" applyAlignment="1">
      <alignment horizontal="justify" vertical="center" wrapText="1"/>
    </xf>
    <xf numFmtId="0" fontId="0" fillId="3" borderId="0" xfId="0" applyFill="1" applyAlignment="1">
      <alignment horizontal="justify" vertical="center" wrapText="1"/>
    </xf>
    <xf numFmtId="0" fontId="0" fillId="9" borderId="0" xfId="0" applyFill="1" applyAlignment="1">
      <alignment horizontal="justify" vertical="center" wrapText="1"/>
    </xf>
    <xf numFmtId="0" fontId="0" fillId="10" borderId="0" xfId="0" applyFill="1" applyAlignment="1">
      <alignment horizontal="justify" vertical="center" wrapText="1"/>
    </xf>
    <xf numFmtId="0" fontId="0" fillId="11" borderId="0" xfId="0" applyFill="1" applyAlignment="1">
      <alignment horizontal="justify" vertical="center" wrapText="1"/>
    </xf>
    <xf numFmtId="0" fontId="0" fillId="12" borderId="0" xfId="0" applyFill="1" applyAlignment="1">
      <alignment horizontal="justify" vertical="center" wrapText="1"/>
    </xf>
    <xf numFmtId="0" fontId="13" fillId="8" borderId="3" xfId="0" applyFont="1" applyFill="1" applyBorder="1" applyAlignment="1">
      <alignment horizontal="justify" vertical="center" wrapText="1"/>
    </xf>
    <xf numFmtId="0" fontId="13" fillId="8" borderId="4" xfId="0" applyFont="1" applyFill="1" applyBorder="1" applyAlignment="1">
      <alignment horizontal="justify" vertical="center" wrapText="1"/>
    </xf>
    <xf numFmtId="0" fontId="13" fillId="8" borderId="5" xfId="0" applyFont="1" applyFill="1" applyBorder="1" applyAlignment="1">
      <alignment horizontal="justify" vertical="center" wrapText="1"/>
    </xf>
    <xf numFmtId="0" fontId="0" fillId="13" borderId="0" xfId="0" applyFill="1" applyAlignment="1">
      <alignment horizontal="justify" vertical="center" wrapText="1"/>
    </xf>
    <xf numFmtId="0" fontId="13" fillId="13" borderId="0" xfId="0" applyFont="1" applyFill="1" applyAlignment="1">
      <alignment horizontal="justify" vertical="center" wrapText="1"/>
    </xf>
    <xf numFmtId="0" fontId="13" fillId="14" borderId="0" xfId="0" applyFont="1" applyFill="1" applyAlignment="1">
      <alignment horizontal="justify" vertical="center" wrapText="1"/>
    </xf>
    <xf numFmtId="0" fontId="0" fillId="15" borderId="0" xfId="0" applyFill="1" applyAlignment="1">
      <alignment horizontal="justify" vertical="center" wrapText="1"/>
    </xf>
    <xf numFmtId="0" fontId="13" fillId="16" borderId="0" xfId="0" applyFont="1" applyFill="1" applyAlignment="1">
      <alignment horizontal="justify" vertical="center" wrapText="1"/>
    </xf>
    <xf numFmtId="0" fontId="0" fillId="0" borderId="0" xfId="0" applyAlignment="1">
      <alignment horizontal="justify" vertical="center" wrapText="1"/>
    </xf>
    <xf numFmtId="0" fontId="13" fillId="0" borderId="0" xfId="0" applyFont="1" applyAlignment="1">
      <alignment horizontal="justify" vertical="center" wrapText="1"/>
    </xf>
    <xf numFmtId="0" fontId="13" fillId="17" borderId="3" xfId="0" applyFont="1" applyFill="1" applyBorder="1" applyAlignment="1">
      <alignment horizontal="justify" vertical="center" wrapText="1"/>
    </xf>
    <xf numFmtId="0" fontId="13" fillId="17" borderId="5" xfId="0" applyFont="1" applyFill="1" applyBorder="1" applyAlignment="1">
      <alignment horizontal="justify" vertical="center" wrapText="1"/>
    </xf>
    <xf numFmtId="0" fontId="0" fillId="18" borderId="0" xfId="0" applyFill="1" applyAlignment="1">
      <alignment horizontal="justify" vertical="center" wrapText="1"/>
    </xf>
    <xf numFmtId="0" fontId="14" fillId="7" borderId="6" xfId="0" applyFont="1" applyFill="1" applyBorder="1" applyAlignment="1">
      <alignment horizontal="justify" vertical="center" wrapText="1"/>
    </xf>
    <xf numFmtId="0" fontId="14" fillId="7" borderId="7" xfId="0" applyFont="1" applyFill="1" applyBorder="1" applyAlignment="1">
      <alignment horizontal="justify" vertical="center" wrapText="1"/>
    </xf>
    <xf numFmtId="0" fontId="14" fillId="8" borderId="8" xfId="0" applyFont="1" applyFill="1" applyBorder="1" applyAlignment="1">
      <alignment horizontal="justify" vertical="center" wrapText="1"/>
    </xf>
    <xf numFmtId="0" fontId="0" fillId="8" borderId="9" xfId="0" applyFill="1" applyBorder="1" applyAlignment="1">
      <alignment horizontal="justify" vertical="center" wrapText="1"/>
    </xf>
    <xf numFmtId="0" fontId="0" fillId="8" borderId="8" xfId="0" applyFill="1" applyBorder="1" applyAlignment="1">
      <alignment horizontal="justify" vertical="center" wrapText="1"/>
    </xf>
    <xf numFmtId="0" fontId="13" fillId="8" borderId="9" xfId="0" applyFont="1" applyFill="1" applyBorder="1" applyAlignment="1">
      <alignment horizontal="justify" vertical="center" wrapText="1"/>
    </xf>
    <xf numFmtId="0" fontId="14" fillId="13" borderId="8" xfId="0" applyFont="1" applyFill="1" applyBorder="1" applyAlignment="1">
      <alignment horizontal="justify" vertical="center" wrapText="1"/>
    </xf>
    <xf numFmtId="0" fontId="13" fillId="13" borderId="9" xfId="0" applyFont="1" applyFill="1" applyBorder="1" applyAlignment="1">
      <alignment horizontal="justify" vertical="center" wrapText="1"/>
    </xf>
    <xf numFmtId="0" fontId="0" fillId="13" borderId="8" xfId="0" applyFill="1" applyBorder="1" applyAlignment="1">
      <alignment horizontal="justify" vertical="center" wrapText="1"/>
    </xf>
    <xf numFmtId="0" fontId="14" fillId="14" borderId="8" xfId="0" applyFont="1" applyFill="1" applyBorder="1" applyAlignment="1">
      <alignment horizontal="justify" vertical="center" wrapText="1"/>
    </xf>
    <xf numFmtId="0" fontId="13" fillId="14" borderId="9" xfId="0" applyFont="1" applyFill="1" applyBorder="1" applyAlignment="1">
      <alignment horizontal="justify" vertical="center" wrapText="1"/>
    </xf>
    <xf numFmtId="0" fontId="0" fillId="14" borderId="8" xfId="0" applyFill="1" applyBorder="1" applyAlignment="1">
      <alignment horizontal="justify" vertical="center" wrapText="1"/>
    </xf>
    <xf numFmtId="0" fontId="0" fillId="14" borderId="9" xfId="0" applyFill="1" applyBorder="1" applyAlignment="1">
      <alignment horizontal="justify" vertical="center" wrapText="1"/>
    </xf>
    <xf numFmtId="0" fontId="14" fillId="16" borderId="8" xfId="0" applyFont="1" applyFill="1" applyBorder="1" applyAlignment="1">
      <alignment horizontal="justify" vertical="center" wrapText="1"/>
    </xf>
    <xf numFmtId="0" fontId="0" fillId="16" borderId="9" xfId="0" applyFill="1" applyBorder="1" applyAlignment="1">
      <alignment horizontal="justify" vertical="center" wrapText="1"/>
    </xf>
    <xf numFmtId="0" fontId="0" fillId="16" borderId="8" xfId="0" applyFill="1" applyBorder="1" applyAlignment="1">
      <alignment horizontal="justify" vertical="center" wrapText="1"/>
    </xf>
    <xf numFmtId="0" fontId="13" fillId="16" borderId="9" xfId="0" applyFont="1" applyFill="1" applyBorder="1" applyAlignment="1">
      <alignment horizontal="justify" vertical="center" wrapText="1"/>
    </xf>
    <xf numFmtId="0" fontId="14" fillId="7" borderId="9" xfId="0" applyFont="1" applyFill="1" applyBorder="1" applyAlignment="1">
      <alignment horizontal="justify" vertical="center" wrapText="1"/>
    </xf>
    <xf numFmtId="0" fontId="0" fillId="0" borderId="8" xfId="0" applyBorder="1" applyAlignment="1">
      <alignment horizontal="justify" vertical="center" wrapText="1"/>
    </xf>
    <xf numFmtId="0" fontId="0" fillId="17" borderId="9" xfId="0" applyFill="1" applyBorder="1" applyAlignment="1">
      <alignment horizontal="justify" vertical="center" wrapText="1"/>
    </xf>
    <xf numFmtId="0" fontId="13" fillId="17" borderId="9" xfId="0" applyFont="1" applyFill="1" applyBorder="1" applyAlignment="1">
      <alignment horizontal="justify" vertical="center" wrapText="1"/>
    </xf>
    <xf numFmtId="0" fontId="14" fillId="0" borderId="8" xfId="0" applyFont="1" applyBorder="1" applyAlignment="1">
      <alignment horizontal="justify" vertical="center" wrapText="1"/>
    </xf>
    <xf numFmtId="0" fontId="13" fillId="0" borderId="10" xfId="0" applyFont="1" applyBorder="1" applyAlignment="1">
      <alignment horizontal="justify" vertical="center" wrapText="1"/>
    </xf>
    <xf numFmtId="0" fontId="0" fillId="3" borderId="10" xfId="0" applyFill="1" applyBorder="1" applyAlignment="1">
      <alignment horizontal="justify" vertical="center" wrapText="1"/>
    </xf>
    <xf numFmtId="0" fontId="0" fillId="10" borderId="10" xfId="0" applyFill="1" applyBorder="1" applyAlignment="1">
      <alignment horizontal="justify" vertical="center" wrapText="1"/>
    </xf>
    <xf numFmtId="0" fontId="0" fillId="9" borderId="10" xfId="0" applyFill="1" applyBorder="1" applyAlignment="1">
      <alignment horizontal="justify" vertical="center" wrapText="1"/>
    </xf>
    <xf numFmtId="0" fontId="0" fillId="17" borderId="11" xfId="0" applyFill="1" applyBorder="1" applyAlignment="1">
      <alignment horizontal="justify" vertical="center" wrapText="1"/>
    </xf>
    <xf numFmtId="0" fontId="0" fillId="0" borderId="0" xfId="0" applyAlignment="1">
      <alignment horizontal="center"/>
    </xf>
    <xf numFmtId="0" fontId="0" fillId="0" borderId="10" xfId="0" applyBorder="1" applyAlignment="1">
      <alignment vertical="top"/>
    </xf>
    <xf numFmtId="14" fontId="0" fillId="0" borderId="0" xfId="0" applyNumberFormat="1" applyAlignment="1">
      <alignment vertical="top" wrapText="1"/>
    </xf>
    <xf numFmtId="0" fontId="0" fillId="6" borderId="0" xfId="0" applyFill="1" applyAlignment="1">
      <alignment vertical="top" wrapText="1"/>
    </xf>
    <xf numFmtId="0" fontId="2" fillId="6" borderId="0" xfId="0" applyFont="1" applyFill="1" applyAlignment="1">
      <alignment vertical="top"/>
    </xf>
    <xf numFmtId="0" fontId="6" fillId="0" borderId="0" xfId="0" applyFont="1" applyAlignment="1">
      <alignment vertical="top" wrapText="1"/>
    </xf>
    <xf numFmtId="0" fontId="0" fillId="0" borderId="0" xfId="0" applyAlignment="1">
      <alignment horizontal="center" vertical="top" wrapText="1"/>
    </xf>
    <xf numFmtId="0" fontId="2" fillId="0" borderId="0" xfId="0" applyFont="1" applyAlignment="1">
      <alignment vertical="top" wrapText="1"/>
    </xf>
    <xf numFmtId="0" fontId="0" fillId="0" borderId="0" xfId="0" applyFont="1" applyAlignment="1">
      <alignment vertical="top" wrapText="1"/>
    </xf>
    <xf numFmtId="0" fontId="2" fillId="19" borderId="0" xfId="0" applyFont="1" applyFill="1" applyAlignment="1">
      <alignment vertical="top"/>
    </xf>
    <xf numFmtId="0" fontId="0" fillId="19" borderId="0" xfId="0" applyFill="1" applyAlignment="1">
      <alignment wrapText="1"/>
    </xf>
    <xf numFmtId="0" fontId="1" fillId="5" borderId="0" xfId="0" applyFont="1" applyFill="1" applyAlignment="1">
      <alignment horizontal="center"/>
    </xf>
    <xf numFmtId="0" fontId="1" fillId="5" borderId="0" xfId="0" applyFont="1" applyFill="1" applyAlignment="1"/>
    <xf numFmtId="0" fontId="1" fillId="5" borderId="0" xfId="0" applyFont="1" applyFill="1" applyAlignment="1">
      <alignment wrapText="1"/>
    </xf>
    <xf numFmtId="0" fontId="2" fillId="0" borderId="0" xfId="0" applyFont="1" applyAlignment="1"/>
    <xf numFmtId="0" fontId="11" fillId="4" borderId="0" xfId="0" applyFont="1" applyFill="1" applyAlignment="1">
      <alignment horizontal="center"/>
    </xf>
    <xf numFmtId="0" fontId="11" fillId="4" borderId="0" xfId="0" applyFont="1" applyFill="1" applyAlignment="1"/>
    <xf numFmtId="0" fontId="11" fillId="4" borderId="0" xfId="0" applyFont="1" applyFill="1" applyAlignment="1">
      <alignment wrapText="1"/>
    </xf>
    <xf numFmtId="0" fontId="11" fillId="4" borderId="0" xfId="0" quotePrefix="1" applyFont="1" applyFill="1" applyAlignment="1">
      <alignment wrapText="1"/>
    </xf>
    <xf numFmtId="0" fontId="0" fillId="0" borderId="0" xfId="0" applyAlignment="1">
      <alignment horizontal="left" wrapText="1"/>
    </xf>
    <xf numFmtId="0" fontId="2" fillId="19" borderId="0" xfId="0" applyFont="1" applyFill="1" applyAlignment="1"/>
    <xf numFmtId="0" fontId="0" fillId="19" borderId="0" xfId="0" applyFill="1" applyAlignment="1"/>
    <xf numFmtId="0" fontId="2" fillId="0" borderId="0" xfId="0" applyFont="1" applyAlignment="1">
      <alignment horizontal="left" indent="1"/>
    </xf>
    <xf numFmtId="0" fontId="2" fillId="0" borderId="0" xfId="0" applyFont="1" applyAlignment="1">
      <alignment horizontal="left" vertical="top" wrapText="1" indent="1"/>
    </xf>
    <xf numFmtId="0" fontId="2" fillId="0" borderId="0" xfId="0" applyFont="1" applyAlignment="1">
      <alignment horizontal="left" indent="2"/>
    </xf>
    <xf numFmtId="0" fontId="0" fillId="19" borderId="0" xfId="0" applyFill="1" applyAlignment="1">
      <alignment vertical="top" wrapText="1"/>
    </xf>
    <xf numFmtId="0" fontId="6" fillId="0" borderId="0" xfId="0" applyFont="1" applyFill="1" applyAlignment="1">
      <alignment vertical="top"/>
    </xf>
    <xf numFmtId="0" fontId="2" fillId="0" borderId="0" xfId="0" applyFont="1" applyFill="1" applyAlignment="1">
      <alignment vertical="top"/>
    </xf>
    <xf numFmtId="0" fontId="17" fillId="0" borderId="12" xfId="0" applyFont="1" applyBorder="1" applyAlignment="1">
      <alignment vertical="center"/>
    </xf>
    <xf numFmtId="0" fontId="0" fillId="6" borderId="13" xfId="0" applyFill="1" applyBorder="1" applyAlignment="1">
      <alignment vertical="center"/>
    </xf>
    <xf numFmtId="0" fontId="0" fillId="0" borderId="13" xfId="0" applyBorder="1" applyAlignment="1">
      <alignment vertical="center"/>
    </xf>
    <xf numFmtId="0" fontId="0" fillId="0" borderId="14" xfId="0" applyBorder="1" applyAlignment="1">
      <alignment vertical="center"/>
    </xf>
    <xf numFmtId="0" fontId="0" fillId="0" borderId="0" xfId="0" applyAlignment="1">
      <alignment vertical="center"/>
    </xf>
    <xf numFmtId="0" fontId="0" fillId="0" borderId="15" xfId="0" applyBorder="1" applyAlignment="1">
      <alignment vertical="center"/>
    </xf>
    <xf numFmtId="0" fontId="0" fillId="10" borderId="0" xfId="0" applyFill="1" applyAlignment="1">
      <alignment vertical="center"/>
    </xf>
    <xf numFmtId="0" fontId="0" fillId="0" borderId="16" xfId="0" applyBorder="1" applyAlignment="1">
      <alignment vertical="center"/>
    </xf>
    <xf numFmtId="0" fontId="0" fillId="22" borderId="0" xfId="0" applyFill="1" applyAlignment="1">
      <alignment vertical="center"/>
    </xf>
    <xf numFmtId="0" fontId="18" fillId="0" borderId="0" xfId="0" applyFont="1" applyAlignment="1">
      <alignment vertical="center"/>
    </xf>
    <xf numFmtId="0" fontId="0" fillId="23" borderId="0" xfId="0" applyFill="1" applyAlignment="1">
      <alignment vertical="center"/>
    </xf>
    <xf numFmtId="0" fontId="0" fillId="0" borderId="17" xfId="0" applyBorder="1" applyAlignment="1">
      <alignment vertical="center"/>
    </xf>
    <xf numFmtId="0" fontId="0" fillId="24" borderId="18" xfId="0" applyFill="1" applyBorder="1" applyAlignment="1">
      <alignment vertical="center"/>
    </xf>
    <xf numFmtId="0" fontId="0" fillId="0" borderId="18" xfId="0" applyBorder="1" applyAlignment="1">
      <alignment vertical="center"/>
    </xf>
    <xf numFmtId="0" fontId="0" fillId="0" borderId="19" xfId="0" applyBorder="1" applyAlignment="1">
      <alignment vertical="center"/>
    </xf>
    <xf numFmtId="0" fontId="19" fillId="25" borderId="0" xfId="0" applyFont="1" applyFill="1" applyAlignment="1">
      <alignment vertical="center"/>
    </xf>
    <xf numFmtId="0" fontId="0" fillId="25" borderId="0" xfId="0" applyFill="1" applyAlignment="1">
      <alignment vertical="center"/>
    </xf>
    <xf numFmtId="0" fontId="20" fillId="0" borderId="0" xfId="0" applyFont="1" applyAlignment="1">
      <alignment vertical="center"/>
    </xf>
    <xf numFmtId="0" fontId="21" fillId="26" borderId="20" xfId="0" applyFont="1" applyFill="1" applyBorder="1" applyAlignment="1">
      <alignment vertical="center"/>
    </xf>
    <xf numFmtId="0" fontId="0" fillId="18" borderId="25" xfId="0" applyFill="1" applyBorder="1" applyAlignment="1">
      <alignment vertical="center" wrapText="1"/>
    </xf>
    <xf numFmtId="0" fontId="24" fillId="18" borderId="25" xfId="0" applyFont="1" applyFill="1" applyBorder="1" applyAlignment="1">
      <alignment horizontal="center" vertical="center" wrapText="1"/>
    </xf>
    <xf numFmtId="0" fontId="0" fillId="18" borderId="25" xfId="0" applyFill="1" applyBorder="1" applyAlignment="1">
      <alignment horizontal="center" vertical="center" wrapText="1"/>
    </xf>
    <xf numFmtId="0" fontId="0" fillId="18" borderId="23" xfId="0" applyFill="1" applyBorder="1" applyAlignment="1">
      <alignment vertical="center" wrapText="1"/>
    </xf>
    <xf numFmtId="164" fontId="0" fillId="6" borderId="23" xfId="0" applyNumberFormat="1" applyFill="1" applyBorder="1" applyAlignment="1">
      <alignment horizontal="left" vertical="center" wrapText="1"/>
    </xf>
    <xf numFmtId="165" fontId="0" fillId="10" borderId="23" xfId="0" applyNumberFormat="1" applyFill="1" applyBorder="1" applyAlignment="1">
      <alignment horizontal="center" vertical="center" wrapText="1"/>
    </xf>
    <xf numFmtId="0" fontId="0" fillId="27" borderId="23" xfId="0" applyFill="1" applyBorder="1" applyAlignment="1">
      <alignment horizontal="center" vertical="center" wrapText="1"/>
    </xf>
    <xf numFmtId="0" fontId="0" fillId="0" borderId="23" xfId="0" applyBorder="1" applyAlignment="1">
      <alignment vertical="center"/>
    </xf>
    <xf numFmtId="0" fontId="0" fillId="6" borderId="23" xfId="0" applyFill="1" applyBorder="1" applyAlignment="1">
      <alignment horizontal="left" vertical="center" wrapText="1"/>
    </xf>
    <xf numFmtId="164" fontId="0" fillId="0" borderId="0" xfId="3" applyNumberFormat="1" applyFont="1" applyAlignment="1">
      <alignment vertical="center"/>
    </xf>
    <xf numFmtId="0" fontId="6" fillId="0" borderId="23" xfId="0" applyFont="1" applyBorder="1" applyAlignment="1">
      <alignment vertical="center"/>
    </xf>
    <xf numFmtId="0" fontId="20" fillId="6" borderId="23" xfId="0" applyFont="1" applyFill="1" applyBorder="1" applyAlignment="1">
      <alignment horizontal="center" vertical="center" wrapText="1"/>
    </xf>
    <xf numFmtId="0" fontId="0" fillId="6" borderId="23" xfId="0" applyFill="1" applyBorder="1" applyAlignment="1">
      <alignment horizontal="center" vertical="center" wrapText="1"/>
    </xf>
    <xf numFmtId="0" fontId="26" fillId="0" borderId="0" xfId="0" applyFont="1" applyAlignment="1">
      <alignment vertical="center"/>
    </xf>
    <xf numFmtId="0" fontId="27" fillId="0" borderId="0" xfId="0" applyFont="1" applyAlignment="1">
      <alignment vertical="center"/>
    </xf>
    <xf numFmtId="0" fontId="28" fillId="0" borderId="0" xfId="0" applyFont="1" applyAlignment="1">
      <alignment vertical="center"/>
    </xf>
    <xf numFmtId="164" fontId="27" fillId="0" borderId="0" xfId="0" applyNumberFormat="1" applyFont="1" applyAlignment="1">
      <alignment vertical="center"/>
    </xf>
    <xf numFmtId="0" fontId="29" fillId="6" borderId="23" xfId="0" applyFont="1" applyFill="1" applyBorder="1" applyAlignment="1">
      <alignment horizontal="center" vertical="center" wrapText="1"/>
    </xf>
    <xf numFmtId="0" fontId="0" fillId="18" borderId="27" xfId="0" applyFill="1" applyBorder="1" applyAlignment="1">
      <alignment horizontal="right" vertical="center" wrapText="1"/>
    </xf>
    <xf numFmtId="164" fontId="0" fillId="10" borderId="27" xfId="3" applyNumberFormat="1" applyFont="1" applyFill="1" applyBorder="1" applyAlignment="1">
      <alignment horizontal="center" vertical="center" wrapText="1"/>
    </xf>
    <xf numFmtId="0" fontId="0" fillId="0" borderId="27" xfId="0" applyBorder="1" applyAlignment="1">
      <alignment vertical="center"/>
    </xf>
    <xf numFmtId="0" fontId="0" fillId="0" borderId="0" xfId="0" applyAlignment="1">
      <alignment horizontal="center" vertical="center"/>
    </xf>
    <xf numFmtId="9" fontId="0" fillId="6" borderId="23" xfId="4" applyFont="1" applyFill="1" applyBorder="1" applyAlignment="1">
      <alignment horizontal="center" vertical="center" wrapText="1"/>
    </xf>
    <xf numFmtId="0" fontId="0" fillId="6" borderId="23" xfId="0" applyFill="1" applyBorder="1" applyAlignment="1">
      <alignment horizontal="center" vertical="center"/>
    </xf>
    <xf numFmtId="0" fontId="2" fillId="4" borderId="23" xfId="0" applyFont="1" applyFill="1" applyBorder="1" applyAlignment="1">
      <alignment horizontal="center" vertical="center"/>
    </xf>
    <xf numFmtId="164" fontId="0" fillId="6" borderId="23" xfId="3" applyNumberFormat="1" applyFont="1" applyFill="1" applyBorder="1" applyAlignment="1">
      <alignment vertical="center"/>
    </xf>
    <xf numFmtId="0" fontId="30" fillId="0" borderId="0" xfId="0" applyFont="1" applyAlignment="1">
      <alignment vertical="center"/>
    </xf>
    <xf numFmtId="0" fontId="30" fillId="0" borderId="0" xfId="0" applyFont="1" applyAlignment="1">
      <alignment horizontal="center" vertical="center"/>
    </xf>
    <xf numFmtId="0" fontId="0" fillId="6" borderId="23" xfId="0" applyFill="1" applyBorder="1" applyAlignment="1">
      <alignment vertical="center"/>
    </xf>
    <xf numFmtId="0" fontId="0" fillId="18" borderId="23" xfId="0" applyFill="1" applyBorder="1" applyAlignment="1">
      <alignment horizontal="right" vertical="center" wrapText="1"/>
    </xf>
    <xf numFmtId="0" fontId="18" fillId="4" borderId="23" xfId="0" applyFont="1" applyFill="1" applyBorder="1" applyAlignment="1">
      <alignment vertical="center"/>
    </xf>
    <xf numFmtId="0" fontId="0" fillId="6" borderId="23" xfId="4" applyNumberFormat="1" applyFont="1" applyFill="1" applyBorder="1" applyAlignment="1">
      <alignment vertical="center"/>
    </xf>
    <xf numFmtId="0" fontId="31" fillId="22" borderId="0" xfId="0" applyFont="1" applyFill="1" applyAlignment="1">
      <alignment vertical="center"/>
    </xf>
    <xf numFmtId="0" fontId="31" fillId="22" borderId="0" xfId="0" applyFont="1" applyFill="1" applyAlignment="1">
      <alignment horizontal="center" vertical="center"/>
    </xf>
    <xf numFmtId="0" fontId="6" fillId="0" borderId="0" xfId="0" applyFont="1" applyAlignment="1">
      <alignment vertical="center"/>
    </xf>
    <xf numFmtId="0" fontId="6" fillId="0" borderId="0" xfId="0" applyFont="1" applyAlignment="1">
      <alignment horizontal="center" vertical="center"/>
    </xf>
    <xf numFmtId="0" fontId="0" fillId="4" borderId="23" xfId="0" applyFill="1" applyBorder="1" applyAlignment="1">
      <alignment vertical="center"/>
    </xf>
    <xf numFmtId="164" fontId="0" fillId="24" borderId="23" xfId="3" applyNumberFormat="1" applyFont="1" applyFill="1" applyBorder="1" applyAlignment="1">
      <alignment vertical="center"/>
    </xf>
    <xf numFmtId="9" fontId="0" fillId="10" borderId="23" xfId="4" applyFont="1" applyFill="1" applyBorder="1" applyAlignment="1">
      <alignment horizontal="center" vertical="center"/>
    </xf>
    <xf numFmtId="9" fontId="0" fillId="6" borderId="23" xfId="4" applyFont="1" applyFill="1" applyBorder="1" applyAlignment="1">
      <alignment horizontal="center" vertical="center"/>
    </xf>
    <xf numFmtId="9" fontId="0" fillId="0" borderId="0" xfId="4" applyFont="1" applyFill="1" applyBorder="1" applyAlignment="1">
      <alignment horizontal="center" vertical="center"/>
    </xf>
    <xf numFmtId="0" fontId="2" fillId="4" borderId="20" xfId="0" applyFont="1" applyFill="1" applyBorder="1" applyAlignment="1">
      <alignment vertical="center"/>
    </xf>
    <xf numFmtId="0" fontId="2" fillId="4" borderId="21" xfId="0" applyFont="1" applyFill="1" applyBorder="1" applyAlignment="1">
      <alignment vertical="center"/>
    </xf>
    <xf numFmtId="0" fontId="2" fillId="4" borderId="22" xfId="0" applyFont="1" applyFill="1" applyBorder="1" applyAlignment="1">
      <alignment vertical="center"/>
    </xf>
    <xf numFmtId="0" fontId="0" fillId="0" borderId="0" xfId="0" applyAlignment="1">
      <alignment vertical="center" wrapText="1"/>
    </xf>
    <xf numFmtId="0" fontId="32" fillId="4" borderId="23" xfId="0" applyFont="1" applyFill="1" applyBorder="1" applyAlignment="1">
      <alignment vertical="center"/>
    </xf>
    <xf numFmtId="0" fontId="0" fillId="4" borderId="23" xfId="0" applyFill="1" applyBorder="1" applyAlignment="1">
      <alignment horizontal="center" vertical="center" wrapText="1"/>
    </xf>
    <xf numFmtId="164" fontId="18" fillId="24" borderId="23" xfId="0" applyNumberFormat="1" applyFont="1" applyFill="1" applyBorder="1" applyAlignment="1">
      <alignment horizontal="center" vertical="center" wrapText="1"/>
    </xf>
    <xf numFmtId="164" fontId="18" fillId="10" borderId="23" xfId="0" applyNumberFormat="1" applyFont="1" applyFill="1" applyBorder="1" applyAlignment="1">
      <alignment horizontal="center" vertical="center" wrapText="1"/>
    </xf>
    <xf numFmtId="0" fontId="0" fillId="0" borderId="20" xfId="0" applyBorder="1" applyAlignment="1">
      <alignment vertical="center"/>
    </xf>
    <xf numFmtId="0" fontId="0" fillId="0" borderId="21" xfId="0" applyBorder="1" applyAlignment="1">
      <alignment vertical="center"/>
    </xf>
    <xf numFmtId="0" fontId="0" fillId="0" borderId="21" xfId="0" applyBorder="1" applyAlignment="1">
      <alignment horizontal="right" vertical="center"/>
    </xf>
    <xf numFmtId="164" fontId="18" fillId="6" borderId="23" xfId="0" applyNumberFormat="1" applyFont="1" applyFill="1" applyBorder="1" applyAlignment="1">
      <alignment vertical="center"/>
    </xf>
    <xf numFmtId="0" fontId="18" fillId="6" borderId="23" xfId="0" applyFont="1" applyFill="1" applyBorder="1" applyAlignment="1">
      <alignment vertical="center"/>
    </xf>
    <xf numFmtId="1" fontId="0" fillId="10" borderId="23" xfId="0" applyNumberFormat="1" applyFill="1" applyBorder="1" applyAlignment="1">
      <alignment horizontal="center" vertical="center" wrapText="1"/>
    </xf>
    <xf numFmtId="0" fontId="0" fillId="4" borderId="23" xfId="0" applyFill="1" applyBorder="1" applyAlignment="1">
      <alignment vertical="center" wrapText="1"/>
    </xf>
    <xf numFmtId="164" fontId="18" fillId="22" borderId="23" xfId="0" applyNumberFormat="1" applyFont="1" applyFill="1" applyBorder="1" applyAlignment="1">
      <alignment vertical="center"/>
    </xf>
    <xf numFmtId="164" fontId="18" fillId="6" borderId="23" xfId="3" applyNumberFormat="1" applyFont="1" applyFill="1" applyBorder="1" applyAlignment="1">
      <alignment vertical="center"/>
    </xf>
    <xf numFmtId="164" fontId="18" fillId="10" borderId="23" xfId="3" applyNumberFormat="1" applyFont="1" applyFill="1" applyBorder="1" applyAlignment="1">
      <alignment vertical="center"/>
    </xf>
    <xf numFmtId="164" fontId="18" fillId="22" borderId="23" xfId="3" applyNumberFormat="1" applyFont="1" applyFill="1" applyBorder="1" applyAlignment="1">
      <alignment vertical="center"/>
    </xf>
    <xf numFmtId="1" fontId="18" fillId="6" borderId="23" xfId="0" applyNumberFormat="1" applyFont="1" applyFill="1" applyBorder="1" applyAlignment="1">
      <alignment vertical="center"/>
    </xf>
    <xf numFmtId="0" fontId="33" fillId="4" borderId="23" xfId="0" applyFont="1" applyFill="1" applyBorder="1" applyAlignment="1">
      <alignment vertical="center"/>
    </xf>
    <xf numFmtId="0" fontId="2" fillId="4" borderId="23" xfId="0" applyFont="1" applyFill="1" applyBorder="1" applyAlignment="1">
      <alignment vertical="center"/>
    </xf>
    <xf numFmtId="0" fontId="2" fillId="4" borderId="25" xfId="0" applyFont="1" applyFill="1" applyBorder="1" applyAlignment="1">
      <alignment vertical="center"/>
    </xf>
    <xf numFmtId="164" fontId="0" fillId="10" borderId="25" xfId="3" applyNumberFormat="1" applyFont="1" applyFill="1" applyBorder="1" applyAlignment="1">
      <alignment vertical="center"/>
    </xf>
    <xf numFmtId="0" fontId="27" fillId="0" borderId="20" xfId="0" applyFont="1" applyBorder="1" applyAlignment="1">
      <alignment vertical="center"/>
    </xf>
    <xf numFmtId="0" fontId="27" fillId="0" borderId="21" xfId="0" applyFont="1" applyBorder="1" applyAlignment="1">
      <alignment vertical="center"/>
    </xf>
    <xf numFmtId="0" fontId="0" fillId="0" borderId="22" xfId="0" applyBorder="1" applyAlignment="1">
      <alignment horizontal="right" vertical="center"/>
    </xf>
    <xf numFmtId="0" fontId="11" fillId="4" borderId="23" xfId="0" applyFont="1" applyFill="1" applyBorder="1" applyAlignment="1">
      <alignment horizontal="right" vertical="center"/>
    </xf>
    <xf numFmtId="164" fontId="0" fillId="6" borderId="23" xfId="0" applyNumberFormat="1" applyFill="1" applyBorder="1" applyAlignment="1">
      <alignment vertical="center"/>
    </xf>
    <xf numFmtId="0" fontId="2" fillId="4" borderId="23" xfId="0" applyFont="1" applyFill="1" applyBorder="1" applyAlignment="1">
      <alignment horizontal="left" vertical="center" wrapText="1"/>
    </xf>
    <xf numFmtId="0" fontId="0" fillId="0" borderId="0" xfId="4" applyNumberFormat="1" applyFont="1" applyBorder="1" applyAlignment="1">
      <alignment vertical="center"/>
    </xf>
    <xf numFmtId="0" fontId="6" fillId="22" borderId="0" xfId="0" applyFont="1" applyFill="1" applyAlignment="1">
      <alignment vertical="center"/>
    </xf>
    <xf numFmtId="0" fontId="6" fillId="22" borderId="0" xfId="0" applyFont="1" applyFill="1" applyAlignment="1">
      <alignment horizontal="center" vertical="center"/>
    </xf>
    <xf numFmtId="0" fontId="0" fillId="4" borderId="25" xfId="0" applyFill="1" applyBorder="1" applyAlignment="1">
      <alignment horizontal="center" vertical="center"/>
    </xf>
    <xf numFmtId="164" fontId="0" fillId="10" borderId="23" xfId="0" applyNumberFormat="1" applyFill="1" applyBorder="1" applyAlignment="1">
      <alignment horizontal="center" vertical="center"/>
    </xf>
    <xf numFmtId="166" fontId="11" fillId="10" borderId="23" xfId="0" applyNumberFormat="1" applyFont="1" applyFill="1" applyBorder="1" applyAlignment="1">
      <alignment horizontal="center" vertical="center"/>
    </xf>
    <xf numFmtId="1" fontId="0" fillId="10" borderId="23" xfId="0" applyNumberFormat="1" applyFill="1" applyBorder="1" applyAlignment="1">
      <alignment horizontal="right" vertical="center"/>
    </xf>
    <xf numFmtId="0" fontId="11" fillId="10" borderId="23" xfId="0" applyFont="1" applyFill="1" applyBorder="1" applyAlignment="1">
      <alignment vertical="center"/>
    </xf>
    <xf numFmtId="166" fontId="11" fillId="10" borderId="23" xfId="0" applyNumberFormat="1" applyFont="1" applyFill="1" applyBorder="1" applyAlignment="1">
      <alignment vertical="center"/>
    </xf>
    <xf numFmtId="0" fontId="34" fillId="25" borderId="0" xfId="0" applyFont="1" applyFill="1" applyAlignment="1">
      <alignment vertical="center"/>
    </xf>
    <xf numFmtId="167" fontId="0" fillId="0" borderId="0" xfId="0" applyNumberFormat="1" applyAlignment="1">
      <alignment vertical="center"/>
    </xf>
    <xf numFmtId="167" fontId="0" fillId="4" borderId="23" xfId="0" applyNumberFormat="1" applyFill="1" applyBorder="1" applyAlignment="1">
      <alignment horizontal="center" vertical="center" wrapText="1"/>
    </xf>
    <xf numFmtId="0" fontId="0" fillId="4" borderId="23" xfId="0" applyFill="1" applyBorder="1" applyAlignment="1">
      <alignment horizontal="center" vertical="center"/>
    </xf>
    <xf numFmtId="168" fontId="0" fillId="6" borderId="23" xfId="0" applyNumberFormat="1" applyFill="1" applyBorder="1" applyAlignment="1">
      <alignment vertical="center"/>
    </xf>
    <xf numFmtId="1" fontId="0" fillId="6" borderId="23" xfId="0" applyNumberFormat="1" applyFill="1" applyBorder="1" applyAlignment="1">
      <alignment vertical="center"/>
    </xf>
    <xf numFmtId="9" fontId="0" fillId="6" borderId="23" xfId="4" applyFont="1" applyFill="1" applyBorder="1" applyAlignment="1">
      <alignment vertical="center"/>
    </xf>
    <xf numFmtId="9" fontId="0" fillId="6" borderId="23" xfId="0" applyNumberFormat="1" applyFill="1" applyBorder="1" applyAlignment="1">
      <alignment vertical="center"/>
    </xf>
    <xf numFmtId="0" fontId="8" fillId="0" borderId="0" xfId="1" applyAlignment="1">
      <alignment horizontal="left"/>
    </xf>
    <xf numFmtId="0" fontId="0" fillId="0" borderId="0" xfId="0" quotePrefix="1" applyAlignment="1">
      <alignment horizontal="left" vertical="top" wrapText="1"/>
    </xf>
    <xf numFmtId="0" fontId="0" fillId="0" borderId="0" xfId="0" applyAlignment="1">
      <alignment horizontal="left"/>
    </xf>
    <xf numFmtId="0" fontId="0" fillId="0" borderId="23" xfId="0" applyBorder="1" applyAlignment="1">
      <alignment vertical="center" wrapText="1"/>
    </xf>
    <xf numFmtId="0" fontId="0" fillId="0" borderId="23" xfId="0" applyBorder="1" applyAlignment="1">
      <alignment vertical="center"/>
    </xf>
    <xf numFmtId="0" fontId="18" fillId="4" borderId="23" xfId="0" applyFont="1" applyFill="1" applyBorder="1" applyAlignment="1">
      <alignment horizontal="center" vertical="center" wrapText="1"/>
    </xf>
    <xf numFmtId="0" fontId="0" fillId="4" borderId="23" xfId="0" applyFill="1" applyBorder="1" applyAlignment="1">
      <alignment horizontal="center" vertical="center" wrapText="1"/>
    </xf>
    <xf numFmtId="0" fontId="21" fillId="26" borderId="24" xfId="0" applyFont="1" applyFill="1" applyBorder="1" applyAlignment="1">
      <alignment horizontal="left" vertical="center"/>
    </xf>
    <xf numFmtId="0" fontId="0" fillId="4" borderId="23" xfId="0" applyFill="1" applyBorder="1" applyAlignment="1">
      <alignment horizontal="center" vertical="center"/>
    </xf>
    <xf numFmtId="0" fontId="2" fillId="4" borderId="20" xfId="0" applyFont="1" applyFill="1" applyBorder="1" applyAlignment="1">
      <alignment horizontal="center" vertical="center"/>
    </xf>
    <xf numFmtId="0" fontId="2" fillId="4" borderId="22" xfId="0" applyFont="1" applyFill="1" applyBorder="1" applyAlignment="1">
      <alignment horizontal="center" vertical="center"/>
    </xf>
    <xf numFmtId="0" fontId="2" fillId="4" borderId="23" xfId="0" applyFont="1" applyFill="1" applyBorder="1" applyAlignment="1">
      <alignment horizontal="center" vertical="center"/>
    </xf>
    <xf numFmtId="0" fontId="18" fillId="4" borderId="28" xfId="0" applyFont="1" applyFill="1" applyBorder="1" applyAlignment="1">
      <alignment vertical="center" wrapText="1"/>
    </xf>
    <xf numFmtId="0" fontId="18" fillId="4" borderId="29" xfId="0" applyFont="1" applyFill="1" applyBorder="1" applyAlignment="1">
      <alignment vertical="center" wrapText="1"/>
    </xf>
    <xf numFmtId="0" fontId="18" fillId="4" borderId="30" xfId="0" applyFont="1" applyFill="1" applyBorder="1" applyAlignment="1">
      <alignment vertical="center" wrapText="1"/>
    </xf>
    <xf numFmtId="0" fontId="18" fillId="4" borderId="31" xfId="0" applyFont="1" applyFill="1" applyBorder="1" applyAlignment="1">
      <alignment vertical="center" wrapText="1"/>
    </xf>
    <xf numFmtId="0" fontId="18" fillId="4" borderId="24" xfId="0" applyFont="1" applyFill="1" applyBorder="1" applyAlignment="1">
      <alignment vertical="center" wrapText="1"/>
    </xf>
    <xf numFmtId="0" fontId="18" fillId="4" borderId="32" xfId="0" applyFont="1" applyFill="1" applyBorder="1" applyAlignment="1">
      <alignment vertical="center" wrapText="1"/>
    </xf>
    <xf numFmtId="0" fontId="25" fillId="6" borderId="25" xfId="0" applyFont="1" applyFill="1" applyBorder="1" applyAlignment="1">
      <alignment horizontal="center" vertical="center" wrapText="1"/>
    </xf>
    <xf numFmtId="0" fontId="25" fillId="6" borderId="26" xfId="0" applyFont="1" applyFill="1" applyBorder="1" applyAlignment="1">
      <alignment horizontal="center" vertical="center" wrapText="1"/>
    </xf>
    <xf numFmtId="0" fontId="25" fillId="6" borderId="27" xfId="0" applyFont="1" applyFill="1" applyBorder="1" applyAlignment="1">
      <alignment horizontal="center" vertical="center" wrapText="1"/>
    </xf>
    <xf numFmtId="0" fontId="0" fillId="0" borderId="23" xfId="0" applyBorder="1" applyAlignment="1">
      <alignment horizontal="center" vertical="center" wrapText="1"/>
    </xf>
    <xf numFmtId="0" fontId="22" fillId="6" borderId="20" xfId="0" applyFont="1" applyFill="1" applyBorder="1" applyAlignment="1">
      <alignment vertical="center"/>
    </xf>
    <xf numFmtId="0" fontId="22" fillId="6" borderId="21" xfId="0" applyFont="1" applyFill="1" applyBorder="1" applyAlignment="1">
      <alignment vertical="center"/>
    </xf>
    <xf numFmtId="0" fontId="22" fillId="6" borderId="22" xfId="0" applyFont="1" applyFill="1" applyBorder="1" applyAlignment="1">
      <alignment vertical="center"/>
    </xf>
    <xf numFmtId="0" fontId="23" fillId="26" borderId="23" xfId="0" applyFont="1" applyFill="1" applyBorder="1" applyAlignment="1">
      <alignment horizontal="left" vertical="center" wrapText="1"/>
    </xf>
    <xf numFmtId="0" fontId="23" fillId="26" borderId="0" xfId="0" applyFont="1" applyFill="1" applyAlignment="1">
      <alignment vertical="center" wrapText="1"/>
    </xf>
    <xf numFmtId="0" fontId="0" fillId="6" borderId="20" xfId="0" applyFill="1" applyBorder="1" applyAlignment="1">
      <alignment vertical="center" wrapText="1"/>
    </xf>
    <xf numFmtId="0" fontId="0" fillId="6" borderId="21" xfId="0" applyFill="1" applyBorder="1" applyAlignment="1">
      <alignment vertical="center" wrapText="1"/>
    </xf>
    <xf numFmtId="0" fontId="0" fillId="6" borderId="22" xfId="0" applyFill="1" applyBorder="1" applyAlignment="1">
      <alignment vertical="center" wrapText="1"/>
    </xf>
    <xf numFmtId="0" fontId="8" fillId="0" borderId="0" xfId="1" quotePrefix="1" applyAlignment="1">
      <alignment horizontal="left" vertical="top" wrapText="1"/>
    </xf>
    <xf numFmtId="0" fontId="0" fillId="11" borderId="3" xfId="0" applyFill="1" applyBorder="1" applyAlignment="1">
      <alignment horizontal="justify" vertical="center" wrapText="1"/>
    </xf>
    <xf numFmtId="0" fontId="0" fillId="11" borderId="4" xfId="0" applyFill="1" applyBorder="1" applyAlignment="1">
      <alignment horizontal="justify" vertical="center" wrapText="1"/>
    </xf>
    <xf numFmtId="0" fontId="0" fillId="11" borderId="5" xfId="0" applyFill="1" applyBorder="1" applyAlignment="1">
      <alignment horizontal="justify" vertical="center" wrapText="1"/>
    </xf>
    <xf numFmtId="0" fontId="14" fillId="7" borderId="1" xfId="0" applyFont="1" applyFill="1" applyBorder="1" applyAlignment="1">
      <alignment horizontal="justify" vertical="center" wrapText="1"/>
    </xf>
    <xf numFmtId="0" fontId="14" fillId="7" borderId="2" xfId="0" applyFont="1" applyFill="1" applyBorder="1" applyAlignment="1">
      <alignment horizontal="justify" vertical="center" wrapText="1"/>
    </xf>
    <xf numFmtId="0" fontId="0" fillId="8" borderId="3" xfId="0" applyFill="1" applyBorder="1" applyAlignment="1">
      <alignment horizontal="justify" vertical="center" wrapText="1"/>
    </xf>
    <xf numFmtId="0" fontId="0" fillId="8" borderId="4" xfId="0" applyFill="1" applyBorder="1" applyAlignment="1">
      <alignment horizontal="justify" vertical="center" wrapText="1"/>
    </xf>
    <xf numFmtId="0" fontId="0" fillId="8" borderId="5" xfId="0" applyFill="1" applyBorder="1" applyAlignment="1">
      <alignment horizontal="justify" vertical="center" wrapText="1"/>
    </xf>
    <xf numFmtId="0" fontId="0" fillId="12" borderId="3" xfId="0" applyFill="1" applyBorder="1" applyAlignment="1">
      <alignment horizontal="justify" vertical="center" wrapText="1"/>
    </xf>
    <xf numFmtId="0" fontId="0" fillId="12" borderId="4" xfId="0" applyFill="1" applyBorder="1" applyAlignment="1">
      <alignment horizontal="justify" vertical="center" wrapText="1"/>
    </xf>
    <xf numFmtId="0" fontId="0" fillId="12" borderId="5" xfId="0" applyFill="1" applyBorder="1" applyAlignment="1">
      <alignment horizontal="justify" vertical="center" wrapText="1"/>
    </xf>
    <xf numFmtId="0" fontId="0" fillId="10" borderId="3" xfId="0" applyFill="1" applyBorder="1" applyAlignment="1">
      <alignment horizontal="justify" vertical="center" wrapText="1"/>
    </xf>
    <xf numFmtId="0" fontId="0" fillId="10" borderId="4" xfId="0" applyFill="1" applyBorder="1" applyAlignment="1">
      <alignment horizontal="justify" vertical="center" wrapText="1"/>
    </xf>
    <xf numFmtId="0" fontId="0" fillId="10" borderId="5" xfId="0" applyFill="1" applyBorder="1" applyAlignment="1">
      <alignment horizontal="justify" vertical="center" wrapText="1"/>
    </xf>
    <xf numFmtId="0" fontId="14" fillId="0" borderId="3" xfId="0" applyFont="1" applyBorder="1" applyAlignment="1">
      <alignment horizontal="justify" vertical="center" wrapText="1"/>
    </xf>
    <xf numFmtId="0" fontId="14" fillId="0" borderId="4" xfId="0" applyFont="1" applyBorder="1" applyAlignment="1">
      <alignment horizontal="justify" vertical="center" wrapText="1"/>
    </xf>
    <xf numFmtId="0" fontId="14" fillId="0" borderId="5" xfId="0" applyFont="1" applyBorder="1" applyAlignment="1">
      <alignment horizontal="justify" vertical="center" wrapText="1"/>
    </xf>
    <xf numFmtId="0" fontId="13" fillId="0" borderId="3" xfId="0" applyFont="1" applyBorder="1" applyAlignment="1">
      <alignment horizontal="justify" vertical="center" wrapText="1"/>
    </xf>
    <xf numFmtId="0" fontId="13" fillId="0" borderId="5" xfId="0" applyFont="1" applyBorder="1" applyAlignment="1">
      <alignment horizontal="justify" vertical="center" wrapText="1"/>
    </xf>
    <xf numFmtId="0" fontId="0" fillId="3" borderId="3" xfId="0" applyFill="1" applyBorder="1" applyAlignment="1">
      <alignment horizontal="justify" vertical="center" wrapText="1"/>
    </xf>
    <xf numFmtId="0" fontId="0" fillId="3" borderId="5" xfId="0" applyFill="1" applyBorder="1" applyAlignment="1">
      <alignment horizontal="justify" vertical="center" wrapText="1"/>
    </xf>
    <xf numFmtId="0" fontId="0" fillId="0" borderId="10" xfId="0" applyBorder="1" applyAlignment="1">
      <alignment horizontal="center" vertical="top" wrapText="1"/>
    </xf>
    <xf numFmtId="0" fontId="0" fillId="17" borderId="3" xfId="0" applyFill="1" applyBorder="1" applyAlignment="1">
      <alignment horizontal="justify" vertical="center" wrapText="1"/>
    </xf>
    <xf numFmtId="0" fontId="0" fillId="17" borderId="5" xfId="0" applyFill="1" applyBorder="1" applyAlignment="1">
      <alignment horizontal="justify" vertical="center" wrapText="1"/>
    </xf>
    <xf numFmtId="0" fontId="14" fillId="0" borderId="1" xfId="0" applyFont="1" applyBorder="1" applyAlignment="1">
      <alignment horizontal="justify" vertical="center" wrapText="1"/>
    </xf>
    <xf numFmtId="0" fontId="14" fillId="0" borderId="2" xfId="0" applyFont="1" applyBorder="1" applyAlignment="1">
      <alignment horizontal="justify" vertical="center" wrapText="1"/>
    </xf>
    <xf numFmtId="0" fontId="0" fillId="9" borderId="3" xfId="0" applyFill="1" applyBorder="1" applyAlignment="1">
      <alignment horizontal="justify" vertical="center" wrapText="1"/>
    </xf>
    <xf numFmtId="0" fontId="0" fillId="9" borderId="5" xfId="0" applyFill="1" applyBorder="1" applyAlignment="1">
      <alignment horizontal="justify" vertical="center" wrapText="1"/>
    </xf>
    <xf numFmtId="0" fontId="13" fillId="8" borderId="3" xfId="0" applyFont="1" applyFill="1" applyBorder="1" applyAlignment="1">
      <alignment horizontal="justify" vertical="center" wrapText="1"/>
    </xf>
    <xf numFmtId="0" fontId="13" fillId="8" borderId="4" xfId="0" applyFont="1" applyFill="1" applyBorder="1" applyAlignment="1">
      <alignment horizontal="justify" vertical="center" wrapText="1"/>
    </xf>
    <xf numFmtId="0" fontId="13" fillId="8" borderId="5" xfId="0" applyFont="1" applyFill="1" applyBorder="1" applyAlignment="1">
      <alignment horizontal="justify" vertical="center" wrapText="1"/>
    </xf>
    <xf numFmtId="0" fontId="0" fillId="4" borderId="0" xfId="0" applyFill="1" applyAlignment="1">
      <alignment vertical="top"/>
    </xf>
    <xf numFmtId="0" fontId="2" fillId="4" borderId="0" xfId="0" applyFont="1" applyFill="1" applyAlignment="1">
      <alignment vertical="top"/>
    </xf>
    <xf numFmtId="0" fontId="0" fillId="0" borderId="0" xfId="0" applyFont="1" applyAlignment="1">
      <alignment vertical="top"/>
    </xf>
    <xf numFmtId="0" fontId="1" fillId="21" borderId="0" xfId="0" applyFont="1" applyFill="1" applyAlignment="1">
      <alignment vertical="top"/>
    </xf>
    <xf numFmtId="0" fontId="1" fillId="20" borderId="0" xfId="0" applyFont="1" applyFill="1" applyAlignment="1">
      <alignment vertical="top"/>
    </xf>
    <xf numFmtId="0" fontId="7" fillId="0" borderId="0" xfId="0" applyFont="1" applyAlignment="1">
      <alignment vertical="top"/>
    </xf>
    <xf numFmtId="0" fontId="0" fillId="0" borderId="0" xfId="0" applyAlignment="1" applyProtection="1">
      <alignment vertical="top" wrapText="1"/>
      <protection hidden="1"/>
    </xf>
    <xf numFmtId="0" fontId="3" fillId="4" borderId="0" xfId="0" applyFont="1" applyFill="1" applyAlignment="1">
      <alignment vertical="top"/>
    </xf>
    <xf numFmtId="0" fontId="0" fillId="0" borderId="0" xfId="0" applyAlignment="1" applyProtection="1">
      <alignment vertical="top"/>
      <protection hidden="1"/>
    </xf>
    <xf numFmtId="0" fontId="0" fillId="0" borderId="0" xfId="0" applyFill="1" applyAlignment="1">
      <alignment vertical="top"/>
    </xf>
    <xf numFmtId="0" fontId="7" fillId="4" borderId="0" xfId="0" applyFont="1" applyFill="1" applyAlignment="1">
      <alignment vertical="top"/>
    </xf>
    <xf numFmtId="0" fontId="2" fillId="0" borderId="0" xfId="0" quotePrefix="1" applyFont="1" applyAlignment="1">
      <alignment horizontal="left" vertical="top"/>
    </xf>
    <xf numFmtId="0" fontId="2" fillId="0" borderId="0" xfId="0" applyFont="1" applyAlignment="1" applyProtection="1">
      <alignment vertical="top" wrapText="1"/>
      <protection hidden="1"/>
    </xf>
    <xf numFmtId="0" fontId="18" fillId="0" borderId="0" xfId="0" applyFont="1" applyAlignment="1">
      <alignment vertical="top"/>
    </xf>
    <xf numFmtId="0" fontId="18" fillId="4" borderId="0" xfId="0" applyFont="1" applyFill="1" applyAlignment="1">
      <alignment vertical="top"/>
    </xf>
    <xf numFmtId="0" fontId="10" fillId="0" borderId="0" xfId="0" applyFont="1" applyAlignment="1">
      <alignment vertical="top"/>
    </xf>
    <xf numFmtId="0" fontId="10" fillId="4" borderId="0" xfId="0" applyFont="1" applyFill="1" applyAlignment="1">
      <alignment vertical="top"/>
    </xf>
    <xf numFmtId="0" fontId="2" fillId="0" borderId="0" xfId="0" applyFont="1" applyAlignment="1">
      <alignment horizontal="left" vertical="top" wrapText="1"/>
    </xf>
    <xf numFmtId="0" fontId="18" fillId="0" borderId="0" xfId="0" applyFont="1" applyAlignment="1">
      <alignment vertical="top" wrapText="1"/>
    </xf>
    <xf numFmtId="0" fontId="0" fillId="4" borderId="0" xfId="0" applyFill="1" applyAlignment="1">
      <alignment vertical="top" wrapText="1"/>
    </xf>
    <xf numFmtId="0" fontId="18" fillId="4" borderId="0" xfId="0" applyFont="1" applyFill="1" applyAlignment="1">
      <alignment vertical="top" wrapText="1"/>
    </xf>
    <xf numFmtId="0" fontId="2" fillId="4" borderId="0" xfId="0" applyFont="1" applyFill="1" applyAlignment="1">
      <alignment vertical="top" wrapText="1"/>
    </xf>
    <xf numFmtId="0" fontId="0" fillId="0" borderId="0" xfId="0" applyFill="1" applyAlignment="1">
      <alignment vertical="top" wrapText="1"/>
    </xf>
    <xf numFmtId="0" fontId="6" fillId="0" borderId="0" xfId="0" applyFont="1" applyFill="1" applyAlignment="1">
      <alignment vertical="top" wrapText="1"/>
    </xf>
    <xf numFmtId="0" fontId="0" fillId="28" borderId="0" xfId="0" applyFill="1" applyAlignment="1">
      <alignment vertical="top"/>
    </xf>
    <xf numFmtId="0" fontId="0" fillId="28" borderId="0" xfId="0" applyFill="1" applyAlignment="1">
      <alignment vertical="top" wrapText="1"/>
    </xf>
    <xf numFmtId="0" fontId="1" fillId="21" borderId="0" xfId="0" applyFont="1" applyFill="1" applyAlignment="1">
      <alignment vertical="top" wrapText="1"/>
    </xf>
    <xf numFmtId="0" fontId="2" fillId="2" borderId="0" xfId="0" applyFont="1" applyFill="1" applyAlignment="1">
      <alignment vertical="top" wrapText="1"/>
    </xf>
    <xf numFmtId="0" fontId="7" fillId="0" borderId="0" xfId="0" applyFont="1" applyAlignment="1">
      <alignment vertical="top" wrapText="1"/>
    </xf>
    <xf numFmtId="0" fontId="3" fillId="4" borderId="0" xfId="0" applyFont="1" applyFill="1" applyAlignment="1">
      <alignment vertical="top" wrapText="1"/>
    </xf>
    <xf numFmtId="0" fontId="2" fillId="0" borderId="0" xfId="0" applyFont="1" applyFill="1" applyAlignment="1">
      <alignment vertical="top" wrapText="1"/>
    </xf>
    <xf numFmtId="0" fontId="7" fillId="4" borderId="0" xfId="0" applyFont="1" applyFill="1" applyAlignment="1">
      <alignment vertical="top" wrapText="1"/>
    </xf>
    <xf numFmtId="0" fontId="2" fillId="0" borderId="0" xfId="0" quotePrefix="1" applyFont="1" applyAlignment="1">
      <alignment horizontal="left" vertical="top" wrapText="1"/>
    </xf>
    <xf numFmtId="0" fontId="2" fillId="0" borderId="0" xfId="0" quotePrefix="1" applyFont="1" applyAlignment="1">
      <alignment vertical="top" wrapText="1"/>
    </xf>
  </cellXfs>
  <cellStyles count="5">
    <cellStyle name="Lien hypertexte" xfId="1" builtinId="8"/>
    <cellStyle name="Milliers" xfId="3" builtinId="3"/>
    <cellStyle name="Normal" xfId="0" builtinId="0"/>
    <cellStyle name="Pourcentage" xfId="4" builtinId="5"/>
    <cellStyle name="sous_question_masquee" xfId="2" xr:uid="{5DEBAE9D-0D06-4CFC-AC8C-E0DBFA680EE2}"/>
  </cellStyles>
  <dxfs count="85">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
      <fill>
        <patternFill patternType="none"/>
      </fill>
      <border>
        <left/>
        <right/>
        <top/>
        <bottom/>
      </border>
    </dxf>
  </dxfs>
  <tableStyles count="0" defaultTableStyle="TableStyleMedium2" defaultPivotStyle="PivotStyleLight16"/>
  <colors>
    <mruColors>
      <color rgb="FF04656E"/>
      <color rgb="FF5E2D33"/>
      <color rgb="FFF04D22"/>
      <color rgb="FFE67512"/>
      <color rgb="FF000191"/>
      <color rgb="FF25408F"/>
      <color rgb="FF6C6E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152403</xdr:colOff>
      <xdr:row>30</xdr:row>
      <xdr:rowOff>76200</xdr:rowOff>
    </xdr:from>
    <xdr:to>
      <xdr:col>5</xdr:col>
      <xdr:colOff>2209800</xdr:colOff>
      <xdr:row>32</xdr:row>
      <xdr:rowOff>283029</xdr:rowOff>
    </xdr:to>
    <xdr:sp macro="" textlink="">
      <xdr:nvSpPr>
        <xdr:cNvPr id="2" name="ZoneTexte 1">
          <a:extLst>
            <a:ext uri="{FF2B5EF4-FFF2-40B4-BE49-F238E27FC236}">
              <a16:creationId xmlns:a16="http://schemas.microsoft.com/office/drawing/2014/main" id="{E703AE4F-F92C-4D4E-93FF-EA38C9F852F2}"/>
            </a:ext>
          </a:extLst>
        </xdr:cNvPr>
        <xdr:cNvSpPr txBox="1"/>
      </xdr:nvSpPr>
      <xdr:spPr>
        <a:xfrm>
          <a:off x="4953003" y="9629775"/>
          <a:ext cx="5219697" cy="730704"/>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fr-FR" sz="1200">
              <a:ln>
                <a:solidFill>
                  <a:srgbClr val="00B050"/>
                </a:solidFill>
              </a:ln>
              <a:solidFill>
                <a:srgbClr val="FF0000"/>
              </a:solidFill>
              <a:latin typeface="+mn-lt"/>
              <a:ea typeface="+mn-ea"/>
              <a:cs typeface="+mn-cs"/>
            </a:rPr>
            <a:t>Aide : </a:t>
          </a:r>
          <a:endParaRPr lang="fr-FR" sz="1100"/>
        </a:p>
        <a:p>
          <a:r>
            <a:rPr lang="fr-FR" sz="1100"/>
            <a:t>Ce ratio représente le % entre les surfaces imperméabilisées par les constructions, les parking, voie d'accès, par rapport à l'emprise affectées à ces usages construits</a:t>
          </a:r>
          <a:endParaRPr lang="fr-FR" sz="1100" baseline="0"/>
        </a:p>
      </xdr:txBody>
    </xdr:sp>
    <xdr:clientData/>
  </xdr:twoCellAnchor>
  <xdr:twoCellAnchor>
    <xdr:from>
      <xdr:col>4</xdr:col>
      <xdr:colOff>81641</xdr:colOff>
      <xdr:row>54</xdr:row>
      <xdr:rowOff>167367</xdr:rowOff>
    </xdr:from>
    <xdr:to>
      <xdr:col>6</xdr:col>
      <xdr:colOff>1785257</xdr:colOff>
      <xdr:row>63</xdr:row>
      <xdr:rowOff>21771</xdr:rowOff>
    </xdr:to>
    <xdr:sp macro="" textlink="">
      <xdr:nvSpPr>
        <xdr:cNvPr id="3" name="ZoneTexte 2">
          <a:extLst>
            <a:ext uri="{FF2B5EF4-FFF2-40B4-BE49-F238E27FC236}">
              <a16:creationId xmlns:a16="http://schemas.microsoft.com/office/drawing/2014/main" id="{BDFC9BCF-F187-4F61-8477-AE5A4443D631}"/>
            </a:ext>
          </a:extLst>
        </xdr:cNvPr>
        <xdr:cNvSpPr txBox="1"/>
      </xdr:nvSpPr>
      <xdr:spPr>
        <a:xfrm>
          <a:off x="6809466" y="15480392"/>
          <a:ext cx="5326291" cy="191497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fr-FR" sz="1200">
              <a:ln>
                <a:solidFill>
                  <a:srgbClr val="00B050"/>
                </a:solidFill>
              </a:ln>
              <a:solidFill>
                <a:srgbClr val="FF0000"/>
              </a:solidFill>
              <a:latin typeface="+mn-lt"/>
              <a:ea typeface="+mn-ea"/>
              <a:cs typeface="+mn-cs"/>
            </a:rPr>
            <a:t>Aide : </a:t>
          </a:r>
          <a:endParaRPr lang="fr-FR" sz="1100">
            <a:solidFill>
              <a:srgbClr val="FF0000"/>
            </a:solidFill>
          </a:endParaRPr>
        </a:p>
        <a:p>
          <a:r>
            <a:rPr lang="fr-FR" sz="1100">
              <a:solidFill>
                <a:schemeClr val="tx1"/>
              </a:solidFill>
              <a:effectLst/>
              <a:latin typeface="+mn-lt"/>
              <a:ea typeface="+mn-ea"/>
              <a:cs typeface="+mn-cs"/>
            </a:rPr>
            <a:t>Définition de l’artificialisation, en référence à l’atteinte à la fonctionnalité des sols, et de telle sorte que les espaces non imperméabilisés et de « nature en ville » soient considérés comme « non artificialisés ».</a:t>
          </a:r>
        </a:p>
        <a:p>
          <a:r>
            <a:rPr lang="fr-FR" sz="1100" baseline="0">
              <a:solidFill>
                <a:schemeClr val="tx1"/>
              </a:solidFill>
              <a:effectLst/>
              <a:latin typeface="+mn-lt"/>
              <a:ea typeface="+mn-ea"/>
              <a:cs typeface="+mn-cs"/>
            </a:rPr>
            <a:t>Zones imperméabilisées = construites et revêtues par du bitume, du ébton ou tout revêtement imperméable</a:t>
          </a:r>
        </a:p>
        <a:p>
          <a:r>
            <a:rPr lang="fr-FR" sz="1100" baseline="0">
              <a:solidFill>
                <a:schemeClr val="tx1"/>
              </a:solidFill>
            </a:rPr>
            <a:t>Zones artificialisées = </a:t>
          </a:r>
          <a:r>
            <a:rPr lang="fr-FR" sz="1100" baseline="0">
              <a:solidFill>
                <a:schemeClr val="tx1"/>
              </a:solidFill>
              <a:effectLst/>
              <a:latin typeface="+mn-lt"/>
              <a:ea typeface="+mn-ea"/>
              <a:cs typeface="+mn-cs"/>
            </a:rPr>
            <a:t>Zones imperméabilisées + surfaces remaniées et recouvertes par matériaux stériles (ex : grave non traitée, déblais, etc)</a:t>
          </a:r>
        </a:p>
        <a:p>
          <a:r>
            <a:rPr lang="fr-FR" sz="1100" baseline="0">
              <a:solidFill>
                <a:schemeClr val="tx1"/>
              </a:solidFill>
              <a:effectLst/>
              <a:latin typeface="+mn-lt"/>
              <a:ea typeface="+mn-ea"/>
              <a:cs typeface="+mn-cs"/>
            </a:rPr>
            <a:t>Surface projet = zones artificlisées + espaces de pleine terre (espaces verts, terrains de sport, espaces de culture, etc.)</a:t>
          </a:r>
          <a:endParaRPr lang="fr-FR" sz="1100" baseline="0">
            <a:solidFill>
              <a:schemeClr val="tx1"/>
            </a:solidFill>
          </a:endParaRPr>
        </a:p>
      </xdr:txBody>
    </xdr:sp>
    <xdr:clientData/>
  </xdr:twoCellAnchor>
  <xdr:twoCellAnchor>
    <xdr:from>
      <xdr:col>2</xdr:col>
      <xdr:colOff>113130</xdr:colOff>
      <xdr:row>62</xdr:row>
      <xdr:rowOff>83884</xdr:rowOff>
    </xdr:from>
    <xdr:to>
      <xdr:col>6</xdr:col>
      <xdr:colOff>1839684</xdr:colOff>
      <xdr:row>69</xdr:row>
      <xdr:rowOff>127427</xdr:rowOff>
    </xdr:to>
    <xdr:sp macro="" textlink="">
      <xdr:nvSpPr>
        <xdr:cNvPr id="4" name="ZoneTexte 3">
          <a:extLst>
            <a:ext uri="{FF2B5EF4-FFF2-40B4-BE49-F238E27FC236}">
              <a16:creationId xmlns:a16="http://schemas.microsoft.com/office/drawing/2014/main" id="{31810830-FFF9-4A9C-855A-8D84C8FFDBD0}"/>
            </a:ext>
          </a:extLst>
        </xdr:cNvPr>
        <xdr:cNvSpPr txBox="1"/>
      </xdr:nvSpPr>
      <xdr:spPr>
        <a:xfrm>
          <a:off x="4913730" y="17279684"/>
          <a:ext cx="7276454" cy="1475468"/>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fr-FR" sz="1200">
              <a:ln>
                <a:solidFill>
                  <a:srgbClr val="00B050"/>
                </a:solidFill>
              </a:ln>
              <a:solidFill>
                <a:srgbClr val="FF0000"/>
              </a:solidFill>
              <a:latin typeface="+mn-lt"/>
              <a:ea typeface="+mn-ea"/>
              <a:cs typeface="+mn-cs"/>
            </a:rPr>
            <a:t>Aide : </a:t>
          </a:r>
          <a:endParaRPr lang="fr-FR" sz="1100" baseline="0"/>
        </a:p>
        <a:p>
          <a:pPr marL="0" marR="0" lvl="0" indent="0" defTabSz="914400" eaLnBrk="1" fontAlgn="auto" latinLnBrk="0" hangingPunct="1">
            <a:lnSpc>
              <a:spcPct val="100000"/>
            </a:lnSpc>
            <a:spcBef>
              <a:spcPts val="0"/>
            </a:spcBef>
            <a:spcAft>
              <a:spcPts val="0"/>
            </a:spcAft>
            <a:buClrTx/>
            <a:buSzTx/>
            <a:buFontTx/>
            <a:buNone/>
            <a:tabLst/>
            <a:defRPr/>
          </a:pPr>
          <a:r>
            <a:rPr lang="fr-FR" sz="1100" baseline="0"/>
            <a:t>Renseigner la </a:t>
          </a:r>
          <a:r>
            <a:rPr lang="fr-FR" sz="1200">
              <a:ln>
                <a:solidFill>
                  <a:srgbClr val="00B050"/>
                </a:solidFill>
              </a:ln>
              <a:solidFill>
                <a:srgbClr val="FF0000"/>
              </a:solidFill>
              <a:latin typeface="+mn-lt"/>
              <a:ea typeface="+mn-ea"/>
              <a:cs typeface="+mn-cs"/>
            </a:rPr>
            <a:t>méthode de végétalisation </a:t>
          </a:r>
          <a:r>
            <a:rPr lang="fr-FR" sz="1100" baseline="0"/>
            <a:t>permet </a:t>
          </a:r>
          <a:r>
            <a:rPr lang="fr-FR" sz="1100" baseline="0">
              <a:solidFill>
                <a:schemeClr val="dk1"/>
              </a:solidFill>
              <a:effectLst/>
              <a:latin typeface="+mn-lt"/>
              <a:ea typeface="+mn-ea"/>
              <a:cs typeface="+mn-cs"/>
            </a:rPr>
            <a:t>d'affecter des potentialités de fixation de Carbone  pour l'effet Env_Carbone :</a:t>
          </a:r>
        </a:p>
        <a:p>
          <a:r>
            <a:rPr lang="fr-FR" sz="1100" baseline="0">
              <a:solidFill>
                <a:schemeClr val="dk1"/>
              </a:solidFill>
              <a:effectLst/>
              <a:latin typeface="+mn-lt"/>
              <a:ea typeface="+mn-ea"/>
              <a:cs typeface="+mn-cs"/>
            </a:rPr>
            <a:t>- élevé et rapide en cas de terres fertiles par apport de terres</a:t>
          </a:r>
          <a:endParaRPr lang="fr-FR">
            <a:effectLst/>
          </a:endParaRPr>
        </a:p>
        <a:p>
          <a:r>
            <a:rPr lang="fr-FR" sz="1100" baseline="0">
              <a:solidFill>
                <a:schemeClr val="dk1"/>
              </a:solidFill>
              <a:effectLst/>
              <a:latin typeface="+mn-lt"/>
              <a:ea typeface="+mn-ea"/>
              <a:cs typeface="+mn-cs"/>
            </a:rPr>
            <a:t> végétales ou création technosols ;</a:t>
          </a:r>
          <a:endParaRPr lang="fr-FR">
            <a:effectLst/>
          </a:endParaRPr>
        </a:p>
        <a:p>
          <a:r>
            <a:rPr lang="fr-FR" sz="1100" baseline="0">
              <a:solidFill>
                <a:schemeClr val="dk1"/>
              </a:solidFill>
              <a:effectLst/>
              <a:latin typeface="+mn-lt"/>
              <a:ea typeface="+mn-ea"/>
              <a:cs typeface="+mn-cs"/>
            </a:rPr>
            <a:t>- elévé mais lent par génie écologique ;</a:t>
          </a:r>
          <a:endParaRPr lang="fr-FR">
            <a:effectLst/>
          </a:endParaRPr>
        </a:p>
        <a:p>
          <a:r>
            <a:rPr lang="fr-FR" sz="1100" baseline="0">
              <a:solidFill>
                <a:schemeClr val="dk1"/>
              </a:solidFill>
              <a:effectLst/>
              <a:latin typeface="+mn-lt"/>
              <a:ea typeface="+mn-ea"/>
              <a:cs typeface="+mn-cs"/>
            </a:rPr>
            <a:t>- faible et lent en cas d'emprises non fertiles.</a:t>
          </a:r>
          <a:endParaRPr lang="fr-FR">
            <a:effectLst/>
          </a:endParaRPr>
        </a:p>
        <a:p>
          <a:endParaRPr lang="fr-FR" sz="1100" baseline="0"/>
        </a:p>
      </xdr:txBody>
    </xdr:sp>
    <xdr:clientData/>
  </xdr:twoCellAnchor>
  <xdr:twoCellAnchor>
    <xdr:from>
      <xdr:col>2</xdr:col>
      <xdr:colOff>152400</xdr:colOff>
      <xdr:row>49</xdr:row>
      <xdr:rowOff>1</xdr:rowOff>
    </xdr:from>
    <xdr:to>
      <xdr:col>5</xdr:col>
      <xdr:colOff>2333625</xdr:colOff>
      <xdr:row>54</xdr:row>
      <xdr:rowOff>123825</xdr:rowOff>
    </xdr:to>
    <xdr:sp macro="" textlink="">
      <xdr:nvSpPr>
        <xdr:cNvPr id="5" name="ZoneTexte 4">
          <a:extLst>
            <a:ext uri="{FF2B5EF4-FFF2-40B4-BE49-F238E27FC236}">
              <a16:creationId xmlns:a16="http://schemas.microsoft.com/office/drawing/2014/main" id="{00C17A8B-5850-40B0-AEDD-4F57C87B00A5}"/>
            </a:ext>
          </a:extLst>
        </xdr:cNvPr>
        <xdr:cNvSpPr txBox="1"/>
      </xdr:nvSpPr>
      <xdr:spPr>
        <a:xfrm>
          <a:off x="4953000" y="14258926"/>
          <a:ext cx="5340350" cy="1177924"/>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fr-FR" sz="1200">
              <a:ln>
                <a:solidFill>
                  <a:srgbClr val="00B050"/>
                </a:solidFill>
              </a:ln>
              <a:solidFill>
                <a:srgbClr val="FF0000"/>
              </a:solidFill>
              <a:latin typeface="+mn-lt"/>
              <a:ea typeface="+mn-ea"/>
              <a:cs typeface="+mn-cs"/>
            </a:rPr>
            <a:t>Aide : </a:t>
          </a:r>
          <a:endParaRPr lang="fr-FR" sz="1100"/>
        </a:p>
        <a:p>
          <a:r>
            <a:rPr lang="fr-FR" sz="1100"/>
            <a:t>La superficie impactée est celle qui est concernée par des mesures de gestion au sens de la méthodologie nationale sites et sols pollués. Les surfaces uniquement liées</a:t>
          </a:r>
          <a:r>
            <a:rPr lang="fr-FR" sz="1100" baseline="0"/>
            <a:t> à des déblais</a:t>
          </a:r>
          <a:r>
            <a:rPr lang="fr-FR" sz="1100"/>
            <a:t> ne respectant pas les seuils d'admission</a:t>
          </a:r>
          <a:r>
            <a:rPr lang="fr-FR" sz="1100" baseline="0"/>
            <a:t> en installation de stockage de déchets inertes ne doivent pas être considérées.</a:t>
          </a:r>
        </a:p>
      </xdr:txBody>
    </xdr:sp>
    <xdr:clientData/>
  </xdr:twoCellAnchor>
  <xdr:twoCellAnchor>
    <xdr:from>
      <xdr:col>9</xdr:col>
      <xdr:colOff>55068</xdr:colOff>
      <xdr:row>63</xdr:row>
      <xdr:rowOff>68517</xdr:rowOff>
    </xdr:from>
    <xdr:to>
      <xdr:col>18</xdr:col>
      <xdr:colOff>620484</xdr:colOff>
      <xdr:row>70</xdr:row>
      <xdr:rowOff>32657</xdr:rowOff>
    </xdr:to>
    <xdr:sp macro="" textlink="">
      <xdr:nvSpPr>
        <xdr:cNvPr id="6" name="ZoneTexte 5">
          <a:extLst>
            <a:ext uri="{FF2B5EF4-FFF2-40B4-BE49-F238E27FC236}">
              <a16:creationId xmlns:a16="http://schemas.microsoft.com/office/drawing/2014/main" id="{97813057-5E25-43B1-B6EB-32B2649E0E9B}"/>
            </a:ext>
          </a:extLst>
        </xdr:cNvPr>
        <xdr:cNvSpPr txBox="1"/>
      </xdr:nvSpPr>
      <xdr:spPr>
        <a:xfrm>
          <a:off x="13894893" y="17438942"/>
          <a:ext cx="9134741" cy="2564465"/>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fr-FR" sz="1200">
              <a:ln>
                <a:solidFill>
                  <a:srgbClr val="00B050"/>
                </a:solidFill>
              </a:ln>
              <a:solidFill>
                <a:srgbClr val="FF0000"/>
              </a:solidFill>
              <a:latin typeface="+mn-lt"/>
              <a:ea typeface="+mn-ea"/>
              <a:cs typeface="+mn-cs"/>
            </a:rPr>
            <a:t>Aide (usage et qualité des sols modifiés par le projet ): </a:t>
          </a:r>
          <a:endParaRPr lang="fr-FR" sz="1100">
            <a:solidFill>
              <a:srgbClr val="FF0000"/>
            </a:solidFill>
          </a:endParaRPr>
        </a:p>
        <a:p>
          <a:r>
            <a:rPr lang="fr-FR" sz="1100">
              <a:solidFill>
                <a:schemeClr val="tx1"/>
              </a:solidFill>
            </a:rPr>
            <a:t>Tableau à renseigner de manière différente selon le type d'option de référence considérée :</a:t>
          </a:r>
        </a:p>
        <a:p>
          <a:r>
            <a:rPr lang="fr-FR" sz="1100" b="1" u="sng">
              <a:solidFill>
                <a:schemeClr val="tx1"/>
              </a:solidFill>
            </a:rPr>
            <a:t>Cas 1 option de référence = statu quo</a:t>
          </a:r>
          <a:r>
            <a:rPr lang="fr-FR" sz="1100">
              <a:solidFill>
                <a:schemeClr val="tx1"/>
              </a:solidFill>
            </a:rPr>
            <a:t>.</a:t>
          </a:r>
        </a:p>
        <a:p>
          <a:r>
            <a:rPr lang="fr-FR" sz="1100">
              <a:solidFill>
                <a:schemeClr val="tx1"/>
              </a:solidFill>
            </a:rPr>
            <a:t>Dans ce cas, on étudie les effets de la reconversion</a:t>
          </a:r>
          <a:r>
            <a:rPr lang="fr-FR" sz="1100" baseline="0">
              <a:solidFill>
                <a:schemeClr val="tx1"/>
              </a:solidFill>
            </a:rPr>
            <a:t> de la friche par rapport à une situation de maintien de la friche en l'état</a:t>
          </a:r>
        </a:p>
        <a:p>
          <a:r>
            <a:rPr lang="fr-FR" sz="1100" baseline="0">
              <a:solidFill>
                <a:schemeClr val="tx1"/>
              </a:solidFill>
            </a:rPr>
            <a:t>- En colonne M (cellules </a:t>
          </a:r>
          <a:r>
            <a:rPr lang="fr-FR" sz="1100">
              <a:solidFill>
                <a:schemeClr val="dk1"/>
              </a:solidFill>
              <a:effectLst/>
              <a:latin typeface="+mn-lt"/>
              <a:ea typeface="+mn-ea"/>
              <a:cs typeface="+mn-cs"/>
            </a:rPr>
            <a:t>M57 à M59 </a:t>
          </a:r>
          <a:r>
            <a:rPr lang="fr-FR" sz="1100" baseline="0">
              <a:solidFill>
                <a:schemeClr val="tx1"/>
              </a:solidFill>
            </a:rPr>
            <a:t>(et suivantes le cas échéant)), </a:t>
          </a:r>
          <a:r>
            <a:rPr lang="fr-FR" sz="1100">
              <a:solidFill>
                <a:schemeClr val="dk1"/>
              </a:solidFill>
              <a:effectLst/>
              <a:latin typeface="+mn-lt"/>
              <a:ea typeface="+mn-ea"/>
              <a:cs typeface="+mn-cs"/>
            </a:rPr>
            <a:t>indiquer les types de surfaces de chaque usage prévu au projet, et en colonne N (cellules N57 à N59 (et suivantes le cas échéant)), les valeurs correspondantes (en hectares).</a:t>
          </a:r>
          <a:r>
            <a:rPr lang="fr-FR" sz="1100" baseline="0">
              <a:solidFill>
                <a:schemeClr val="tx1"/>
              </a:solidFill>
            </a:rPr>
            <a:t>.</a:t>
          </a:r>
        </a:p>
        <a:p>
          <a:r>
            <a:rPr lang="fr-FR" sz="1100" baseline="0">
              <a:solidFill>
                <a:schemeClr val="tx1"/>
              </a:solidFill>
            </a:rPr>
            <a:t>- En colonne P (cellules </a:t>
          </a:r>
          <a:r>
            <a:rPr lang="fr-FR" sz="1100">
              <a:solidFill>
                <a:schemeClr val="dk1"/>
              </a:solidFill>
              <a:effectLst/>
              <a:latin typeface="+mn-lt"/>
              <a:ea typeface="+mn-ea"/>
              <a:cs typeface="+mn-cs"/>
            </a:rPr>
            <a:t>P57 à P59 </a:t>
          </a:r>
          <a:r>
            <a:rPr lang="fr-FR" sz="1100" baseline="0">
              <a:solidFill>
                <a:schemeClr val="tx1"/>
              </a:solidFill>
              <a:effectLst/>
              <a:latin typeface="+mn-lt"/>
              <a:ea typeface="+mn-ea"/>
              <a:cs typeface="+mn-cs"/>
            </a:rPr>
            <a:t>(et suivantes le cas échéant)), indiquer les surfaces de la friche transformées pour conduire aux usages prévus au projet</a:t>
          </a:r>
        </a:p>
        <a:p>
          <a:endParaRPr lang="fr-FR" sz="1100" baseline="0">
            <a:solidFill>
              <a:schemeClr val="tx1"/>
            </a:solidFill>
          </a:endParaRPr>
        </a:p>
        <a:p>
          <a:r>
            <a:rPr lang="fr-FR" sz="1100" b="1" u="sng" baseline="0">
              <a:solidFill>
                <a:schemeClr val="tx1"/>
              </a:solidFill>
            </a:rPr>
            <a:t>Cas 2 : option de référence = projet équivalent en extension urbaine</a:t>
          </a:r>
        </a:p>
        <a:p>
          <a:pPr marL="0" marR="0" lvl="0" indent="0" defTabSz="914400" eaLnBrk="1" fontAlgn="auto" latinLnBrk="0" hangingPunct="1">
            <a:lnSpc>
              <a:spcPct val="100000"/>
            </a:lnSpc>
            <a:spcBef>
              <a:spcPts val="0"/>
            </a:spcBef>
            <a:spcAft>
              <a:spcPts val="0"/>
            </a:spcAft>
            <a:buClrTx/>
            <a:buSzTx/>
            <a:buFontTx/>
            <a:buNone/>
            <a:tabLst/>
            <a:defRPr/>
          </a:pPr>
          <a:r>
            <a:rPr lang="fr-FR" sz="1100">
              <a:solidFill>
                <a:schemeClr val="tx1"/>
              </a:solidFill>
              <a:effectLst/>
              <a:latin typeface="+mn-lt"/>
              <a:ea typeface="+mn-ea"/>
              <a:cs typeface="+mn-cs"/>
            </a:rPr>
            <a:t>Dans ce cas, on étudie les effets de la reconversion</a:t>
          </a:r>
          <a:r>
            <a:rPr lang="fr-FR" sz="1100" baseline="0">
              <a:solidFill>
                <a:schemeClr val="tx1"/>
              </a:solidFill>
              <a:effectLst/>
              <a:latin typeface="+mn-lt"/>
              <a:ea typeface="+mn-ea"/>
              <a:cs typeface="+mn-cs"/>
            </a:rPr>
            <a:t> de la friche par rapport à la réalisation d'un projet équivalent (en termes de fonctions urbaines) en extension urbaine.</a:t>
          </a:r>
        </a:p>
        <a:p>
          <a:pPr marL="0" marR="0" lvl="0" indent="0" defTabSz="914400" eaLnBrk="1" fontAlgn="auto" latinLnBrk="0" hangingPunct="1">
            <a:lnSpc>
              <a:spcPct val="100000"/>
            </a:lnSpc>
            <a:spcBef>
              <a:spcPts val="0"/>
            </a:spcBef>
            <a:spcAft>
              <a:spcPts val="0"/>
            </a:spcAft>
            <a:buClrTx/>
            <a:buSzTx/>
            <a:buFontTx/>
            <a:buNone/>
            <a:tabLst/>
            <a:defRPr/>
          </a:pPr>
          <a:r>
            <a:rPr lang="fr-FR" sz="1100" baseline="0">
              <a:solidFill>
                <a:schemeClr val="tx1"/>
              </a:solidFill>
              <a:effectLst/>
              <a:latin typeface="+mn-lt"/>
              <a:ea typeface="+mn-ea"/>
              <a:cs typeface="+mn-cs"/>
            </a:rPr>
            <a:t>Remplissage inverse du tableau par rapport au cas 1, ainsi :</a:t>
          </a:r>
        </a:p>
        <a:p>
          <a:pPr marL="0" marR="0" lvl="0" indent="0" defTabSz="914400" eaLnBrk="1" fontAlgn="auto" latinLnBrk="0" hangingPunct="1">
            <a:lnSpc>
              <a:spcPct val="100000"/>
            </a:lnSpc>
            <a:spcBef>
              <a:spcPts val="0"/>
            </a:spcBef>
            <a:spcAft>
              <a:spcPts val="0"/>
            </a:spcAft>
            <a:buClrTx/>
            <a:buSzTx/>
            <a:buFontTx/>
            <a:buNone/>
            <a:tabLst/>
            <a:defRPr/>
          </a:pPr>
          <a:r>
            <a:rPr lang="fr-FR" sz="1100" baseline="0">
              <a:solidFill>
                <a:schemeClr val="tx1"/>
              </a:solidFill>
              <a:effectLst/>
              <a:latin typeface="+mn-lt"/>
              <a:ea typeface="+mn-ea"/>
              <a:cs typeface="+mn-cs"/>
            </a:rPr>
            <a:t>- En colonne M (cellules </a:t>
          </a:r>
          <a:r>
            <a:rPr lang="fr-FR" sz="1100">
              <a:solidFill>
                <a:schemeClr val="dk1"/>
              </a:solidFill>
              <a:effectLst/>
              <a:latin typeface="+mn-lt"/>
              <a:ea typeface="+mn-ea"/>
              <a:cs typeface="+mn-cs"/>
            </a:rPr>
            <a:t>M57 à M59 </a:t>
          </a:r>
          <a:r>
            <a:rPr lang="fr-FR" sz="1100" baseline="0">
              <a:solidFill>
                <a:schemeClr val="tx1"/>
              </a:solidFill>
              <a:effectLst/>
              <a:latin typeface="+mn-lt"/>
              <a:ea typeface="+mn-ea"/>
              <a:cs typeface="+mn-cs"/>
            </a:rPr>
            <a:t>(et suivantes le cas échéant)), </a:t>
          </a:r>
          <a:r>
            <a:rPr lang="fr-FR" sz="1100">
              <a:solidFill>
                <a:schemeClr val="dk1"/>
              </a:solidFill>
              <a:effectLst/>
              <a:latin typeface="+mn-lt"/>
              <a:ea typeface="+mn-ea"/>
              <a:cs typeface="+mn-cs"/>
            </a:rPr>
            <a:t>indiquer les types de surface de la friche transformées pour conduire aux usages prévus au projet, et en colonne N (cellules N57 à N59 (et suivantes le cas échéant)), les valeurs correspondantes (en hectares)</a:t>
          </a:r>
          <a:r>
            <a:rPr lang="fr-FR" sz="1100" baseline="0">
              <a:solidFill>
                <a:schemeClr val="tx1"/>
              </a:solidFill>
              <a:effectLst/>
              <a:latin typeface="+mn-lt"/>
              <a:ea typeface="+mn-ea"/>
              <a:cs typeface="+mn-cs"/>
            </a:rPr>
            <a:t>- En colonne P (cellules </a:t>
          </a:r>
          <a:r>
            <a:rPr lang="fr-FR" sz="1100">
              <a:solidFill>
                <a:schemeClr val="dk1"/>
              </a:solidFill>
              <a:effectLst/>
              <a:latin typeface="+mn-lt"/>
              <a:ea typeface="+mn-ea"/>
              <a:cs typeface="+mn-cs"/>
            </a:rPr>
            <a:t>P57 à P59 </a:t>
          </a:r>
          <a:r>
            <a:rPr lang="fr-FR" sz="1100" baseline="0">
              <a:solidFill>
                <a:schemeClr val="tx1"/>
              </a:solidFill>
              <a:effectLst/>
              <a:latin typeface="+mn-lt"/>
              <a:ea typeface="+mn-ea"/>
              <a:cs typeface="+mn-cs"/>
            </a:rPr>
            <a:t>(et suivantes le cas échéant)),  indiquer les surfaces de chaque usage prévu au projet.</a:t>
          </a:r>
          <a:endParaRPr lang="fr-FR" sz="1100" baseline="0">
            <a:solidFill>
              <a:schemeClr val="tx1"/>
            </a:solidFill>
          </a:endParaRPr>
        </a:p>
        <a:p>
          <a:endParaRPr lang="fr-FR" sz="1100" baseline="0">
            <a:solidFill>
              <a:srgbClr val="FF0000"/>
            </a:solidFill>
          </a:endParaRPr>
        </a:p>
      </xdr:txBody>
    </xdr:sp>
    <xdr:clientData/>
  </xdr:twoCellAnchor>
  <xdr:twoCellAnchor>
    <xdr:from>
      <xdr:col>6</xdr:col>
      <xdr:colOff>211310</xdr:colOff>
      <xdr:row>35</xdr:row>
      <xdr:rowOff>179933</xdr:rowOff>
    </xdr:from>
    <xdr:to>
      <xdr:col>11</xdr:col>
      <xdr:colOff>263979</xdr:colOff>
      <xdr:row>39</xdr:row>
      <xdr:rowOff>7284</xdr:rowOff>
    </xdr:to>
    <xdr:sp macro="" textlink="">
      <xdr:nvSpPr>
        <xdr:cNvPr id="7" name="ZoneTexte 6">
          <a:extLst>
            <a:ext uri="{FF2B5EF4-FFF2-40B4-BE49-F238E27FC236}">
              <a16:creationId xmlns:a16="http://schemas.microsoft.com/office/drawing/2014/main" id="{7F4AAA59-29F1-4B9D-B9AB-13B2BE563EBE}"/>
            </a:ext>
          </a:extLst>
        </xdr:cNvPr>
        <xdr:cNvSpPr txBox="1"/>
      </xdr:nvSpPr>
      <xdr:spPr>
        <a:xfrm>
          <a:off x="10564985" y="10993983"/>
          <a:ext cx="5462869" cy="1294201"/>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fr-FR" sz="1200">
              <a:ln>
                <a:solidFill>
                  <a:srgbClr val="00B050"/>
                </a:solidFill>
              </a:ln>
              <a:solidFill>
                <a:srgbClr val="FF0000"/>
              </a:solidFill>
              <a:latin typeface="+mn-lt"/>
              <a:ea typeface="+mn-ea"/>
              <a:cs typeface="+mn-cs"/>
            </a:rPr>
            <a:t>Aide (facteur multiplicatif) : </a:t>
          </a:r>
          <a:endParaRPr lang="fr-FR" sz="1100"/>
        </a:p>
        <a:p>
          <a:r>
            <a:rPr lang="fr-FR" sz="1100"/>
            <a:t>Exemple 1 : si le projet en extension serait réalisé avec une densité résidentielle de 15 logements / ha alors que en renouvellement urbain, la densité serait de 30 logements / ha, le facteur multiplicatif serait de 2.</a:t>
          </a:r>
        </a:p>
        <a:p>
          <a:r>
            <a:rPr lang="fr-FR" sz="1100" baseline="0"/>
            <a:t>Exemple 2 : si le projet serait réalisé avec une densité résidentielle identique en extension ou en renouvellement urbain, le facteur multiplicatif serait de 1.</a:t>
          </a:r>
          <a:endParaRPr lang="fr-FR">
            <a:effectLst/>
          </a:endParaRPr>
        </a:p>
        <a:p>
          <a:endParaRPr lang="fr-FR" sz="1100" baseline="0"/>
        </a:p>
        <a:p>
          <a:endParaRPr lang="fr-FR"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206375</xdr:colOff>
      <xdr:row>8</xdr:row>
      <xdr:rowOff>9525</xdr:rowOff>
    </xdr:from>
    <xdr:to>
      <xdr:col>13</xdr:col>
      <xdr:colOff>135135</xdr:colOff>
      <xdr:row>22</xdr:row>
      <xdr:rowOff>161077</xdr:rowOff>
    </xdr:to>
    <xdr:pic>
      <xdr:nvPicPr>
        <xdr:cNvPr id="2" name="Image 1">
          <a:extLst>
            <a:ext uri="{FF2B5EF4-FFF2-40B4-BE49-F238E27FC236}">
              <a16:creationId xmlns:a16="http://schemas.microsoft.com/office/drawing/2014/main" id="{FC53113B-11E0-456D-9D26-A6F45E520EEB}"/>
            </a:ext>
          </a:extLst>
        </xdr:cNvPr>
        <xdr:cNvPicPr>
          <a:picLocks noChangeAspect="1"/>
        </xdr:cNvPicPr>
      </xdr:nvPicPr>
      <xdr:blipFill>
        <a:blip xmlns:r="http://schemas.openxmlformats.org/officeDocument/2006/relationships" r:embed="rId1"/>
        <a:stretch>
          <a:fillRect/>
        </a:stretch>
      </xdr:blipFill>
      <xdr:spPr>
        <a:xfrm>
          <a:off x="11245850" y="1647825"/>
          <a:ext cx="6024760" cy="437112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6734175</xdr:colOff>
      <xdr:row>0</xdr:row>
      <xdr:rowOff>0</xdr:rowOff>
    </xdr:from>
    <xdr:to>
      <xdr:col>6</xdr:col>
      <xdr:colOff>3107550</xdr:colOff>
      <xdr:row>0</xdr:row>
      <xdr:rowOff>3571430</xdr:rowOff>
    </xdr:to>
    <xdr:pic>
      <xdr:nvPicPr>
        <xdr:cNvPr id="2" name="Image 1">
          <a:extLst>
            <a:ext uri="{FF2B5EF4-FFF2-40B4-BE49-F238E27FC236}">
              <a16:creationId xmlns:a16="http://schemas.microsoft.com/office/drawing/2014/main" id="{02A400B8-3F03-4BDF-B329-4588F41CCA73}"/>
            </a:ext>
          </a:extLst>
        </xdr:cNvPr>
        <xdr:cNvPicPr>
          <a:picLocks noChangeAspect="1"/>
        </xdr:cNvPicPr>
      </xdr:nvPicPr>
      <xdr:blipFill>
        <a:blip xmlns:r="http://schemas.openxmlformats.org/officeDocument/2006/relationships" r:embed="rId1"/>
        <a:stretch>
          <a:fillRect/>
        </a:stretch>
      </xdr:blipFill>
      <xdr:spPr>
        <a:xfrm>
          <a:off x="9953625" y="0"/>
          <a:ext cx="6203175" cy="356825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A/Methodologie/Analyses_metier/Friches_activites/2_Benchmark_outils/BENEFRICHES/tableur-outil-benefice-reconversion-friches-artificialisation-benefrich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e etalab"/>
      <sheetName val="Descriptif projet et périmètre"/>
      <sheetName val="Bilan opération"/>
      <sheetName val="Effets env_étalement_urbain"/>
      <sheetName val="Effets env_carbone"/>
      <sheetName val="Effets__riverains"/>
      <sheetName val="Effets_récré_édu_santé"/>
      <sheetName val="Effets_transports"/>
      <sheetName val="Effets_dépenses VRD"/>
      <sheetName val="Effet emplois"/>
      <sheetName val="Calcul actualisé "/>
      <sheetName val="Bilan par acteurs"/>
      <sheetName val="Fiche résultat 2 "/>
      <sheetName val="Fiche résultat sensibilité CO2"/>
      <sheetName val="Fiche résultats-réf. stat. quo."/>
      <sheetName val="Fiche résultats-réf. éta. urb. "/>
      <sheetName val="Tableau effets -  valeurs"/>
      <sheetName val="Chroniques conv. valeurs"/>
      <sheetName val="Effet env_CO2 "/>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ow r="127">
          <cell r="C127">
            <v>30</v>
          </cell>
        </row>
      </sheetData>
      <sheetData sheetId="17" refreshError="1"/>
      <sheetData sheetId="18">
        <row r="3">
          <cell r="B3" t="str">
            <v xml:space="preserve">cultures continentale </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umap.openstreetmap.fr/fr/map/les-laureats-du-fonds-friches_618166"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data.gouv.fr/fr/datasets/observatoire-des-friches-en-lorraine/"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observatoiredesfriches73.fr/"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carto.aduga.org/index.php/lizmap/service/?repository=observatoire&amp;project=friche_grd_amienois_383&amp;SERVICE=WMS&amp;VERSION=1.3.0&amp;REQUEST=GetCapabilities"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scot-lorient.fr/index.php?id=9881"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cot-lorient.fr/index.php?id=9881"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data.gouv.fr/fr/datasets/r/51b120c0-ce5a-40e9-b43b-0f5f821b5d46"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teamopendata.org/t/schema-sur-les-friches/3261" TargetMode="External"/><Relationship Id="rId1" Type="http://schemas.openxmlformats.org/officeDocument/2006/relationships/hyperlink" Target="https://github.com/etalab/schema.data.gouv.fr/issues/216"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ardennes.gouv.fr/observatoire-des-friches-a2126.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C12EC-DFBC-411D-8070-4F7B9B2660DC}">
  <sheetPr>
    <tabColor theme="7"/>
    <pageSetUpPr fitToPage="1"/>
  </sheetPr>
  <dimension ref="A1:AE735"/>
  <sheetViews>
    <sheetView tabSelected="1" zoomScale="65" zoomScaleNormal="65" workbookViewId="0">
      <pane xSplit="6" ySplit="2" topLeftCell="G193" activePane="bottomRight" state="frozen"/>
      <selection pane="topRight" activeCell="E1" sqref="E1"/>
      <selection pane="bottomLeft" activeCell="A3" sqref="A3"/>
      <selection pane="bottomRight" activeCell="C220" sqref="C220"/>
    </sheetView>
  </sheetViews>
  <sheetFormatPr baseColWidth="10" defaultRowHeight="14.5" outlineLevelCol="1" x14ac:dyDescent="0.35"/>
  <cols>
    <col min="1" max="2" width="3.90625" style="9" customWidth="1"/>
    <col min="3" max="3" width="47" style="10" customWidth="1"/>
    <col min="4" max="4" width="9.1796875" style="9" hidden="1" customWidth="1"/>
    <col min="5" max="5" width="24.7265625" style="10" customWidth="1"/>
    <col min="6" max="6" width="8.36328125" style="9" hidden="1" customWidth="1"/>
    <col min="7" max="7" width="27.26953125" style="11" customWidth="1"/>
    <col min="8" max="8" width="18" style="11" customWidth="1"/>
    <col min="9" max="9" width="20.81640625" style="11" customWidth="1"/>
    <col min="10" max="10" width="14.81640625" style="11" customWidth="1"/>
    <col min="11" max="11" width="22.6328125" style="11" customWidth="1" outlineLevel="1"/>
    <col min="12" max="12" width="22.6328125" style="11" customWidth="1"/>
    <col min="13" max="13" width="22.6328125" style="11" customWidth="1" outlineLevel="1"/>
    <col min="14" max="14" width="22.6328125" style="11" customWidth="1"/>
    <col min="15" max="15" width="22.6328125" style="11" customWidth="1" outlineLevel="1"/>
    <col min="16" max="16" width="21.54296875" style="11" customWidth="1"/>
    <col min="17" max="17" width="16.90625" style="11" bestFit="1" customWidth="1"/>
    <col min="18" max="18" width="16.90625" style="11" customWidth="1"/>
    <col min="19" max="19" width="16.90625" style="11" customWidth="1" outlineLevel="1"/>
    <col min="20" max="20" width="27.81640625" style="11" customWidth="1"/>
    <col min="21" max="21" width="13.90625" style="11" bestFit="1" customWidth="1"/>
    <col min="22" max="22" width="27.81640625" style="11" customWidth="1"/>
    <col min="23" max="23" width="27.81640625" style="11" customWidth="1" outlineLevel="1"/>
    <col min="24" max="24" width="27.81640625" style="11" customWidth="1"/>
    <col min="25" max="25" width="13.7265625" style="11" bestFit="1" customWidth="1"/>
    <col min="26" max="26" width="27.81640625" style="11" customWidth="1" outlineLevel="1"/>
    <col min="27" max="27" width="27.81640625" style="84" customWidth="1"/>
    <col min="28" max="28" width="27.81640625" style="11" customWidth="1" outlineLevel="1"/>
    <col min="29" max="29" width="32.6328125" style="11" customWidth="1"/>
    <col min="30" max="30" width="15.54296875" style="11" customWidth="1"/>
    <col min="31" max="31" width="15.08984375" style="11" customWidth="1"/>
    <col min="32" max="16384" width="10.90625" style="9"/>
  </cols>
  <sheetData>
    <row r="1" spans="1:31" x14ac:dyDescent="0.35">
      <c r="A1" s="298"/>
      <c r="B1" s="298"/>
      <c r="C1" s="299"/>
      <c r="D1" s="298"/>
      <c r="E1" s="299"/>
      <c r="G1" s="277" t="s">
        <v>296</v>
      </c>
      <c r="H1" s="277" t="s">
        <v>1293</v>
      </c>
      <c r="I1" s="277" t="s">
        <v>743</v>
      </c>
      <c r="J1" s="277" t="s">
        <v>621</v>
      </c>
      <c r="K1" s="277"/>
      <c r="L1" s="277" t="s">
        <v>1823</v>
      </c>
      <c r="M1" s="277"/>
      <c r="N1" s="277" t="s">
        <v>1826</v>
      </c>
      <c r="O1" s="277"/>
      <c r="P1" s="277" t="s">
        <v>535</v>
      </c>
      <c r="Q1" s="277" t="s">
        <v>1827</v>
      </c>
      <c r="R1" s="277" t="s">
        <v>1828</v>
      </c>
      <c r="S1" s="277"/>
      <c r="T1" s="277" t="s">
        <v>1829</v>
      </c>
      <c r="U1" s="277" t="s">
        <v>1831</v>
      </c>
      <c r="V1" s="277" t="s">
        <v>1832</v>
      </c>
      <c r="W1" s="277"/>
      <c r="X1" s="277" t="s">
        <v>1835</v>
      </c>
      <c r="Y1" s="277" t="s">
        <v>1840</v>
      </c>
      <c r="Z1" s="277"/>
      <c r="AA1" s="300" t="s">
        <v>1843</v>
      </c>
      <c r="AB1" s="277"/>
      <c r="AC1" s="277" t="s">
        <v>1852</v>
      </c>
      <c r="AD1" s="278" t="s">
        <v>56</v>
      </c>
      <c r="AE1" s="278" t="s">
        <v>31</v>
      </c>
    </row>
    <row r="2" spans="1:31" x14ac:dyDescent="0.35">
      <c r="A2" s="298"/>
      <c r="B2" s="298"/>
      <c r="C2" s="299"/>
      <c r="D2" s="298" t="s">
        <v>1804</v>
      </c>
      <c r="E2" s="299"/>
      <c r="F2" s="9">
        <f>SUM(F3:F72)</f>
        <v>11</v>
      </c>
      <c r="G2" s="3" t="s">
        <v>43</v>
      </c>
      <c r="H2" s="3"/>
      <c r="I2" s="3"/>
      <c r="J2" s="3"/>
      <c r="K2" s="3"/>
      <c r="L2" s="3"/>
      <c r="M2" s="3"/>
      <c r="N2" s="3"/>
      <c r="O2" s="3"/>
      <c r="P2" s="3"/>
      <c r="Q2" s="3"/>
      <c r="R2" s="3"/>
      <c r="S2" s="3"/>
      <c r="T2" s="3"/>
      <c r="U2" s="3"/>
      <c r="V2" s="3"/>
      <c r="W2" s="3"/>
      <c r="X2" s="3"/>
      <c r="Y2" s="3"/>
      <c r="Z2" s="3"/>
      <c r="AA2" s="301"/>
      <c r="AB2" s="3"/>
      <c r="AC2" s="3"/>
      <c r="AD2" s="3" t="s">
        <v>43</v>
      </c>
      <c r="AE2" s="3" t="s">
        <v>43</v>
      </c>
    </row>
    <row r="3" spans="1:31" x14ac:dyDescent="0.35">
      <c r="A3" s="275" t="s">
        <v>920</v>
      </c>
      <c r="B3" s="275"/>
      <c r="C3" s="293"/>
      <c r="D3" s="274"/>
      <c r="E3" s="293"/>
      <c r="F3" s="274"/>
      <c r="G3" s="275"/>
      <c r="H3" s="275"/>
      <c r="I3" s="275"/>
      <c r="J3" s="275"/>
      <c r="K3" s="275"/>
      <c r="L3" s="20" t="s">
        <v>1194</v>
      </c>
      <c r="M3" s="275"/>
      <c r="N3" s="275"/>
      <c r="O3" s="275"/>
      <c r="P3" s="275"/>
      <c r="Q3" s="275"/>
      <c r="R3" s="275"/>
      <c r="S3" s="275"/>
      <c r="T3" s="275"/>
      <c r="U3" s="275"/>
      <c r="V3" s="275"/>
      <c r="W3" s="275"/>
      <c r="X3" s="275"/>
      <c r="Y3" s="275"/>
      <c r="Z3" s="275"/>
      <c r="AA3" s="295"/>
      <c r="AB3" s="275"/>
      <c r="AC3" s="275"/>
      <c r="AD3" s="275"/>
      <c r="AE3" s="275"/>
    </row>
    <row r="4" spans="1:31" x14ac:dyDescent="0.35">
      <c r="B4" s="275" t="s">
        <v>818</v>
      </c>
      <c r="C4" s="293"/>
      <c r="D4" s="274"/>
      <c r="E4" s="293"/>
      <c r="F4" s="274"/>
      <c r="G4" s="275"/>
      <c r="H4" s="275"/>
      <c r="I4" s="275"/>
      <c r="J4" s="275"/>
      <c r="K4" s="275"/>
      <c r="L4" s="275"/>
      <c r="M4" s="275"/>
      <c r="N4" s="275"/>
      <c r="O4" s="275"/>
      <c r="P4" s="275"/>
      <c r="Q4" s="275"/>
      <c r="R4" s="275"/>
      <c r="S4" s="275"/>
      <c r="T4" s="275"/>
      <c r="U4" s="275"/>
      <c r="V4" s="275"/>
      <c r="W4" s="275"/>
      <c r="X4" s="275"/>
      <c r="Y4" s="275"/>
      <c r="Z4" s="275"/>
      <c r="AA4" s="295"/>
      <c r="AB4" s="275"/>
      <c r="AC4" s="275"/>
      <c r="AD4" s="275"/>
      <c r="AE4" s="275"/>
    </row>
    <row r="5" spans="1:31" x14ac:dyDescent="0.35">
      <c r="C5" s="14" t="s">
        <v>32</v>
      </c>
      <c r="F5" s="9">
        <f>COUNTIF(ADUGA!$B$8:$B$58,Benchmark!G5)</f>
        <v>0</v>
      </c>
      <c r="I5" s="11" t="s">
        <v>744</v>
      </c>
      <c r="L5" s="11" t="s">
        <v>850</v>
      </c>
      <c r="U5" s="11" t="s">
        <v>301</v>
      </c>
      <c r="V5" s="11" t="s">
        <v>301</v>
      </c>
      <c r="W5" s="10"/>
      <c r="X5" s="84"/>
      <c r="Y5" s="10"/>
      <c r="Z5" s="10"/>
      <c r="AB5" s="10"/>
      <c r="AC5" s="84"/>
      <c r="AE5" s="11" t="s">
        <v>33</v>
      </c>
    </row>
    <row r="6" spans="1:31" x14ac:dyDescent="0.35">
      <c r="C6" s="14" t="s">
        <v>1833</v>
      </c>
      <c r="V6" s="11" t="s">
        <v>302</v>
      </c>
      <c r="W6" s="10"/>
      <c r="X6" s="84"/>
      <c r="Y6" s="10"/>
      <c r="Z6" s="10"/>
      <c r="AB6" s="10"/>
      <c r="AC6" s="84"/>
    </row>
    <row r="7" spans="1:31" ht="29" x14ac:dyDescent="0.35">
      <c r="C7" s="14" t="s">
        <v>0</v>
      </c>
      <c r="F7" s="9">
        <f>COUNTIF(ADUGA!$B$8:$B$58,Benchmark!G7)</f>
        <v>1</v>
      </c>
      <c r="G7" s="11" t="s">
        <v>245</v>
      </c>
      <c r="H7" s="11" t="s">
        <v>301</v>
      </c>
      <c r="I7" s="11" t="s">
        <v>745</v>
      </c>
      <c r="J7" s="11" t="s">
        <v>567</v>
      </c>
      <c r="K7" s="9"/>
      <c r="L7" s="11" t="s">
        <v>851</v>
      </c>
      <c r="M7" s="10"/>
      <c r="N7" s="11" t="s">
        <v>851</v>
      </c>
      <c r="O7" s="10"/>
      <c r="P7" s="11" t="s">
        <v>809</v>
      </c>
      <c r="Q7" s="84" t="s">
        <v>1428</v>
      </c>
      <c r="R7" s="84"/>
      <c r="S7" s="84"/>
      <c r="T7" s="84" t="s">
        <v>1390</v>
      </c>
      <c r="U7" s="10"/>
      <c r="V7" s="10"/>
      <c r="W7" s="10"/>
      <c r="X7" s="84"/>
      <c r="Y7" s="10"/>
      <c r="Z7" s="10"/>
      <c r="AB7" s="10"/>
      <c r="AC7" s="84"/>
      <c r="AE7" s="11" t="s">
        <v>34</v>
      </c>
    </row>
    <row r="8" spans="1:31" x14ac:dyDescent="0.35">
      <c r="C8" s="10" t="s">
        <v>1836</v>
      </c>
      <c r="K8" s="9"/>
      <c r="M8" s="10"/>
      <c r="N8" s="10"/>
      <c r="O8" s="10"/>
      <c r="P8" s="10"/>
      <c r="Q8" s="84"/>
      <c r="R8" s="84"/>
      <c r="S8" s="84"/>
      <c r="T8" s="84"/>
      <c r="U8" s="10"/>
      <c r="V8" s="10"/>
      <c r="W8" s="10"/>
      <c r="X8" s="84" t="s">
        <v>888</v>
      </c>
      <c r="Y8" s="10"/>
      <c r="Z8" s="10"/>
      <c r="AB8" s="10"/>
      <c r="AC8" s="84"/>
    </row>
    <row r="9" spans="1:31" x14ac:dyDescent="0.35">
      <c r="C9" s="10" t="s">
        <v>1987</v>
      </c>
      <c r="K9" s="9"/>
      <c r="M9" s="10"/>
      <c r="N9" s="10"/>
      <c r="O9" s="10"/>
      <c r="P9" s="10"/>
      <c r="Q9" s="84"/>
      <c r="R9" s="84"/>
      <c r="S9" s="84"/>
      <c r="T9" s="84"/>
      <c r="U9" s="10"/>
      <c r="V9" s="10"/>
      <c r="W9" s="10"/>
      <c r="X9" s="84"/>
      <c r="Y9" s="10"/>
      <c r="Z9" s="10"/>
      <c r="AB9" s="10"/>
      <c r="AC9" s="84"/>
    </row>
    <row r="10" spans="1:31" x14ac:dyDescent="0.35">
      <c r="C10" s="10" t="s">
        <v>1988</v>
      </c>
      <c r="K10" s="9"/>
      <c r="M10" s="10"/>
      <c r="N10" s="10"/>
      <c r="O10" s="10"/>
      <c r="P10" s="10"/>
      <c r="Q10" s="84"/>
      <c r="R10" s="84"/>
      <c r="S10" s="84"/>
      <c r="T10" s="84"/>
      <c r="U10" s="10"/>
      <c r="V10" s="10"/>
      <c r="W10" s="10"/>
      <c r="X10" s="84"/>
      <c r="Y10" s="10"/>
      <c r="Z10" s="10"/>
      <c r="AB10" s="10"/>
      <c r="AC10" s="84"/>
    </row>
    <row r="11" spans="1:31" x14ac:dyDescent="0.35">
      <c r="B11" s="275" t="s">
        <v>1965</v>
      </c>
      <c r="C11" s="293"/>
      <c r="D11" s="274"/>
      <c r="E11" s="293"/>
      <c r="F11" s="274"/>
      <c r="G11" s="275"/>
      <c r="H11" s="275"/>
      <c r="I11" s="275"/>
      <c r="J11" s="275"/>
      <c r="K11" s="275"/>
      <c r="L11" s="275"/>
      <c r="M11" s="275"/>
      <c r="N11" s="275"/>
      <c r="O11" s="275"/>
      <c r="P11" s="275"/>
      <c r="Q11" s="275"/>
      <c r="R11" s="275"/>
      <c r="S11" s="275"/>
      <c r="T11" s="275"/>
      <c r="U11" s="275"/>
      <c r="V11" s="275"/>
      <c r="W11" s="275"/>
      <c r="X11" s="275"/>
      <c r="Y11" s="275"/>
      <c r="Z11" s="275"/>
      <c r="AA11" s="295"/>
      <c r="AB11" s="275"/>
      <c r="AC11" s="275"/>
      <c r="AD11" s="275"/>
      <c r="AE11" s="275"/>
    </row>
    <row r="12" spans="1:31" x14ac:dyDescent="0.35">
      <c r="C12" s="14" t="s">
        <v>2</v>
      </c>
      <c r="F12" s="9">
        <f>COUNTIF(ADUGA!$B$8:$B$58,Benchmark!G12)</f>
        <v>1</v>
      </c>
      <c r="G12" s="11" t="s">
        <v>248</v>
      </c>
      <c r="I12" s="11" t="s">
        <v>46</v>
      </c>
      <c r="J12" s="11" t="s">
        <v>561</v>
      </c>
      <c r="K12" s="9"/>
      <c r="L12" s="11" t="s">
        <v>857</v>
      </c>
      <c r="M12" s="10"/>
      <c r="N12" s="11" t="s">
        <v>857</v>
      </c>
      <c r="O12" s="10"/>
      <c r="P12" s="10"/>
      <c r="Q12" s="10"/>
      <c r="R12" s="10"/>
      <c r="S12" s="10"/>
      <c r="T12" s="84"/>
      <c r="U12" s="84" t="s">
        <v>303</v>
      </c>
      <c r="V12" s="11" t="s">
        <v>303</v>
      </c>
      <c r="W12" s="10"/>
      <c r="X12" s="84" t="s">
        <v>559</v>
      </c>
      <c r="Y12" s="11" t="s">
        <v>660</v>
      </c>
      <c r="Z12" s="10"/>
      <c r="AB12" s="10"/>
      <c r="AC12" s="84"/>
      <c r="AE12" s="11" t="s">
        <v>1</v>
      </c>
    </row>
    <row r="13" spans="1:31" x14ac:dyDescent="0.35">
      <c r="C13" s="14" t="s">
        <v>1966</v>
      </c>
      <c r="K13" s="9"/>
      <c r="M13" s="10"/>
      <c r="O13" s="10"/>
      <c r="P13" s="10"/>
      <c r="Q13" s="10"/>
      <c r="R13" s="10"/>
      <c r="S13" s="10"/>
      <c r="T13" s="84"/>
      <c r="U13" s="84"/>
      <c r="W13" s="10"/>
      <c r="X13" s="84"/>
      <c r="Z13" s="10"/>
      <c r="AB13" s="10"/>
      <c r="AC13" s="84"/>
    </row>
    <row r="14" spans="1:31" x14ac:dyDescent="0.35">
      <c r="C14" s="14" t="s">
        <v>1967</v>
      </c>
      <c r="K14" s="9"/>
      <c r="M14" s="10"/>
      <c r="O14" s="10"/>
      <c r="P14" s="10"/>
      <c r="Q14" s="10"/>
      <c r="R14" s="10"/>
      <c r="S14" s="10"/>
      <c r="T14" s="84"/>
      <c r="U14" s="84"/>
      <c r="W14" s="10"/>
      <c r="X14" s="84"/>
      <c r="Z14" s="10"/>
      <c r="AB14" s="10"/>
      <c r="AC14" s="84"/>
    </row>
    <row r="15" spans="1:31" x14ac:dyDescent="0.35">
      <c r="C15" s="10" t="s">
        <v>249</v>
      </c>
      <c r="F15" s="9">
        <f>COUNTIF(ADUGA!$B$8:$B$58,Benchmark!G15)</f>
        <v>1</v>
      </c>
      <c r="G15" s="11" t="s">
        <v>249</v>
      </c>
      <c r="AE15" s="11" t="s">
        <v>41</v>
      </c>
    </row>
    <row r="16" spans="1:31" x14ac:dyDescent="0.35">
      <c r="B16" s="275" t="s">
        <v>1191</v>
      </c>
      <c r="C16" s="293"/>
      <c r="D16" s="274"/>
      <c r="E16" s="293"/>
      <c r="F16" s="274"/>
      <c r="G16" s="275"/>
      <c r="H16" s="275"/>
      <c r="I16" s="275"/>
      <c r="J16" s="275"/>
      <c r="K16" s="275"/>
      <c r="L16" s="275"/>
      <c r="M16" s="275"/>
      <c r="N16" s="275"/>
      <c r="O16" s="275"/>
      <c r="P16" s="275"/>
      <c r="Q16" s="275"/>
      <c r="R16" s="275"/>
      <c r="S16" s="275"/>
      <c r="T16" s="275"/>
      <c r="U16" s="275"/>
      <c r="V16" s="275"/>
      <c r="W16" s="275"/>
      <c r="X16" s="275"/>
      <c r="Y16" s="275"/>
      <c r="Z16" s="275"/>
      <c r="AA16" s="295"/>
      <c r="AB16" s="275"/>
      <c r="AC16" s="275"/>
      <c r="AD16" s="275"/>
      <c r="AE16" s="275"/>
    </row>
    <row r="17" spans="2:31" x14ac:dyDescent="0.35">
      <c r="C17" s="10" t="s">
        <v>1191</v>
      </c>
      <c r="U17" s="84" t="s">
        <v>304</v>
      </c>
      <c r="V17" s="11" t="s">
        <v>304</v>
      </c>
      <c r="W17" s="10"/>
      <c r="X17" s="84"/>
      <c r="Y17" s="10"/>
      <c r="Z17" s="10"/>
      <c r="AB17" s="10"/>
      <c r="AC17" s="84"/>
    </row>
    <row r="18" spans="2:31" x14ac:dyDescent="0.35">
      <c r="B18" s="275" t="s">
        <v>1968</v>
      </c>
      <c r="C18" s="294"/>
      <c r="D18" s="288"/>
      <c r="E18" s="294"/>
      <c r="F18" s="288"/>
      <c r="G18" s="290"/>
      <c r="H18" s="275"/>
      <c r="I18" s="275"/>
      <c r="J18" s="275"/>
      <c r="K18" s="275"/>
      <c r="L18" s="275"/>
      <c r="M18" s="275"/>
      <c r="N18" s="275"/>
      <c r="O18" s="275"/>
      <c r="P18" s="275"/>
      <c r="Q18" s="275"/>
      <c r="R18" s="275"/>
      <c r="S18" s="275"/>
      <c r="T18" s="275"/>
      <c r="U18" s="275"/>
      <c r="V18" s="275"/>
      <c r="W18" s="275"/>
      <c r="X18" s="275"/>
      <c r="Y18" s="275"/>
      <c r="Z18" s="275"/>
      <c r="AA18" s="295"/>
      <c r="AB18" s="275"/>
      <c r="AC18" s="275"/>
      <c r="AD18" s="275"/>
      <c r="AE18" s="275"/>
    </row>
    <row r="19" spans="2:31" x14ac:dyDescent="0.35">
      <c r="C19" s="286" t="s">
        <v>1975</v>
      </c>
      <c r="E19" s="10" t="s">
        <v>1971</v>
      </c>
      <c r="T19" s="286" t="s">
        <v>1370</v>
      </c>
      <c r="U19" s="280"/>
      <c r="W19" s="10"/>
      <c r="X19" s="84"/>
      <c r="Y19" s="10"/>
      <c r="Z19" s="10"/>
      <c r="AB19" s="10"/>
      <c r="AC19" s="84"/>
    </row>
    <row r="20" spans="2:31" x14ac:dyDescent="0.35">
      <c r="C20" s="84" t="s">
        <v>1977</v>
      </c>
      <c r="E20" s="10" t="s">
        <v>1970</v>
      </c>
      <c r="F20" s="9">
        <f>COUNTIF(ADUGA!$B$8:$B$58,Benchmark!G20)</f>
        <v>0</v>
      </c>
      <c r="H20" s="11" t="s">
        <v>1330</v>
      </c>
      <c r="I20" s="11" t="s">
        <v>749</v>
      </c>
      <c r="P20" s="11" t="s">
        <v>559</v>
      </c>
      <c r="T20" s="286" t="s">
        <v>921</v>
      </c>
      <c r="U20" s="280"/>
      <c r="V20" s="11" t="s">
        <v>313</v>
      </c>
      <c r="W20" s="10"/>
      <c r="X20" s="84" t="s">
        <v>921</v>
      </c>
      <c r="Y20" s="10"/>
      <c r="Z20" s="10"/>
      <c r="AB20" s="10"/>
      <c r="AC20" s="84" t="s">
        <v>1370</v>
      </c>
      <c r="AE20" s="11" t="s">
        <v>532</v>
      </c>
    </row>
    <row r="21" spans="2:31" x14ac:dyDescent="0.35">
      <c r="C21" s="14" t="s">
        <v>1969</v>
      </c>
      <c r="T21" s="286"/>
      <c r="U21" s="280"/>
      <c r="W21" s="10"/>
      <c r="X21" s="84"/>
      <c r="Y21" s="10"/>
      <c r="Z21" s="10"/>
      <c r="AB21" s="10"/>
      <c r="AC21" s="84" t="s">
        <v>1737</v>
      </c>
    </row>
    <row r="22" spans="2:31" x14ac:dyDescent="0.35">
      <c r="C22" s="14" t="s">
        <v>1972</v>
      </c>
      <c r="T22" s="286"/>
      <c r="U22" s="280"/>
      <c r="V22" s="11" t="s">
        <v>314</v>
      </c>
      <c r="W22" s="10"/>
      <c r="X22" s="84"/>
      <c r="Y22" s="10"/>
      <c r="Z22" s="10"/>
      <c r="AB22" s="10"/>
      <c r="AC22" s="84"/>
    </row>
    <row r="23" spans="2:31" x14ac:dyDescent="0.35">
      <c r="C23" s="292" t="s">
        <v>247</v>
      </c>
      <c r="D23" s="287"/>
      <c r="E23" s="292" t="s">
        <v>1986</v>
      </c>
      <c r="F23" s="287">
        <f>COUNTIF(ADUGA!$B$8:$B$58,Benchmark!G23)</f>
        <v>1</v>
      </c>
      <c r="G23" s="289" t="s">
        <v>247</v>
      </c>
      <c r="H23" s="279"/>
      <c r="I23" s="279"/>
      <c r="J23" s="279"/>
      <c r="K23" s="279"/>
      <c r="L23" s="279"/>
      <c r="M23" s="279"/>
      <c r="N23" s="279"/>
      <c r="O23" s="279"/>
      <c r="P23" s="279"/>
      <c r="Q23" s="279"/>
      <c r="R23" s="279"/>
      <c r="S23" s="279"/>
      <c r="T23" s="279"/>
      <c r="U23" s="279"/>
      <c r="V23" s="279"/>
      <c r="W23" s="279"/>
      <c r="X23" s="84"/>
      <c r="Y23" s="10"/>
      <c r="Z23" s="10"/>
      <c r="AB23" s="10"/>
      <c r="AC23" s="84"/>
      <c r="AE23" s="11" t="s">
        <v>41</v>
      </c>
    </row>
    <row r="24" spans="2:31" x14ac:dyDescent="0.35">
      <c r="B24" s="275" t="s">
        <v>1978</v>
      </c>
      <c r="C24" s="294"/>
      <c r="D24" s="288"/>
      <c r="E24" s="294"/>
      <c r="F24" s="288"/>
      <c r="G24" s="290"/>
      <c r="H24" s="275"/>
      <c r="I24" s="275"/>
      <c r="J24" s="275"/>
      <c r="K24" s="275"/>
      <c r="L24" s="275"/>
      <c r="M24" s="275"/>
      <c r="N24" s="275"/>
      <c r="O24" s="275"/>
      <c r="P24" s="275"/>
      <c r="Q24" s="275"/>
      <c r="R24" s="275"/>
      <c r="S24" s="275"/>
      <c r="T24" s="275"/>
      <c r="U24" s="275"/>
      <c r="V24" s="275"/>
      <c r="W24" s="275"/>
      <c r="X24" s="275"/>
      <c r="Y24" s="275"/>
      <c r="Z24" s="275"/>
      <c r="AA24" s="295"/>
      <c r="AB24" s="275"/>
      <c r="AC24" s="275"/>
      <c r="AD24" s="275"/>
      <c r="AE24" s="275"/>
    </row>
    <row r="25" spans="2:31" ht="101.5" x14ac:dyDescent="0.35">
      <c r="C25" s="84" t="s">
        <v>1976</v>
      </c>
      <c r="E25" s="12" t="s">
        <v>1980</v>
      </c>
      <c r="J25" s="11" t="s">
        <v>566</v>
      </c>
      <c r="K25" s="9"/>
      <c r="L25" s="9"/>
      <c r="M25" s="9"/>
      <c r="N25" s="9"/>
      <c r="O25" s="9"/>
      <c r="P25" s="9"/>
      <c r="Q25" s="9"/>
      <c r="R25" s="9"/>
      <c r="S25" s="9"/>
      <c r="U25" s="9"/>
      <c r="W25" s="10"/>
      <c r="X25" s="84"/>
      <c r="Y25" s="11" t="s">
        <v>663</v>
      </c>
      <c r="Z25" s="10"/>
      <c r="AB25" s="10"/>
      <c r="AC25" s="84"/>
    </row>
    <row r="26" spans="2:31" x14ac:dyDescent="0.35">
      <c r="C26" s="28" t="s">
        <v>1973</v>
      </c>
      <c r="K26" s="9"/>
      <c r="L26" s="9"/>
      <c r="M26" s="9"/>
      <c r="N26" s="9"/>
      <c r="O26" s="9"/>
      <c r="P26" s="9"/>
      <c r="Q26" s="9"/>
      <c r="R26" s="9"/>
      <c r="S26" s="9"/>
      <c r="U26" s="9"/>
      <c r="W26" s="10"/>
      <c r="X26" s="84"/>
      <c r="Z26" s="10"/>
      <c r="AB26" s="10"/>
      <c r="AC26" s="84"/>
    </row>
    <row r="27" spans="2:31" ht="29" x14ac:dyDescent="0.35">
      <c r="C27" s="84" t="s">
        <v>1974</v>
      </c>
      <c r="E27" s="10" t="s">
        <v>418</v>
      </c>
      <c r="K27" s="9"/>
      <c r="L27" s="9"/>
      <c r="M27" s="9"/>
      <c r="N27" s="9"/>
      <c r="O27" s="9"/>
      <c r="P27" s="9"/>
      <c r="Q27" s="9"/>
      <c r="R27" s="9"/>
      <c r="S27" s="9"/>
      <c r="U27" s="9"/>
      <c r="V27" s="11" t="s">
        <v>315</v>
      </c>
      <c r="W27" s="10"/>
      <c r="X27" s="84"/>
      <c r="Z27" s="10"/>
      <c r="AB27" s="10"/>
      <c r="AC27" s="84"/>
    </row>
    <row r="28" spans="2:31" x14ac:dyDescent="0.35">
      <c r="C28" s="28" t="s">
        <v>1979</v>
      </c>
      <c r="K28" s="9"/>
      <c r="L28" s="9"/>
      <c r="M28" s="9"/>
      <c r="N28" s="9"/>
      <c r="O28" s="9"/>
      <c r="P28" s="9"/>
      <c r="Q28" s="9"/>
      <c r="R28" s="9"/>
      <c r="S28" s="9"/>
      <c r="U28" s="9"/>
      <c r="V28" s="11" t="s">
        <v>316</v>
      </c>
      <c r="W28" s="10"/>
      <c r="X28" s="84"/>
      <c r="Y28" s="10"/>
      <c r="Z28" s="10"/>
      <c r="AB28" s="10"/>
      <c r="AC28" s="84"/>
    </row>
    <row r="29" spans="2:31" x14ac:dyDescent="0.35">
      <c r="B29" s="275" t="s">
        <v>1983</v>
      </c>
      <c r="C29" s="294"/>
      <c r="D29" s="288"/>
      <c r="E29" s="294"/>
      <c r="F29" s="288"/>
      <c r="G29" s="290"/>
      <c r="H29" s="275"/>
      <c r="I29" s="275"/>
      <c r="J29" s="275"/>
      <c r="K29" s="275"/>
      <c r="L29" s="275"/>
      <c r="M29" s="275"/>
      <c r="N29" s="275"/>
      <c r="O29" s="275"/>
      <c r="P29" s="275"/>
      <c r="Q29" s="275"/>
      <c r="R29" s="275"/>
      <c r="S29" s="275"/>
      <c r="T29" s="275"/>
      <c r="U29" s="275"/>
      <c r="V29" s="275"/>
      <c r="W29" s="275"/>
      <c r="X29" s="275"/>
      <c r="Y29" s="275"/>
      <c r="Z29" s="275"/>
      <c r="AA29" s="295"/>
      <c r="AB29" s="275"/>
      <c r="AC29" s="275"/>
      <c r="AD29" s="275"/>
      <c r="AE29" s="275"/>
    </row>
    <row r="30" spans="2:31" x14ac:dyDescent="0.35">
      <c r="C30" s="10" t="s">
        <v>655</v>
      </c>
      <c r="K30" s="9"/>
      <c r="M30" s="10"/>
      <c r="O30" s="10"/>
      <c r="P30" s="10"/>
      <c r="Q30" s="84"/>
      <c r="R30" s="84"/>
      <c r="S30" s="84"/>
      <c r="T30" s="84"/>
      <c r="U30" s="10"/>
      <c r="W30" s="10"/>
      <c r="X30" s="84"/>
      <c r="Y30" s="11" t="s">
        <v>695</v>
      </c>
      <c r="Z30" s="10"/>
      <c r="AB30" s="10"/>
      <c r="AC30" s="84"/>
    </row>
    <row r="31" spans="2:31" ht="29" x14ac:dyDescent="0.35">
      <c r="C31" s="10" t="s">
        <v>1989</v>
      </c>
      <c r="E31" s="10" t="s">
        <v>1985</v>
      </c>
      <c r="J31" s="11" t="s">
        <v>319</v>
      </c>
      <c r="K31" s="9"/>
      <c r="L31" s="11" t="s">
        <v>319</v>
      </c>
      <c r="M31" s="10"/>
      <c r="N31" s="11" t="s">
        <v>319</v>
      </c>
      <c r="O31" s="10"/>
      <c r="P31" s="10"/>
      <c r="Q31" s="84" t="s">
        <v>1448</v>
      </c>
      <c r="R31" s="84"/>
      <c r="S31" s="84"/>
      <c r="T31" s="84" t="s">
        <v>1394</v>
      </c>
      <c r="U31" s="10"/>
      <c r="V31" s="11" t="s">
        <v>319</v>
      </c>
      <c r="W31" s="10"/>
      <c r="X31" s="84"/>
      <c r="Y31" s="11" t="s">
        <v>694</v>
      </c>
      <c r="Z31" s="10"/>
      <c r="AB31" s="10"/>
      <c r="AC31" s="84"/>
    </row>
    <row r="32" spans="2:31" x14ac:dyDescent="0.35">
      <c r="C32" s="292" t="s">
        <v>246</v>
      </c>
      <c r="D32" s="287"/>
      <c r="E32" s="292"/>
      <c r="F32" s="287">
        <f>COUNTIF(ADUGA!$B$8:$B$58,Benchmark!G32)</f>
        <v>1</v>
      </c>
      <c r="G32" s="289" t="s">
        <v>246</v>
      </c>
      <c r="H32" s="279"/>
      <c r="I32" s="279"/>
      <c r="J32" s="279"/>
      <c r="K32" s="279"/>
      <c r="L32" s="279"/>
      <c r="M32" s="279"/>
      <c r="N32" s="279"/>
      <c r="O32" s="279"/>
      <c r="P32" s="279"/>
      <c r="Q32" s="279"/>
      <c r="R32" s="279"/>
      <c r="S32" s="279"/>
      <c r="T32" s="279"/>
      <c r="U32" s="279"/>
      <c r="V32" s="279"/>
      <c r="W32" s="279"/>
      <c r="X32" s="279"/>
      <c r="Y32" s="279"/>
      <c r="Z32" s="279"/>
      <c r="AA32" s="302"/>
      <c r="AB32" s="279"/>
      <c r="AC32" s="279"/>
      <c r="AE32" s="11" t="s">
        <v>41</v>
      </c>
    </row>
    <row r="33" spans="1:31" x14ac:dyDescent="0.35">
      <c r="C33" s="10" t="s">
        <v>1981</v>
      </c>
      <c r="K33" s="9"/>
      <c r="L33" s="11" t="s">
        <v>879</v>
      </c>
      <c r="M33" s="10"/>
      <c r="N33" s="11" t="s">
        <v>879</v>
      </c>
      <c r="O33" s="10"/>
      <c r="P33" s="10"/>
      <c r="Q33" s="10"/>
      <c r="R33" s="10"/>
      <c r="S33" s="10"/>
      <c r="T33" s="84" t="s">
        <v>1393</v>
      </c>
      <c r="U33" s="10"/>
      <c r="V33" s="10"/>
      <c r="W33" s="10"/>
      <c r="X33" s="84"/>
      <c r="Z33" s="10"/>
      <c r="AB33" s="10"/>
      <c r="AC33" s="84"/>
    </row>
    <row r="34" spans="1:31" x14ac:dyDescent="0.35">
      <c r="C34" s="10" t="s">
        <v>387</v>
      </c>
      <c r="E34" s="10" t="s">
        <v>1984</v>
      </c>
      <c r="K34" s="9"/>
      <c r="L34" s="11" t="s">
        <v>880</v>
      </c>
      <c r="M34" s="10"/>
      <c r="N34" s="11" t="s">
        <v>880</v>
      </c>
      <c r="O34" s="10"/>
      <c r="P34" s="10"/>
      <c r="Q34" s="84"/>
      <c r="R34" s="84"/>
      <c r="S34" s="84"/>
      <c r="T34" s="84" t="s">
        <v>1395</v>
      </c>
      <c r="U34" s="10"/>
      <c r="V34" s="10"/>
      <c r="W34" s="10"/>
      <c r="X34" s="84"/>
      <c r="AB34" s="10"/>
      <c r="AC34" s="84"/>
    </row>
    <row r="35" spans="1:31" x14ac:dyDescent="0.35">
      <c r="C35" s="10" t="s">
        <v>1982</v>
      </c>
      <c r="K35" s="9"/>
      <c r="L35" s="11" t="s">
        <v>881</v>
      </c>
      <c r="M35" s="10"/>
      <c r="N35" s="11" t="s">
        <v>881</v>
      </c>
      <c r="O35" s="10"/>
      <c r="P35" s="10"/>
      <c r="Q35" s="10"/>
      <c r="R35" s="10"/>
      <c r="S35" s="10"/>
      <c r="T35" s="84"/>
      <c r="U35" s="10"/>
      <c r="V35" s="10"/>
      <c r="W35" s="10"/>
      <c r="X35" s="84"/>
      <c r="Y35" s="9"/>
      <c r="Z35" s="9"/>
      <c r="AB35" s="10"/>
      <c r="AC35" s="84"/>
    </row>
    <row r="36" spans="1:31" x14ac:dyDescent="0.35">
      <c r="C36" s="10" t="s">
        <v>658</v>
      </c>
      <c r="K36" s="9"/>
      <c r="M36" s="10"/>
      <c r="O36" s="10"/>
      <c r="P36" s="10"/>
      <c r="Q36" s="10"/>
      <c r="R36" s="10"/>
      <c r="S36" s="10"/>
      <c r="T36" s="84"/>
      <c r="U36" s="10"/>
      <c r="V36" s="10"/>
      <c r="W36" s="10"/>
      <c r="X36" s="84"/>
      <c r="Y36" s="11" t="s">
        <v>698</v>
      </c>
      <c r="Z36" s="10"/>
      <c r="AB36" s="10"/>
      <c r="AC36" s="84"/>
    </row>
    <row r="37" spans="1:31" x14ac:dyDescent="0.35">
      <c r="C37" s="10" t="s">
        <v>889</v>
      </c>
      <c r="K37" s="9"/>
      <c r="L37" s="104"/>
      <c r="M37" s="10"/>
      <c r="N37" s="10"/>
      <c r="O37" s="10"/>
      <c r="P37" s="10"/>
      <c r="Q37" s="84" t="s">
        <v>1450</v>
      </c>
      <c r="R37" s="84"/>
      <c r="S37" s="84"/>
      <c r="T37" s="84"/>
      <c r="U37" s="10"/>
      <c r="V37" s="11" t="s">
        <v>319</v>
      </c>
      <c r="W37" s="10"/>
      <c r="X37" s="84" t="s">
        <v>889</v>
      </c>
      <c r="Y37" s="11" t="s">
        <v>697</v>
      </c>
      <c r="Z37" s="10"/>
      <c r="AB37" s="10"/>
      <c r="AC37" s="84"/>
    </row>
    <row r="38" spans="1:31" x14ac:dyDescent="0.35">
      <c r="C38" s="14" t="s">
        <v>659</v>
      </c>
      <c r="K38" s="9"/>
      <c r="L38" s="104"/>
      <c r="M38" s="10"/>
      <c r="N38" s="10"/>
      <c r="O38" s="10"/>
      <c r="P38" s="10"/>
      <c r="Q38" s="84"/>
      <c r="R38" s="84"/>
      <c r="S38" s="84"/>
      <c r="T38" s="84"/>
      <c r="U38" s="10"/>
      <c r="W38" s="10"/>
      <c r="X38" s="84"/>
      <c r="Y38" s="11" t="s">
        <v>699</v>
      </c>
      <c r="Z38" s="10"/>
      <c r="AB38" s="10"/>
      <c r="AC38" s="84"/>
    </row>
    <row r="39" spans="1:31" x14ac:dyDescent="0.35">
      <c r="A39" s="275" t="s">
        <v>1837</v>
      </c>
      <c r="B39" s="275"/>
      <c r="C39" s="293"/>
      <c r="D39" s="274"/>
      <c r="E39" s="293"/>
      <c r="F39" s="274">
        <f>COUNTIF(ADUGA!$B$8:$B$58,Benchmark!G39)</f>
        <v>0</v>
      </c>
      <c r="G39" s="275"/>
      <c r="H39" s="275"/>
      <c r="I39" s="275"/>
      <c r="J39" s="275"/>
      <c r="K39" s="275"/>
      <c r="L39" s="275"/>
      <c r="M39" s="275"/>
      <c r="N39" s="275"/>
      <c r="O39" s="275"/>
      <c r="P39" s="275"/>
      <c r="Q39" s="275"/>
      <c r="R39" s="275"/>
      <c r="S39" s="275"/>
      <c r="T39" s="275"/>
      <c r="U39" s="275"/>
      <c r="V39" s="275"/>
      <c r="W39" s="275"/>
      <c r="X39" s="275"/>
      <c r="Y39" s="275"/>
      <c r="Z39" s="275"/>
      <c r="AA39" s="295"/>
      <c r="AB39" s="275"/>
      <c r="AC39" s="275"/>
      <c r="AD39" s="275"/>
      <c r="AE39" s="275" t="s">
        <v>41</v>
      </c>
    </row>
    <row r="40" spans="1:31" x14ac:dyDescent="0.35">
      <c r="B40" s="275" t="s">
        <v>1838</v>
      </c>
      <c r="C40" s="293"/>
      <c r="D40" s="274"/>
      <c r="E40" s="293"/>
      <c r="F40" s="274"/>
      <c r="G40" s="275"/>
      <c r="H40" s="275"/>
      <c r="I40" s="275"/>
      <c r="J40" s="275"/>
      <c r="K40" s="275"/>
      <c r="L40" s="275"/>
      <c r="M40" s="275"/>
      <c r="N40" s="275"/>
      <c r="O40" s="275"/>
      <c r="P40" s="275"/>
      <c r="Q40" s="275"/>
      <c r="R40" s="275"/>
      <c r="S40" s="275"/>
      <c r="T40" s="275"/>
      <c r="U40" s="275"/>
      <c r="V40" s="275"/>
      <c r="W40" s="275"/>
      <c r="X40" s="275"/>
      <c r="Y40" s="275"/>
      <c r="Z40" s="275"/>
      <c r="AA40" s="295"/>
      <c r="AB40" s="275"/>
      <c r="AC40" s="275"/>
      <c r="AD40" s="275"/>
      <c r="AE40" s="275"/>
    </row>
    <row r="41" spans="1:31" x14ac:dyDescent="0.35">
      <c r="C41" s="10" t="s">
        <v>46</v>
      </c>
      <c r="K41" s="9"/>
      <c r="L41" s="9"/>
      <c r="M41" s="9"/>
      <c r="N41" s="10"/>
      <c r="O41" s="10"/>
      <c r="P41" s="10"/>
      <c r="Q41" s="84"/>
      <c r="R41" s="84"/>
      <c r="S41" s="84"/>
      <c r="T41" s="84"/>
      <c r="U41" s="84"/>
      <c r="V41" s="84"/>
      <c r="W41" s="84"/>
      <c r="X41" s="84" t="s">
        <v>46</v>
      </c>
      <c r="Y41" s="10"/>
      <c r="Z41" s="10"/>
      <c r="AB41" s="10"/>
      <c r="AC41" s="84"/>
    </row>
    <row r="42" spans="1:31" x14ac:dyDescent="0.35">
      <c r="C42" s="10" t="s">
        <v>892</v>
      </c>
      <c r="K42" s="9"/>
      <c r="L42" s="9"/>
      <c r="M42" s="9"/>
      <c r="N42" s="10"/>
      <c r="O42" s="10"/>
      <c r="P42" s="10"/>
      <c r="Q42" s="84"/>
      <c r="R42" s="84"/>
      <c r="S42" s="84"/>
      <c r="T42" s="84"/>
      <c r="U42" s="84"/>
      <c r="V42" s="84"/>
      <c r="W42" s="84"/>
      <c r="X42" s="84" t="s">
        <v>892</v>
      </c>
      <c r="Y42" s="10"/>
      <c r="Z42" s="10"/>
      <c r="AB42" s="10"/>
      <c r="AC42" s="84"/>
    </row>
    <row r="43" spans="1:31" x14ac:dyDescent="0.35">
      <c r="C43" s="10" t="s">
        <v>894</v>
      </c>
      <c r="K43" s="9"/>
      <c r="L43" s="9"/>
      <c r="M43" s="9"/>
      <c r="N43" s="10"/>
      <c r="O43" s="10"/>
      <c r="P43" s="10"/>
      <c r="Q43" s="84"/>
      <c r="R43" s="84"/>
      <c r="S43" s="84"/>
      <c r="T43" s="84"/>
      <c r="U43" s="84"/>
      <c r="V43" s="84"/>
      <c r="W43" s="84"/>
      <c r="X43" s="84" t="s">
        <v>894</v>
      </c>
      <c r="Y43" s="10"/>
      <c r="Z43" s="10"/>
      <c r="AB43" s="10"/>
      <c r="AC43" s="84"/>
    </row>
    <row r="44" spans="1:31" x14ac:dyDescent="0.35">
      <c r="C44" s="10" t="s">
        <v>896</v>
      </c>
      <c r="K44" s="9"/>
      <c r="L44" s="9"/>
      <c r="M44" s="9"/>
      <c r="N44" s="10"/>
      <c r="O44" s="10"/>
      <c r="P44" s="10"/>
      <c r="Q44" s="84"/>
      <c r="R44" s="84"/>
      <c r="S44" s="84"/>
      <c r="T44" s="84"/>
      <c r="U44" s="84"/>
      <c r="V44" s="84"/>
      <c r="W44" s="84"/>
      <c r="X44" s="84" t="s">
        <v>896</v>
      </c>
      <c r="Y44" s="10"/>
      <c r="Z44" s="10"/>
      <c r="AB44" s="10"/>
      <c r="AC44" s="84"/>
    </row>
    <row r="45" spans="1:31" x14ac:dyDescent="0.35">
      <c r="C45" s="10" t="s">
        <v>897</v>
      </c>
      <c r="K45" s="9"/>
      <c r="L45" s="9"/>
      <c r="M45" s="9"/>
      <c r="N45" s="10"/>
      <c r="O45" s="10"/>
      <c r="P45" s="10"/>
      <c r="Q45" s="84"/>
      <c r="R45" s="84"/>
      <c r="S45" s="84"/>
      <c r="T45" s="84"/>
      <c r="U45" s="84"/>
      <c r="V45" s="84"/>
      <c r="W45" s="84"/>
      <c r="X45" s="84" t="s">
        <v>897</v>
      </c>
      <c r="Y45" s="10"/>
      <c r="Z45" s="10"/>
      <c r="AB45" s="10"/>
      <c r="AC45" s="84"/>
    </row>
    <row r="46" spans="1:31" x14ac:dyDescent="0.35">
      <c r="B46" s="275" t="s">
        <v>1553</v>
      </c>
      <c r="C46" s="293"/>
      <c r="D46" s="274"/>
      <c r="E46" s="293"/>
      <c r="F46" s="274"/>
      <c r="G46" s="275"/>
      <c r="H46" s="275"/>
      <c r="I46" s="275"/>
      <c r="J46" s="275"/>
      <c r="K46" s="275"/>
      <c r="L46" s="275"/>
      <c r="M46" s="275"/>
      <c r="N46" s="275"/>
      <c r="O46" s="275"/>
      <c r="P46" s="275"/>
      <c r="Q46" s="275"/>
      <c r="R46" s="275"/>
      <c r="S46" s="275"/>
      <c r="T46" s="275"/>
      <c r="U46" s="275"/>
      <c r="V46" s="275"/>
      <c r="W46" s="275"/>
      <c r="X46" s="275"/>
      <c r="Y46" s="275"/>
      <c r="Z46" s="275"/>
      <c r="AA46" s="295"/>
      <c r="AB46" s="275"/>
      <c r="AC46" s="275"/>
      <c r="AD46" s="275"/>
      <c r="AE46" s="275"/>
    </row>
    <row r="47" spans="1:31" x14ac:dyDescent="0.35">
      <c r="C47" s="10" t="s">
        <v>1548</v>
      </c>
      <c r="K47" s="9"/>
      <c r="L47" s="9"/>
      <c r="M47" s="9"/>
      <c r="N47" s="10"/>
      <c r="O47" s="10"/>
      <c r="P47" s="10"/>
      <c r="Q47" s="84"/>
      <c r="R47" s="84"/>
      <c r="S47" s="84"/>
      <c r="T47" s="84"/>
      <c r="U47" s="84"/>
      <c r="V47" s="84"/>
      <c r="W47" s="84"/>
      <c r="X47" s="84"/>
      <c r="Y47" s="10"/>
      <c r="Z47" s="10"/>
      <c r="AB47" s="10"/>
      <c r="AC47" s="84" t="s">
        <v>1548</v>
      </c>
    </row>
    <row r="48" spans="1:31" x14ac:dyDescent="0.35">
      <c r="C48" s="10" t="s">
        <v>651</v>
      </c>
      <c r="K48" s="9"/>
      <c r="L48" s="9"/>
      <c r="M48" s="9"/>
      <c r="N48" s="10"/>
      <c r="O48" s="10"/>
      <c r="P48" s="10"/>
      <c r="Q48" s="84"/>
      <c r="R48" s="84"/>
      <c r="S48" s="84"/>
      <c r="T48" s="84"/>
      <c r="U48" s="84"/>
      <c r="V48" s="84"/>
      <c r="W48" s="84"/>
      <c r="X48" s="84"/>
      <c r="Y48" s="10"/>
      <c r="Z48" s="10"/>
      <c r="AB48" s="10"/>
      <c r="AC48" s="84" t="s">
        <v>651</v>
      </c>
    </row>
    <row r="49" spans="1:31" ht="29" x14ac:dyDescent="0.35">
      <c r="C49" s="10" t="s">
        <v>1549</v>
      </c>
      <c r="K49" s="9"/>
      <c r="L49" s="9"/>
      <c r="M49" s="9"/>
      <c r="N49" s="10"/>
      <c r="O49" s="10"/>
      <c r="P49" s="10"/>
      <c r="Q49" s="84"/>
      <c r="R49" s="84"/>
      <c r="S49" s="84"/>
      <c r="T49" s="84"/>
      <c r="U49" s="84"/>
      <c r="V49" s="84"/>
      <c r="W49" s="84"/>
      <c r="X49" s="84"/>
      <c r="Y49" s="10"/>
      <c r="Z49" s="10"/>
      <c r="AB49" s="10"/>
      <c r="AC49" s="84" t="s">
        <v>1549</v>
      </c>
    </row>
    <row r="50" spans="1:31" ht="43.5" x14ac:dyDescent="0.35">
      <c r="C50" s="10" t="s">
        <v>1609</v>
      </c>
      <c r="K50" s="9"/>
      <c r="L50" s="9"/>
      <c r="M50" s="9"/>
      <c r="N50" s="10"/>
      <c r="O50" s="10"/>
      <c r="P50" s="10"/>
      <c r="Q50" s="84"/>
      <c r="R50" s="84"/>
      <c r="S50" s="84"/>
      <c r="T50" s="84"/>
      <c r="U50" s="84"/>
      <c r="V50" s="84"/>
      <c r="W50" s="84"/>
      <c r="X50" s="84"/>
      <c r="Y50" s="10"/>
      <c r="Z50" s="10"/>
      <c r="AB50" s="10"/>
      <c r="AC50" s="84" t="s">
        <v>1609</v>
      </c>
    </row>
    <row r="51" spans="1:31" x14ac:dyDescent="0.35">
      <c r="A51" s="275" t="s">
        <v>60</v>
      </c>
      <c r="B51" s="275"/>
      <c r="C51" s="293"/>
      <c r="D51" s="274"/>
      <c r="E51" s="293"/>
      <c r="F51" s="274">
        <f>COUNTIF(ADUGA!$B$8:$B$58,Benchmark!G51)</f>
        <v>0</v>
      </c>
      <c r="G51" s="275"/>
      <c r="H51" s="275"/>
      <c r="I51" s="275"/>
      <c r="J51" s="275"/>
      <c r="K51" s="275"/>
      <c r="L51" s="275"/>
      <c r="M51" s="275"/>
      <c r="N51" s="275"/>
      <c r="O51" s="275"/>
      <c r="P51" s="275"/>
      <c r="Q51" s="275"/>
      <c r="R51" s="275"/>
      <c r="S51" s="275"/>
      <c r="T51" s="275"/>
      <c r="U51" s="275"/>
      <c r="V51" s="275"/>
      <c r="W51" s="275"/>
      <c r="X51" s="275"/>
      <c r="Y51" s="275"/>
      <c r="Z51" s="275"/>
      <c r="AA51" s="295"/>
      <c r="AB51" s="275"/>
      <c r="AC51" s="275"/>
      <c r="AD51" s="275"/>
      <c r="AE51" s="275" t="s">
        <v>41</v>
      </c>
    </row>
    <row r="52" spans="1:31" x14ac:dyDescent="0.35">
      <c r="B52" s="275" t="s">
        <v>1994</v>
      </c>
      <c r="C52" s="293"/>
      <c r="D52" s="274"/>
      <c r="E52" s="293"/>
      <c r="F52" s="274"/>
      <c r="G52" s="275"/>
      <c r="H52" s="275"/>
      <c r="I52" s="275"/>
      <c r="J52" s="275"/>
      <c r="K52" s="275"/>
      <c r="L52" s="275"/>
      <c r="M52" s="275"/>
      <c r="N52" s="275"/>
      <c r="O52" s="275"/>
      <c r="P52" s="275"/>
      <c r="Q52" s="275"/>
      <c r="R52" s="275"/>
      <c r="S52" s="275"/>
      <c r="T52" s="275"/>
      <c r="U52" s="275"/>
      <c r="V52" s="275"/>
      <c r="W52" s="275"/>
      <c r="X52" s="275"/>
      <c r="Y52" s="275"/>
      <c r="Z52" s="275"/>
      <c r="AA52" s="295"/>
      <c r="AB52" s="275"/>
      <c r="AC52" s="275"/>
      <c r="AD52" s="275"/>
      <c r="AE52" s="275"/>
    </row>
    <row r="53" spans="1:31" x14ac:dyDescent="0.35">
      <c r="C53" s="10" t="s">
        <v>254</v>
      </c>
      <c r="F53" s="9">
        <f>COUNTIF(ADUGA!$B$8:$B$58,Benchmark!G53)</f>
        <v>1</v>
      </c>
      <c r="G53" s="11" t="s">
        <v>254</v>
      </c>
      <c r="J53" s="11" t="s">
        <v>564</v>
      </c>
      <c r="K53" s="9"/>
      <c r="L53" s="9"/>
      <c r="M53" s="9"/>
      <c r="N53" s="9"/>
      <c r="O53" s="9"/>
      <c r="P53" s="9"/>
      <c r="Q53" s="9"/>
      <c r="R53" s="9"/>
      <c r="S53" s="9"/>
      <c r="T53" s="84" t="s">
        <v>747</v>
      </c>
      <c r="U53" s="84" t="s">
        <v>308</v>
      </c>
      <c r="V53" s="11" t="s">
        <v>308</v>
      </c>
      <c r="W53" s="10"/>
      <c r="X53" s="84"/>
      <c r="Y53" s="10"/>
      <c r="Z53" s="10"/>
      <c r="AB53" s="10"/>
      <c r="AC53" s="84"/>
      <c r="AE53" s="11" t="s">
        <v>41</v>
      </c>
    </row>
    <row r="54" spans="1:31" x14ac:dyDescent="0.35">
      <c r="C54" s="10" t="s">
        <v>255</v>
      </c>
      <c r="F54" s="9">
        <f>COUNTIF(ADUGA!$B$8:$B$58,Benchmark!G54)</f>
        <v>1</v>
      </c>
      <c r="G54" s="11" t="s">
        <v>255</v>
      </c>
      <c r="I54" s="11" t="s">
        <v>747</v>
      </c>
      <c r="J54" s="11" t="s">
        <v>565</v>
      </c>
      <c r="K54" s="9"/>
      <c r="L54" s="9"/>
      <c r="M54" s="9"/>
      <c r="N54" s="9"/>
      <c r="O54" s="9"/>
      <c r="P54" s="9"/>
      <c r="Q54" s="9"/>
      <c r="R54" s="84" t="s">
        <v>564</v>
      </c>
      <c r="S54" s="10"/>
      <c r="T54" s="84"/>
      <c r="U54" s="10"/>
      <c r="V54" s="10"/>
      <c r="W54" s="10"/>
      <c r="X54" s="84" t="s">
        <v>747</v>
      </c>
      <c r="Y54" s="11" t="s">
        <v>564</v>
      </c>
      <c r="Z54" s="10"/>
      <c r="AB54" s="10"/>
      <c r="AC54" s="84"/>
      <c r="AE54" s="11" t="s">
        <v>41</v>
      </c>
    </row>
    <row r="55" spans="1:31" x14ac:dyDescent="0.35">
      <c r="C55" s="10" t="s">
        <v>1401</v>
      </c>
      <c r="K55" s="9"/>
      <c r="L55" s="9"/>
      <c r="M55" s="9"/>
      <c r="N55" s="9"/>
      <c r="O55" s="9"/>
      <c r="P55" s="9"/>
      <c r="Q55" s="9"/>
      <c r="R55" s="84"/>
      <c r="S55" s="10"/>
      <c r="T55" s="84" t="s">
        <v>1401</v>
      </c>
      <c r="U55" s="10"/>
      <c r="V55" s="11" t="s">
        <v>320</v>
      </c>
      <c r="W55" s="10"/>
      <c r="X55" s="84"/>
      <c r="Y55" s="10"/>
      <c r="Z55" s="10"/>
      <c r="AB55" s="10"/>
      <c r="AC55" s="84"/>
    </row>
    <row r="56" spans="1:31" x14ac:dyDescent="0.35">
      <c r="C56" s="10" t="s">
        <v>1495</v>
      </c>
      <c r="K56" s="9"/>
      <c r="L56" s="9"/>
      <c r="M56" s="9"/>
      <c r="N56" s="9"/>
      <c r="O56" s="9"/>
      <c r="P56" s="9"/>
      <c r="Q56" s="9"/>
      <c r="R56" s="84"/>
      <c r="S56" s="10"/>
      <c r="T56" s="84"/>
      <c r="U56" s="84" t="s">
        <v>307</v>
      </c>
      <c r="V56" s="11" t="s">
        <v>307</v>
      </c>
      <c r="W56" s="10"/>
      <c r="X56" s="84"/>
      <c r="Y56" s="10"/>
      <c r="Z56" s="10"/>
      <c r="AB56" s="10"/>
      <c r="AC56" s="84"/>
    </row>
    <row r="57" spans="1:31" x14ac:dyDescent="0.35">
      <c r="C57" s="10" t="s">
        <v>1551</v>
      </c>
      <c r="K57" s="9"/>
      <c r="L57" s="9"/>
      <c r="M57" s="9"/>
      <c r="N57" s="9"/>
      <c r="O57" s="9"/>
      <c r="P57" s="9"/>
      <c r="Q57" s="9"/>
      <c r="R57" s="84"/>
      <c r="S57" s="10"/>
      <c r="T57" s="84"/>
      <c r="U57" s="10"/>
      <c r="W57" s="10"/>
      <c r="X57" s="84"/>
      <c r="Y57" s="10"/>
      <c r="Z57" s="10"/>
      <c r="AB57" s="10"/>
      <c r="AC57" s="11" t="s">
        <v>1551</v>
      </c>
    </row>
    <row r="58" spans="1:31" x14ac:dyDescent="0.35">
      <c r="C58" s="10" t="s">
        <v>1497</v>
      </c>
      <c r="K58" s="9"/>
      <c r="L58" s="9"/>
      <c r="M58" s="9"/>
      <c r="N58" s="9"/>
      <c r="O58" s="9"/>
      <c r="P58" s="9"/>
      <c r="Q58" s="9"/>
      <c r="R58" s="84"/>
      <c r="S58" s="10"/>
      <c r="T58" s="84"/>
      <c r="U58" s="84" t="s">
        <v>309</v>
      </c>
      <c r="V58" s="11" t="s">
        <v>309</v>
      </c>
      <c r="W58" s="10"/>
      <c r="X58" s="84"/>
      <c r="Y58" s="10"/>
      <c r="Z58" s="10"/>
      <c r="AB58" s="10"/>
      <c r="AC58" s="84"/>
    </row>
    <row r="59" spans="1:31" x14ac:dyDescent="0.35">
      <c r="C59" s="10" t="s">
        <v>1550</v>
      </c>
      <c r="K59" s="9"/>
      <c r="L59" s="9"/>
      <c r="M59" s="9"/>
      <c r="N59" s="9"/>
      <c r="O59" s="9"/>
      <c r="P59" s="9"/>
      <c r="Q59" s="9"/>
      <c r="R59" s="84"/>
      <c r="S59" s="10"/>
      <c r="T59" s="84"/>
      <c r="U59" s="84"/>
      <c r="W59" s="10"/>
      <c r="X59" s="84"/>
      <c r="Y59" s="10"/>
      <c r="Z59" s="10"/>
      <c r="AB59" s="10"/>
      <c r="AC59" s="11" t="s">
        <v>1550</v>
      </c>
    </row>
    <row r="60" spans="1:31" x14ac:dyDescent="0.35">
      <c r="B60" s="275" t="s">
        <v>3</v>
      </c>
      <c r="C60" s="293"/>
      <c r="D60" s="274"/>
      <c r="E60" s="293"/>
      <c r="F60" s="274"/>
      <c r="G60" s="275"/>
      <c r="H60" s="275"/>
      <c r="I60" s="275"/>
      <c r="J60" s="275"/>
      <c r="K60" s="275"/>
      <c r="L60" s="275"/>
      <c r="M60" s="275"/>
      <c r="N60" s="275"/>
      <c r="O60" s="275"/>
      <c r="P60" s="275"/>
      <c r="Q60" s="275"/>
      <c r="R60" s="275"/>
      <c r="S60" s="275"/>
      <c r="T60" s="275"/>
      <c r="U60" s="275"/>
      <c r="V60" s="275"/>
      <c r="W60" s="275"/>
      <c r="X60" s="275"/>
      <c r="Y60" s="275"/>
      <c r="Z60" s="275"/>
      <c r="AA60" s="295"/>
      <c r="AB60" s="275"/>
      <c r="AC60" s="275"/>
      <c r="AD60" s="275"/>
      <c r="AE60" s="275"/>
    </row>
    <row r="61" spans="1:31" x14ac:dyDescent="0.35">
      <c r="C61" s="10" t="s">
        <v>3</v>
      </c>
      <c r="F61" s="9">
        <f>COUNTIF(ADUGA!$B$8:$B$58,Benchmark!G61)</f>
        <v>1</v>
      </c>
      <c r="G61" s="11" t="s">
        <v>250</v>
      </c>
      <c r="H61" s="11" t="s">
        <v>37</v>
      </c>
      <c r="L61" s="11" t="s">
        <v>854</v>
      </c>
      <c r="M61" s="10"/>
      <c r="N61" s="11" t="s">
        <v>37</v>
      </c>
      <c r="O61" s="10"/>
      <c r="P61" s="10"/>
      <c r="Q61" s="84" t="s">
        <v>1442</v>
      </c>
      <c r="R61" s="84"/>
      <c r="S61" s="84"/>
      <c r="T61" s="84"/>
      <c r="U61" s="84" t="s">
        <v>305</v>
      </c>
      <c r="V61" s="11" t="s">
        <v>305</v>
      </c>
      <c r="W61" s="10"/>
      <c r="X61" s="84" t="s">
        <v>3</v>
      </c>
      <c r="Y61" s="10"/>
      <c r="Z61" s="10"/>
      <c r="AB61" s="10"/>
      <c r="AC61" s="84"/>
      <c r="AE61" s="11" t="s">
        <v>37</v>
      </c>
    </row>
    <row r="62" spans="1:31" x14ac:dyDescent="0.35">
      <c r="C62" s="28" t="s">
        <v>1522</v>
      </c>
      <c r="M62" s="10"/>
      <c r="O62" s="10"/>
      <c r="P62" s="10"/>
      <c r="Q62" s="84"/>
      <c r="R62" s="84"/>
      <c r="S62" s="84"/>
      <c r="T62" s="84" t="s">
        <v>1399</v>
      </c>
      <c r="U62" s="84"/>
      <c r="V62" s="84"/>
      <c r="W62" s="84"/>
      <c r="X62" s="84"/>
      <c r="Y62" s="84"/>
      <c r="Z62" s="84"/>
      <c r="AB62" s="84"/>
      <c r="AC62" s="84"/>
    </row>
    <row r="63" spans="1:31" x14ac:dyDescent="0.35">
      <c r="C63" s="28" t="s">
        <v>1525</v>
      </c>
      <c r="M63" s="10"/>
      <c r="O63" s="10"/>
      <c r="P63" s="10"/>
      <c r="Q63" s="84"/>
      <c r="R63" s="84"/>
      <c r="S63" s="84"/>
      <c r="T63" s="84"/>
      <c r="U63" s="84"/>
      <c r="W63" s="10"/>
      <c r="X63" s="84"/>
      <c r="Y63" s="10"/>
      <c r="Z63" s="10"/>
      <c r="AB63" s="10"/>
      <c r="AC63" s="84"/>
    </row>
    <row r="64" spans="1:31" x14ac:dyDescent="0.35">
      <c r="C64" s="28" t="s">
        <v>1993</v>
      </c>
      <c r="M64" s="10"/>
      <c r="O64" s="10"/>
      <c r="P64" s="10"/>
      <c r="Q64" s="84"/>
      <c r="R64" s="84"/>
      <c r="S64" s="84"/>
      <c r="T64" s="84" t="s">
        <v>1398</v>
      </c>
      <c r="U64" s="10"/>
      <c r="V64" s="10"/>
      <c r="W64" s="10"/>
      <c r="X64" s="84"/>
      <c r="Y64" s="10"/>
      <c r="Z64" s="10"/>
      <c r="AB64" s="10"/>
      <c r="AC64" s="84"/>
    </row>
    <row r="65" spans="1:31" x14ac:dyDescent="0.35">
      <c r="C65" s="10" t="s">
        <v>4</v>
      </c>
      <c r="F65" s="9">
        <f>COUNTIF(ADUGA!$B$8:$B$58,Benchmark!G65)</f>
        <v>1</v>
      </c>
      <c r="G65" s="11" t="s">
        <v>251</v>
      </c>
      <c r="T65" s="84" t="s">
        <v>1400</v>
      </c>
      <c r="U65" s="84" t="s">
        <v>306</v>
      </c>
      <c r="V65" s="11" t="s">
        <v>306</v>
      </c>
      <c r="W65" s="10"/>
      <c r="X65" s="84"/>
      <c r="Y65" s="10"/>
      <c r="Z65" s="10"/>
      <c r="AB65" s="10"/>
      <c r="AC65" s="11" t="s">
        <v>4</v>
      </c>
      <c r="AE65" s="11" t="s">
        <v>41</v>
      </c>
    </row>
    <row r="66" spans="1:31" x14ac:dyDescent="0.35">
      <c r="C66" s="10" t="s">
        <v>6</v>
      </c>
      <c r="F66" s="9">
        <f>COUNTIF(ADUGA!$B$8:$B$58,Benchmark!G66)</f>
        <v>1</v>
      </c>
      <c r="G66" s="11" t="s">
        <v>253</v>
      </c>
      <c r="H66" s="11" t="s">
        <v>1298</v>
      </c>
      <c r="I66" s="11" t="s">
        <v>6</v>
      </c>
      <c r="J66" s="11" t="s">
        <v>563</v>
      </c>
      <c r="K66" s="9"/>
      <c r="L66" s="11" t="s">
        <v>855</v>
      </c>
      <c r="M66" s="10"/>
      <c r="N66" s="11" t="s">
        <v>1091</v>
      </c>
      <c r="O66" s="10"/>
      <c r="P66" s="11" t="s">
        <v>6</v>
      </c>
      <c r="Q66" s="84" t="s">
        <v>1434</v>
      </c>
      <c r="R66" s="84"/>
      <c r="S66" s="84"/>
      <c r="T66" s="84"/>
      <c r="U66" s="84"/>
      <c r="V66" s="11" t="s">
        <v>311</v>
      </c>
      <c r="W66" s="10"/>
      <c r="X66" s="84" t="s">
        <v>6</v>
      </c>
      <c r="Y66" s="11" t="s">
        <v>311</v>
      </c>
      <c r="Z66" s="10"/>
      <c r="AB66" s="10"/>
      <c r="AC66" s="11" t="s">
        <v>6</v>
      </c>
      <c r="AE66" s="11" t="s">
        <v>39</v>
      </c>
    </row>
    <row r="67" spans="1:31" x14ac:dyDescent="0.35">
      <c r="C67" s="10" t="s">
        <v>1841</v>
      </c>
      <c r="F67" s="9">
        <f>COUNTIF(ADUGA!$B$8:$B$58,Benchmark!G67)</f>
        <v>1</v>
      </c>
      <c r="G67" s="11" t="s">
        <v>252</v>
      </c>
      <c r="H67" s="11" t="s">
        <v>1299</v>
      </c>
      <c r="J67" s="11" t="s">
        <v>562</v>
      </c>
      <c r="K67" s="9"/>
      <c r="L67" s="11" t="s">
        <v>856</v>
      </c>
      <c r="M67" s="10"/>
      <c r="N67" s="11" t="s">
        <v>1093</v>
      </c>
      <c r="O67" s="10"/>
      <c r="P67" s="10"/>
      <c r="Q67" s="84" t="s">
        <v>1432</v>
      </c>
      <c r="R67" s="84" t="s">
        <v>856</v>
      </c>
      <c r="S67" s="10"/>
      <c r="T67" s="84" t="s">
        <v>1305</v>
      </c>
      <c r="U67" s="10"/>
      <c r="V67" s="10"/>
      <c r="W67" s="10"/>
      <c r="X67" s="84"/>
      <c r="Y67" s="11" t="s">
        <v>661</v>
      </c>
      <c r="Z67" s="10"/>
      <c r="AB67" s="10"/>
      <c r="AC67" s="11" t="s">
        <v>1552</v>
      </c>
      <c r="AE67" s="11" t="s">
        <v>38</v>
      </c>
    </row>
    <row r="68" spans="1:31" x14ac:dyDescent="0.35">
      <c r="C68" s="10" t="s">
        <v>1842</v>
      </c>
      <c r="K68" s="9"/>
      <c r="M68" s="10"/>
      <c r="O68" s="10"/>
      <c r="P68" s="10"/>
      <c r="Q68" s="84"/>
      <c r="R68" s="84"/>
      <c r="S68" s="10"/>
      <c r="T68" s="84"/>
      <c r="U68" s="10"/>
      <c r="V68" s="10"/>
      <c r="W68" s="10"/>
      <c r="X68" s="84"/>
      <c r="Y68" s="11" t="s">
        <v>662</v>
      </c>
      <c r="Z68" s="10"/>
      <c r="AB68" s="10"/>
      <c r="AC68" s="84"/>
    </row>
    <row r="69" spans="1:31" x14ac:dyDescent="0.35">
      <c r="B69" s="275" t="s">
        <v>1199</v>
      </c>
      <c r="C69" s="293"/>
      <c r="D69" s="274"/>
      <c r="E69" s="293"/>
      <c r="F69" s="274">
        <f>COUNTIF(ADUGA!$B$8:$B$58,Benchmark!G69)</f>
        <v>0</v>
      </c>
      <c r="G69" s="275"/>
      <c r="H69" s="275"/>
      <c r="I69" s="275"/>
      <c r="J69" s="275"/>
      <c r="K69" s="275"/>
      <c r="L69" s="275"/>
      <c r="M69" s="275"/>
      <c r="N69" s="275"/>
      <c r="O69" s="275"/>
      <c r="P69" s="275"/>
      <c r="Q69" s="275"/>
      <c r="R69" s="275"/>
      <c r="S69" s="275"/>
      <c r="T69" s="275"/>
      <c r="U69" s="275"/>
      <c r="V69" s="275"/>
      <c r="W69" s="275"/>
      <c r="X69" s="275"/>
      <c r="Y69" s="275"/>
      <c r="Z69" s="275"/>
      <c r="AA69" s="295" t="s">
        <v>996</v>
      </c>
      <c r="AB69" s="275"/>
      <c r="AC69" s="275"/>
      <c r="AD69" s="275"/>
      <c r="AE69" s="275" t="s">
        <v>41</v>
      </c>
    </row>
    <row r="70" spans="1:31" x14ac:dyDescent="0.35">
      <c r="C70" s="295" t="s">
        <v>1614</v>
      </c>
      <c r="D70" s="274"/>
      <c r="E70" s="293"/>
      <c r="F70" s="274"/>
      <c r="G70" s="275"/>
      <c r="H70" s="275"/>
      <c r="I70" s="275"/>
      <c r="J70" s="275"/>
      <c r="K70" s="275"/>
      <c r="L70" s="275"/>
      <c r="M70" s="275"/>
      <c r="N70" s="275"/>
      <c r="O70" s="275"/>
      <c r="P70" s="275"/>
      <c r="Q70" s="275"/>
      <c r="R70" s="275"/>
      <c r="S70" s="275"/>
      <c r="T70" s="275"/>
      <c r="U70" s="275"/>
      <c r="V70" s="275"/>
      <c r="W70" s="275"/>
      <c r="X70" s="275"/>
      <c r="Y70" s="275"/>
      <c r="Z70" s="275"/>
      <c r="AA70" s="295"/>
      <c r="AB70" s="275"/>
      <c r="AC70" s="275"/>
      <c r="AD70" s="275"/>
      <c r="AE70" s="275"/>
    </row>
    <row r="71" spans="1:31" x14ac:dyDescent="0.35">
      <c r="C71" s="10" t="s">
        <v>1161</v>
      </c>
      <c r="N71" s="11" t="s">
        <v>1160</v>
      </c>
      <c r="O71" s="10"/>
      <c r="P71" s="10"/>
      <c r="Q71" s="10"/>
      <c r="R71" s="10"/>
      <c r="S71" s="10"/>
      <c r="T71" s="84"/>
      <c r="U71" s="10"/>
      <c r="V71" s="10"/>
      <c r="W71" s="10"/>
      <c r="X71" s="84"/>
      <c r="Y71" s="10"/>
      <c r="Z71" s="10"/>
      <c r="AB71" s="10"/>
      <c r="AC71" s="84" t="s">
        <v>1614</v>
      </c>
    </row>
    <row r="72" spans="1:31" ht="29" x14ac:dyDescent="0.35">
      <c r="C72" s="10" t="s">
        <v>1187</v>
      </c>
      <c r="F72" s="9">
        <f>COUNTIF(ADUGA!$B$8:$B$58,Benchmark!G72)</f>
        <v>0</v>
      </c>
      <c r="L72" s="11" t="s">
        <v>882</v>
      </c>
      <c r="M72" s="10"/>
      <c r="N72" s="11" t="s">
        <v>1159</v>
      </c>
      <c r="O72" s="10"/>
      <c r="P72" s="11" t="s">
        <v>814</v>
      </c>
      <c r="AC72" s="84"/>
    </row>
    <row r="73" spans="1:31" ht="29" x14ac:dyDescent="0.35">
      <c r="C73" s="10" t="s">
        <v>1187</v>
      </c>
      <c r="L73" s="11" t="s">
        <v>883</v>
      </c>
      <c r="M73" s="10"/>
      <c r="N73" s="11" t="s">
        <v>1157</v>
      </c>
      <c r="O73" s="10"/>
      <c r="P73" s="11" t="s">
        <v>815</v>
      </c>
      <c r="AC73" s="84"/>
    </row>
    <row r="74" spans="1:31" x14ac:dyDescent="0.35">
      <c r="C74" s="295" t="s">
        <v>1613</v>
      </c>
      <c r="D74" s="274"/>
      <c r="E74" s="293"/>
      <c r="F74" s="274"/>
      <c r="G74" s="275"/>
      <c r="H74" s="275"/>
      <c r="I74" s="275"/>
      <c r="J74" s="275"/>
      <c r="K74" s="275"/>
      <c r="L74" s="275"/>
      <c r="M74" s="275"/>
      <c r="N74" s="275"/>
      <c r="O74" s="275"/>
      <c r="P74" s="275"/>
      <c r="Q74" s="275"/>
      <c r="R74" s="275"/>
      <c r="S74" s="275"/>
      <c r="T74" s="275"/>
      <c r="U74" s="275"/>
      <c r="V74" s="275"/>
      <c r="W74" s="275"/>
      <c r="X74" s="275"/>
      <c r="Y74" s="275"/>
      <c r="Z74" s="275"/>
      <c r="AA74" s="295"/>
      <c r="AB74" s="275"/>
      <c r="AC74" s="275"/>
      <c r="AD74" s="275"/>
      <c r="AE74" s="275"/>
    </row>
    <row r="75" spans="1:31" x14ac:dyDescent="0.35">
      <c r="C75" s="10" t="s">
        <v>1165</v>
      </c>
      <c r="J75" s="9"/>
      <c r="K75" s="9"/>
      <c r="N75" s="11" t="s">
        <v>1164</v>
      </c>
      <c r="O75" s="10"/>
      <c r="P75" s="10"/>
      <c r="Q75" s="10"/>
      <c r="R75" s="10"/>
      <c r="S75" s="10"/>
      <c r="T75" s="84"/>
      <c r="U75" s="10"/>
      <c r="V75" s="10"/>
      <c r="W75" s="10"/>
      <c r="X75" s="84"/>
      <c r="Y75" s="10"/>
      <c r="Z75" s="10"/>
      <c r="AB75" s="10"/>
      <c r="AC75" s="84" t="s">
        <v>1613</v>
      </c>
    </row>
    <row r="76" spans="1:31" x14ac:dyDescent="0.35">
      <c r="C76" s="10" t="s">
        <v>1995</v>
      </c>
      <c r="J76" s="11" t="s">
        <v>585</v>
      </c>
      <c r="K76" s="9"/>
      <c r="W76" s="10"/>
      <c r="X76" s="84"/>
      <c r="Y76" s="10"/>
      <c r="Z76" s="10"/>
      <c r="AB76" s="10"/>
      <c r="AC76" s="84" t="s">
        <v>1617</v>
      </c>
    </row>
    <row r="77" spans="1:31" x14ac:dyDescent="0.35">
      <c r="A77" s="275" t="s">
        <v>1990</v>
      </c>
      <c r="B77" s="275"/>
      <c r="C77" s="293"/>
      <c r="D77" s="274"/>
      <c r="E77" s="293"/>
      <c r="F77" s="274">
        <f>COUNTIF(ADUGA!$B$8:$B$58,Benchmark!G77)</f>
        <v>0</v>
      </c>
      <c r="G77" s="275"/>
      <c r="H77" s="275"/>
      <c r="I77" s="275"/>
      <c r="J77" s="275"/>
      <c r="K77" s="275"/>
      <c r="L77" s="275"/>
      <c r="M77" s="275"/>
      <c r="N77" s="275"/>
      <c r="O77" s="275"/>
      <c r="P77" s="275"/>
      <c r="Q77" s="275"/>
      <c r="R77" s="275"/>
      <c r="S77" s="275"/>
      <c r="T77" s="275"/>
      <c r="U77" s="275"/>
      <c r="V77" s="275"/>
      <c r="W77" s="275"/>
      <c r="X77" s="275"/>
      <c r="Y77" s="275"/>
      <c r="Z77" s="275"/>
      <c r="AA77" s="295"/>
      <c r="AB77" s="275"/>
      <c r="AC77" s="275"/>
      <c r="AD77" s="275"/>
      <c r="AE77" s="275" t="s">
        <v>41</v>
      </c>
    </row>
    <row r="78" spans="1:31" x14ac:dyDescent="0.35">
      <c r="B78" s="275" t="s">
        <v>1991</v>
      </c>
      <c r="C78" s="294"/>
      <c r="D78" s="288"/>
      <c r="E78" s="294"/>
      <c r="F78" s="288"/>
      <c r="G78" s="290"/>
      <c r="H78" s="275"/>
      <c r="I78" s="275"/>
      <c r="J78" s="275"/>
      <c r="K78" s="275"/>
      <c r="L78" s="275"/>
      <c r="M78" s="275"/>
      <c r="N78" s="275"/>
      <c r="O78" s="275"/>
      <c r="P78" s="275"/>
      <c r="Q78" s="275"/>
      <c r="R78" s="275"/>
      <c r="S78" s="275"/>
      <c r="T78" s="275"/>
      <c r="U78" s="275"/>
      <c r="V78" s="275"/>
      <c r="W78" s="275"/>
      <c r="X78" s="275"/>
      <c r="Y78" s="275"/>
      <c r="Z78" s="275"/>
      <c r="AA78" s="295"/>
      <c r="AB78" s="275"/>
      <c r="AC78" s="275"/>
      <c r="AD78" s="275"/>
      <c r="AE78" s="275"/>
    </row>
    <row r="79" spans="1:31" x14ac:dyDescent="0.35">
      <c r="C79" s="10" t="s">
        <v>1954</v>
      </c>
      <c r="K79" s="9"/>
      <c r="M79" s="10"/>
      <c r="O79" s="10"/>
      <c r="P79" s="10"/>
      <c r="Q79" s="10"/>
      <c r="R79" s="10"/>
      <c r="S79" s="10"/>
      <c r="T79" s="84"/>
      <c r="U79" s="10"/>
      <c r="V79" s="10"/>
      <c r="W79" s="10"/>
      <c r="X79" s="84"/>
      <c r="Z79" s="10"/>
      <c r="AB79" s="10"/>
      <c r="AC79" s="84"/>
      <c r="AD79" s="11" t="s">
        <v>1954</v>
      </c>
    </row>
    <row r="80" spans="1:31" x14ac:dyDescent="0.35">
      <c r="C80" s="10" t="s">
        <v>1957</v>
      </c>
      <c r="K80" s="9"/>
      <c r="M80" s="10"/>
      <c r="O80" s="10"/>
      <c r="P80" s="10"/>
      <c r="Q80" s="10"/>
      <c r="R80" s="10"/>
      <c r="S80" s="10"/>
      <c r="T80" s="84"/>
      <c r="U80" s="10"/>
      <c r="V80" s="10"/>
      <c r="W80" s="10"/>
      <c r="X80" s="84"/>
      <c r="Z80" s="10"/>
      <c r="AB80" s="10"/>
      <c r="AC80" s="84"/>
      <c r="AD80" s="11" t="s">
        <v>1957</v>
      </c>
    </row>
    <row r="81" spans="2:31" x14ac:dyDescent="0.35">
      <c r="C81" s="10" t="s">
        <v>447</v>
      </c>
      <c r="K81" s="9"/>
      <c r="L81" s="9"/>
      <c r="M81" s="9"/>
      <c r="O81" s="10"/>
      <c r="P81" s="10"/>
      <c r="Q81" s="10"/>
      <c r="R81" s="10"/>
      <c r="S81" s="10"/>
      <c r="T81" s="84"/>
      <c r="U81" s="10"/>
      <c r="V81" s="11" t="s">
        <v>337</v>
      </c>
      <c r="W81" s="10"/>
      <c r="X81" s="84"/>
      <c r="Y81" s="10"/>
      <c r="Z81" s="10"/>
      <c r="AB81" s="10"/>
      <c r="AC81" s="84"/>
    </row>
    <row r="82" spans="2:31" x14ac:dyDescent="0.35">
      <c r="C82" s="10" t="s">
        <v>448</v>
      </c>
      <c r="K82" s="9"/>
      <c r="L82" s="9"/>
      <c r="M82" s="9"/>
      <c r="O82" s="10"/>
      <c r="P82" s="10"/>
      <c r="Q82" s="10"/>
      <c r="R82" s="10"/>
      <c r="S82" s="10"/>
      <c r="T82" s="84"/>
      <c r="U82" s="10"/>
      <c r="V82" s="11" t="s">
        <v>338</v>
      </c>
      <c r="W82" s="10"/>
      <c r="X82" s="84"/>
      <c r="Y82" s="10"/>
      <c r="Z82" s="10"/>
      <c r="AB82" s="10"/>
      <c r="AC82" s="84"/>
    </row>
    <row r="83" spans="2:31" x14ac:dyDescent="0.35">
      <c r="C83" s="10" t="s">
        <v>449</v>
      </c>
      <c r="K83" s="9"/>
      <c r="L83" s="9"/>
      <c r="M83" s="9"/>
      <c r="O83" s="10"/>
      <c r="P83" s="10"/>
      <c r="Q83" s="10"/>
      <c r="R83" s="10"/>
      <c r="S83" s="10"/>
      <c r="T83" s="84"/>
      <c r="U83" s="10"/>
      <c r="V83" s="11" t="s">
        <v>339</v>
      </c>
      <c r="W83" s="10"/>
      <c r="X83" s="84"/>
      <c r="Y83" s="10"/>
      <c r="Z83" s="10"/>
      <c r="AB83" s="10"/>
      <c r="AC83" s="84"/>
    </row>
    <row r="84" spans="2:31" x14ac:dyDescent="0.35">
      <c r="C84" s="10" t="s">
        <v>450</v>
      </c>
      <c r="K84" s="9"/>
      <c r="L84" s="9"/>
      <c r="M84" s="9"/>
      <c r="O84" s="10"/>
      <c r="P84" s="10"/>
      <c r="Q84" s="10"/>
      <c r="R84" s="10"/>
      <c r="S84" s="10"/>
      <c r="T84" s="84"/>
      <c r="U84" s="10"/>
      <c r="V84" s="11" t="s">
        <v>340</v>
      </c>
      <c r="W84" s="10"/>
      <c r="X84" s="84"/>
      <c r="Y84" s="10"/>
      <c r="Z84" s="10"/>
      <c r="AB84" s="10"/>
      <c r="AC84" s="84"/>
    </row>
    <row r="85" spans="2:31" x14ac:dyDescent="0.35">
      <c r="C85" s="10" t="s">
        <v>451</v>
      </c>
      <c r="K85" s="9"/>
      <c r="L85" s="9"/>
      <c r="M85" s="9"/>
      <c r="O85" s="10"/>
      <c r="P85" s="10"/>
      <c r="Q85" s="10"/>
      <c r="R85" s="10"/>
      <c r="S85" s="10"/>
      <c r="T85" s="84"/>
      <c r="U85" s="10"/>
      <c r="V85" s="11" t="s">
        <v>341</v>
      </c>
      <c r="W85" s="10"/>
      <c r="X85" s="84"/>
      <c r="Y85" s="10"/>
      <c r="Z85" s="10"/>
      <c r="AB85" s="10"/>
      <c r="AC85" s="84"/>
    </row>
    <row r="86" spans="2:31" x14ac:dyDescent="0.35">
      <c r="C86" s="10" t="s">
        <v>452</v>
      </c>
      <c r="K86" s="9"/>
      <c r="L86" s="9"/>
      <c r="M86" s="9"/>
      <c r="O86" s="10"/>
      <c r="P86" s="10"/>
      <c r="Q86" s="10"/>
      <c r="R86" s="10"/>
      <c r="S86" s="10"/>
      <c r="T86" s="84"/>
      <c r="U86" s="10"/>
      <c r="V86" s="11" t="s">
        <v>342</v>
      </c>
      <c r="W86" s="10"/>
      <c r="X86" s="84"/>
      <c r="Y86" s="10"/>
      <c r="Z86" s="10"/>
      <c r="AB86" s="10"/>
      <c r="AC86" s="84"/>
    </row>
    <row r="87" spans="2:31" x14ac:dyDescent="0.35">
      <c r="C87" s="10" t="s">
        <v>453</v>
      </c>
      <c r="K87" s="9"/>
      <c r="L87" s="9"/>
      <c r="M87" s="9"/>
      <c r="O87" s="10"/>
      <c r="P87" s="10"/>
      <c r="Q87" s="10"/>
      <c r="R87" s="10"/>
      <c r="S87" s="10"/>
      <c r="T87" s="84"/>
      <c r="U87" s="10"/>
      <c r="V87" s="11" t="s">
        <v>343</v>
      </c>
      <c r="W87" s="10"/>
      <c r="X87" s="84"/>
      <c r="Y87" s="10"/>
      <c r="Z87" s="10"/>
      <c r="AB87" s="10"/>
      <c r="AC87" s="84"/>
    </row>
    <row r="88" spans="2:31" x14ac:dyDescent="0.35">
      <c r="C88" s="10" t="s">
        <v>64</v>
      </c>
      <c r="F88" s="9">
        <f>COUNTIF(ADUGA!$B$8:$B$58,Benchmark!G88)</f>
        <v>0</v>
      </c>
      <c r="AE88" s="11" t="s">
        <v>41</v>
      </c>
    </row>
    <row r="89" spans="2:31" x14ac:dyDescent="0.35">
      <c r="C89" s="10" t="s">
        <v>63</v>
      </c>
      <c r="F89" s="9">
        <f>COUNTIF(ADUGA!$B$8:$B$58,Benchmark!G89)</f>
        <v>0</v>
      </c>
      <c r="AE89" s="11" t="s">
        <v>41</v>
      </c>
    </row>
    <row r="90" spans="2:31" x14ac:dyDescent="0.35">
      <c r="B90" s="275" t="s">
        <v>555</v>
      </c>
      <c r="C90" s="294"/>
      <c r="D90" s="288"/>
      <c r="E90" s="294"/>
      <c r="F90" s="288"/>
      <c r="G90" s="290"/>
      <c r="H90" s="275"/>
      <c r="I90" s="275"/>
      <c r="J90" s="275"/>
      <c r="K90" s="275"/>
      <c r="L90" s="275"/>
      <c r="M90" s="275"/>
      <c r="N90" s="275"/>
      <c r="O90" s="275"/>
      <c r="P90" s="275"/>
      <c r="Q90" s="275"/>
      <c r="R90" s="275"/>
      <c r="S90" s="275"/>
      <c r="T90" s="275"/>
      <c r="U90" s="275"/>
      <c r="V90" s="275"/>
      <c r="W90" s="275"/>
      <c r="X90" s="275"/>
      <c r="Y90" s="275"/>
      <c r="Z90" s="275"/>
      <c r="AA90" s="295"/>
      <c r="AB90" s="275"/>
      <c r="AC90" s="275"/>
      <c r="AD90" s="275"/>
      <c r="AE90" s="275"/>
    </row>
    <row r="91" spans="2:31" x14ac:dyDescent="0.35">
      <c r="C91" s="10" t="s">
        <v>1963</v>
      </c>
      <c r="K91" s="9"/>
      <c r="M91" s="10"/>
      <c r="O91" s="10"/>
      <c r="P91" s="10"/>
      <c r="Q91" s="10"/>
      <c r="R91" s="10"/>
      <c r="S91" s="10"/>
      <c r="T91" s="84"/>
      <c r="U91" s="10"/>
      <c r="V91" s="10"/>
      <c r="W91" s="10"/>
      <c r="X91" s="84"/>
      <c r="Z91" s="10"/>
      <c r="AB91" s="10"/>
      <c r="AC91" s="84"/>
      <c r="AD91" s="11" t="s">
        <v>1963</v>
      </c>
    </row>
    <row r="92" spans="2:31" x14ac:dyDescent="0.35">
      <c r="C92" s="10" t="s">
        <v>66</v>
      </c>
      <c r="F92" s="9">
        <f>COUNTIF(ADUGA!$B$8:$B$58,Benchmark!G92)</f>
        <v>0</v>
      </c>
      <c r="AE92" s="11" t="s">
        <v>41</v>
      </c>
    </row>
    <row r="93" spans="2:31" x14ac:dyDescent="0.35">
      <c r="C93" s="10" t="s">
        <v>70</v>
      </c>
      <c r="F93" s="9">
        <f>COUNTIF(ADUGA!$B$8:$B$58,Benchmark!G93)</f>
        <v>0</v>
      </c>
      <c r="P93" s="11" t="s">
        <v>70</v>
      </c>
      <c r="AE93" s="11" t="s">
        <v>41</v>
      </c>
    </row>
    <row r="94" spans="2:31" x14ac:dyDescent="0.35">
      <c r="C94" s="10" t="s">
        <v>65</v>
      </c>
      <c r="F94" s="9">
        <f>COUNTIF(ADUGA!$B$8:$B$58,Benchmark!G94)</f>
        <v>0</v>
      </c>
      <c r="AE94" s="11" t="s">
        <v>41</v>
      </c>
    </row>
    <row r="95" spans="2:31" x14ac:dyDescent="0.35">
      <c r="C95" s="10" t="s">
        <v>444</v>
      </c>
      <c r="K95" s="9"/>
      <c r="L95" s="9"/>
      <c r="M95" s="9"/>
      <c r="O95" s="10"/>
      <c r="P95" s="10"/>
      <c r="Q95" s="10"/>
      <c r="R95" s="10"/>
      <c r="S95" s="10"/>
      <c r="T95" s="84"/>
      <c r="U95" s="10"/>
      <c r="V95" s="11" t="s">
        <v>334</v>
      </c>
      <c r="W95" s="10"/>
      <c r="X95" s="84"/>
      <c r="Y95" s="10"/>
      <c r="Z95" s="10"/>
      <c r="AB95" s="10"/>
      <c r="AC95" s="84"/>
    </row>
    <row r="96" spans="2:31" x14ac:dyDescent="0.35">
      <c r="C96" s="10" t="s">
        <v>445</v>
      </c>
      <c r="K96" s="9"/>
      <c r="L96" s="9"/>
      <c r="M96" s="9"/>
      <c r="O96" s="10"/>
      <c r="P96" s="10"/>
      <c r="Q96" s="10"/>
      <c r="R96" s="10"/>
      <c r="S96" s="10"/>
      <c r="T96" s="84"/>
      <c r="U96" s="10"/>
      <c r="V96" s="11" t="s">
        <v>335</v>
      </c>
      <c r="W96" s="10"/>
      <c r="X96" s="84"/>
      <c r="Y96" s="10"/>
      <c r="Z96" s="10"/>
      <c r="AB96" s="10"/>
      <c r="AC96" s="84"/>
    </row>
    <row r="97" spans="1:31" x14ac:dyDescent="0.35">
      <c r="C97" s="10" t="s">
        <v>446</v>
      </c>
      <c r="K97" s="9"/>
      <c r="L97" s="9"/>
      <c r="M97" s="9"/>
      <c r="O97" s="10"/>
      <c r="P97" s="10"/>
      <c r="Q97" s="10"/>
      <c r="R97" s="10"/>
      <c r="S97" s="10"/>
      <c r="T97" s="84"/>
      <c r="U97" s="10"/>
      <c r="V97" s="11" t="s">
        <v>336</v>
      </c>
      <c r="W97" s="10"/>
      <c r="X97" s="84"/>
      <c r="Y97" s="10"/>
      <c r="Z97" s="10"/>
      <c r="AB97" s="10"/>
      <c r="AC97" s="84"/>
    </row>
    <row r="98" spans="1:31" x14ac:dyDescent="0.35">
      <c r="B98" s="275" t="s">
        <v>1992</v>
      </c>
      <c r="C98" s="294"/>
      <c r="D98" s="288"/>
      <c r="E98" s="294"/>
      <c r="F98" s="288"/>
      <c r="G98" s="290"/>
      <c r="H98" s="275"/>
      <c r="I98" s="275"/>
      <c r="J98" s="275"/>
      <c r="K98" s="275"/>
      <c r="L98" s="275"/>
      <c r="M98" s="275"/>
      <c r="N98" s="275"/>
      <c r="O98" s="275"/>
      <c r="P98" s="275"/>
      <c r="Q98" s="275"/>
      <c r="R98" s="275"/>
      <c r="S98" s="275"/>
      <c r="T98" s="275"/>
      <c r="U98" s="275"/>
      <c r="V98" s="275"/>
      <c r="W98" s="275"/>
      <c r="X98" s="275"/>
      <c r="Y98" s="275"/>
      <c r="Z98" s="275"/>
      <c r="AA98" s="295"/>
      <c r="AB98" s="275"/>
      <c r="AC98" s="275"/>
      <c r="AD98" s="275"/>
      <c r="AE98" s="275"/>
    </row>
    <row r="99" spans="1:31" x14ac:dyDescent="0.35">
      <c r="C99" s="10" t="s">
        <v>1960</v>
      </c>
      <c r="K99" s="9"/>
      <c r="M99" s="10"/>
      <c r="O99" s="10"/>
      <c r="P99" s="10"/>
      <c r="Q99" s="10"/>
      <c r="R99" s="10"/>
      <c r="S99" s="10"/>
      <c r="T99" s="84"/>
      <c r="U99" s="10"/>
      <c r="V99" s="10"/>
      <c r="W99" s="10"/>
      <c r="X99" s="84"/>
      <c r="Z99" s="10"/>
      <c r="AB99" s="10"/>
      <c r="AC99" s="84"/>
      <c r="AD99" s="11" t="s">
        <v>1960</v>
      </c>
    </row>
    <row r="100" spans="1:31" x14ac:dyDescent="0.35">
      <c r="A100" s="275" t="s">
        <v>1830</v>
      </c>
      <c r="B100" s="275"/>
      <c r="C100" s="293"/>
      <c r="D100" s="274"/>
      <c r="E100" s="293"/>
      <c r="F100" s="274">
        <f>COUNTIF(ADUGA!$B$8:$B$58,Benchmark!G100)</f>
        <v>0</v>
      </c>
      <c r="G100" s="275"/>
      <c r="H100" s="275"/>
      <c r="I100" s="275"/>
      <c r="J100" s="275"/>
      <c r="K100" s="275"/>
      <c r="L100" s="275"/>
      <c r="M100" s="275"/>
      <c r="N100" s="275"/>
      <c r="O100" s="275"/>
      <c r="P100" s="275"/>
      <c r="Q100" s="275"/>
      <c r="R100" s="275"/>
      <c r="S100" s="275"/>
      <c r="T100" s="275"/>
      <c r="U100" s="275"/>
      <c r="V100" s="275"/>
      <c r="W100" s="275"/>
      <c r="X100" s="275"/>
      <c r="Y100" s="275"/>
      <c r="Z100" s="275"/>
      <c r="AA100" s="295"/>
      <c r="AB100" s="275"/>
      <c r="AC100" s="275"/>
      <c r="AD100" s="275"/>
      <c r="AE100" s="275" t="s">
        <v>41</v>
      </c>
    </row>
    <row r="101" spans="1:31" x14ac:dyDescent="0.35">
      <c r="C101" s="9" t="s">
        <v>1374</v>
      </c>
      <c r="AC101" s="84" t="s">
        <v>1615</v>
      </c>
    </row>
    <row r="102" spans="1:31" x14ac:dyDescent="0.35">
      <c r="C102" s="9" t="s">
        <v>1377</v>
      </c>
      <c r="AC102" s="11" t="s">
        <v>1377</v>
      </c>
    </row>
    <row r="103" spans="1:31" x14ac:dyDescent="0.35">
      <c r="C103" s="9" t="s">
        <v>1853</v>
      </c>
      <c r="AC103" s="11" t="s">
        <v>1853</v>
      </c>
    </row>
    <row r="104" spans="1:31" x14ac:dyDescent="0.35">
      <c r="A104" s="275" t="s">
        <v>57</v>
      </c>
      <c r="B104" s="275"/>
      <c r="C104" s="293"/>
      <c r="D104" s="274"/>
      <c r="E104" s="293"/>
      <c r="F104" s="274">
        <f>COUNTIF(ADUGA!$B$8:$B$58,Benchmark!G104)</f>
        <v>0</v>
      </c>
      <c r="G104" s="275"/>
      <c r="H104" s="275"/>
      <c r="I104" s="275"/>
      <c r="J104" s="275"/>
      <c r="K104" s="275"/>
      <c r="L104" s="275"/>
      <c r="M104" s="275"/>
      <c r="N104" s="275"/>
      <c r="O104" s="275"/>
      <c r="P104" s="275"/>
      <c r="Q104" s="275"/>
      <c r="R104" s="275"/>
      <c r="S104" s="275"/>
      <c r="T104" s="275"/>
      <c r="U104" s="275"/>
      <c r="V104" s="275"/>
      <c r="W104" s="275"/>
      <c r="X104" s="275"/>
      <c r="Y104" s="275"/>
      <c r="Z104" s="275"/>
      <c r="AA104" s="295"/>
      <c r="AB104" s="275"/>
      <c r="AC104" s="275"/>
      <c r="AD104" s="275"/>
      <c r="AE104" s="275" t="s">
        <v>41</v>
      </c>
    </row>
    <row r="105" spans="1:31" x14ac:dyDescent="0.35">
      <c r="C105" s="10" t="s">
        <v>298</v>
      </c>
      <c r="F105" s="9">
        <f>COUNTIF(ADUGA!$B$8:$B$58,Benchmark!G105)</f>
        <v>1</v>
      </c>
      <c r="G105" s="11" t="s">
        <v>259</v>
      </c>
      <c r="I105" s="11" t="s">
        <v>751</v>
      </c>
      <c r="L105" s="104" t="s">
        <v>312</v>
      </c>
      <c r="T105" s="84" t="s">
        <v>1388</v>
      </c>
      <c r="U105" s="10"/>
      <c r="V105" s="11" t="s">
        <v>312</v>
      </c>
      <c r="W105" s="10"/>
      <c r="X105" s="84"/>
      <c r="Y105" s="11" t="s">
        <v>312</v>
      </c>
      <c r="Z105" s="10"/>
      <c r="AA105" s="84" t="s">
        <v>722</v>
      </c>
      <c r="AB105" s="10"/>
      <c r="AC105" s="84"/>
      <c r="AE105" s="11" t="s">
        <v>35</v>
      </c>
    </row>
    <row r="106" spans="1:31" x14ac:dyDescent="0.35">
      <c r="C106" s="10" t="s">
        <v>50</v>
      </c>
      <c r="F106" s="9">
        <f>COUNTIF(ADUGA!$B$8:$B$58,Benchmark!G106)</f>
        <v>0</v>
      </c>
      <c r="AE106" s="11" t="s">
        <v>41</v>
      </c>
    </row>
    <row r="107" spans="1:31" x14ac:dyDescent="0.35">
      <c r="C107" s="10" t="s">
        <v>92</v>
      </c>
      <c r="F107" s="9">
        <f>COUNTIF(ADUGA!$B$8:$B$58,Benchmark!G107)</f>
        <v>0</v>
      </c>
      <c r="P107" s="11" t="s">
        <v>92</v>
      </c>
      <c r="AE107" s="11" t="s">
        <v>41</v>
      </c>
    </row>
    <row r="108" spans="1:31" x14ac:dyDescent="0.35">
      <c r="C108" s="10" t="s">
        <v>94</v>
      </c>
      <c r="F108" s="9">
        <f>COUNTIF(ADUGA!$B$8:$B$58,Benchmark!G108)</f>
        <v>0</v>
      </c>
      <c r="P108" s="11" t="s">
        <v>94</v>
      </c>
      <c r="Q108" s="84" t="s">
        <v>1436</v>
      </c>
      <c r="AE108" s="11" t="s">
        <v>41</v>
      </c>
    </row>
    <row r="109" spans="1:31" x14ac:dyDescent="0.35">
      <c r="C109" s="10" t="s">
        <v>96</v>
      </c>
      <c r="F109" s="9">
        <f>COUNTIF(ADUGA!$B$8:$B$58,Benchmark!G109)</f>
        <v>0</v>
      </c>
      <c r="P109" s="11" t="s">
        <v>96</v>
      </c>
      <c r="AE109" s="11" t="s">
        <v>41</v>
      </c>
    </row>
    <row r="110" spans="1:31" x14ac:dyDescent="0.35">
      <c r="C110" s="10" t="s">
        <v>903</v>
      </c>
      <c r="X110" s="84" t="s">
        <v>903</v>
      </c>
      <c r="Y110" s="10"/>
      <c r="Z110" s="10"/>
      <c r="AB110" s="10"/>
      <c r="AC110" s="84"/>
    </row>
    <row r="111" spans="1:31" x14ac:dyDescent="0.35">
      <c r="C111" s="10" t="s">
        <v>904</v>
      </c>
      <c r="X111" s="84" t="s">
        <v>904</v>
      </c>
      <c r="Y111" s="10"/>
      <c r="Z111" s="10"/>
      <c r="AB111" s="10"/>
      <c r="AC111" s="84"/>
    </row>
    <row r="112" spans="1:31" x14ac:dyDescent="0.35">
      <c r="C112" s="10" t="s">
        <v>905</v>
      </c>
      <c r="X112" s="84" t="s">
        <v>905</v>
      </c>
      <c r="Y112" s="10"/>
      <c r="Z112" s="10"/>
      <c r="AB112" s="10"/>
      <c r="AC112" s="84"/>
    </row>
    <row r="113" spans="1:31" x14ac:dyDescent="0.35">
      <c r="A113" s="275" t="s">
        <v>59</v>
      </c>
      <c r="B113" s="275"/>
      <c r="C113" s="293"/>
      <c r="D113" s="274"/>
      <c r="E113" s="293"/>
      <c r="F113" s="274">
        <f>COUNTIF(ADUGA!$B$8:$B$58,Benchmark!G113)</f>
        <v>0</v>
      </c>
      <c r="G113" s="275"/>
      <c r="H113" s="275"/>
      <c r="I113" s="275"/>
      <c r="J113" s="275"/>
      <c r="K113" s="275"/>
      <c r="L113" s="275"/>
      <c r="M113" s="275"/>
      <c r="N113" s="275"/>
      <c r="O113" s="275"/>
      <c r="P113" s="275"/>
      <c r="Q113" s="275"/>
      <c r="R113" s="275"/>
      <c r="S113" s="275"/>
      <c r="T113" s="275"/>
      <c r="U113" s="275"/>
      <c r="V113" s="275"/>
      <c r="W113" s="275"/>
      <c r="X113" s="275"/>
      <c r="Y113" s="275"/>
      <c r="Z113" s="275"/>
      <c r="AA113" s="295"/>
      <c r="AB113" s="275"/>
      <c r="AC113" s="275"/>
      <c r="AD113" s="275"/>
      <c r="AE113" s="275" t="s">
        <v>41</v>
      </c>
    </row>
    <row r="114" spans="1:31" x14ac:dyDescent="0.35">
      <c r="B114" s="275" t="s">
        <v>181</v>
      </c>
      <c r="C114" s="293"/>
      <c r="D114" s="274"/>
      <c r="E114" s="293"/>
      <c r="F114" s="274"/>
      <c r="G114" s="275"/>
      <c r="H114" s="275"/>
      <c r="I114" s="275"/>
      <c r="J114" s="275"/>
      <c r="K114" s="275"/>
      <c r="L114" s="275"/>
      <c r="M114" s="275"/>
      <c r="N114" s="275"/>
      <c r="O114" s="275"/>
      <c r="P114" s="275"/>
      <c r="Q114" s="275"/>
      <c r="R114" s="275"/>
      <c r="S114" s="275"/>
      <c r="T114" s="275"/>
      <c r="U114" s="275"/>
      <c r="V114" s="275"/>
      <c r="W114" s="275"/>
      <c r="X114" s="275"/>
      <c r="Y114" s="275"/>
      <c r="Z114" s="275"/>
      <c r="AA114" s="295"/>
      <c r="AB114" s="275"/>
      <c r="AC114" s="275"/>
      <c r="AD114" s="275"/>
      <c r="AE114" s="275"/>
    </row>
    <row r="115" spans="1:31" x14ac:dyDescent="0.35">
      <c r="C115" s="295" t="s">
        <v>2002</v>
      </c>
      <c r="D115" s="275"/>
      <c r="E115" s="295"/>
      <c r="F115" s="274">
        <f>COUNTIF(ADUGA!$B$8:$B$58,Benchmark!G115)</f>
        <v>0</v>
      </c>
      <c r="G115" s="275"/>
      <c r="H115" s="275"/>
      <c r="I115" s="275"/>
      <c r="J115" s="275"/>
      <c r="K115" s="275"/>
      <c r="L115" s="275"/>
      <c r="M115" s="275"/>
      <c r="N115" s="275"/>
      <c r="O115" s="275"/>
      <c r="P115" s="275"/>
      <c r="Q115" s="275"/>
      <c r="R115" s="275"/>
      <c r="S115" s="275"/>
      <c r="T115" s="275"/>
      <c r="U115" s="275"/>
      <c r="V115" s="275"/>
      <c r="W115" s="275"/>
      <c r="X115" s="275"/>
      <c r="Y115" s="275"/>
      <c r="Z115" s="275"/>
      <c r="AA115" s="295" t="s">
        <v>995</v>
      </c>
      <c r="AB115" s="275"/>
      <c r="AC115" s="275"/>
      <c r="AD115" s="275"/>
      <c r="AE115" s="275" t="s">
        <v>41</v>
      </c>
    </row>
    <row r="116" spans="1:31" x14ac:dyDescent="0.35">
      <c r="C116" s="85" t="s">
        <v>1997</v>
      </c>
      <c r="T116" s="84" t="s">
        <v>1386</v>
      </c>
    </row>
    <row r="117" spans="1:31" x14ac:dyDescent="0.35">
      <c r="C117" s="10" t="s">
        <v>465</v>
      </c>
      <c r="T117" s="84"/>
      <c r="V117" s="11" t="s">
        <v>352</v>
      </c>
    </row>
    <row r="118" spans="1:31" x14ac:dyDescent="0.35">
      <c r="C118" s="10" t="s">
        <v>62</v>
      </c>
      <c r="F118" s="9">
        <f>COUNTIF(ADUGA!$B$8:$B$58,Benchmark!G118)</f>
        <v>0</v>
      </c>
      <c r="AE118" s="11" t="s">
        <v>41</v>
      </c>
    </row>
    <row r="119" spans="1:31" x14ac:dyDescent="0.35">
      <c r="C119" s="10" t="s">
        <v>7</v>
      </c>
      <c r="F119" s="9">
        <f>COUNTIF(ADUGA!$B$8:$B$58,Benchmark!G119)</f>
        <v>0</v>
      </c>
      <c r="J119" s="11" t="s">
        <v>569</v>
      </c>
      <c r="K119" s="9"/>
      <c r="L119" s="9"/>
      <c r="M119" s="9"/>
      <c r="N119" s="9"/>
      <c r="O119" s="9"/>
      <c r="P119" s="9"/>
      <c r="Q119" s="9"/>
      <c r="R119" s="84" t="s">
        <v>1454</v>
      </c>
      <c r="S119" s="10"/>
      <c r="T119" s="84"/>
      <c r="U119" s="10"/>
      <c r="V119" s="10"/>
      <c r="W119" s="10"/>
      <c r="X119" s="84"/>
      <c r="Y119" s="10"/>
      <c r="Z119" s="10"/>
      <c r="AB119" s="10"/>
      <c r="AC119" s="84"/>
      <c r="AE119" s="11" t="s">
        <v>41</v>
      </c>
    </row>
    <row r="120" spans="1:31" x14ac:dyDescent="0.35">
      <c r="C120" s="10" t="s">
        <v>1996</v>
      </c>
      <c r="J120" s="11" t="s">
        <v>570</v>
      </c>
      <c r="K120" s="9"/>
      <c r="L120" s="11" t="s">
        <v>1088</v>
      </c>
      <c r="M120" s="10"/>
      <c r="N120" s="11" t="s">
        <v>1084</v>
      </c>
      <c r="O120" s="10"/>
      <c r="P120" s="10"/>
      <c r="Q120" s="10"/>
      <c r="R120" s="84" t="s">
        <v>1471</v>
      </c>
      <c r="S120" s="10"/>
      <c r="T120" s="84"/>
      <c r="U120" s="10"/>
      <c r="V120" s="10"/>
      <c r="W120" s="10"/>
      <c r="X120" s="84" t="s">
        <v>902</v>
      </c>
      <c r="Y120" s="10"/>
      <c r="Z120" s="10"/>
      <c r="AB120" s="10"/>
      <c r="AC120" s="84"/>
    </row>
    <row r="121" spans="1:31" x14ac:dyDescent="0.35">
      <c r="C121" s="10" t="s">
        <v>61</v>
      </c>
      <c r="F121" s="9">
        <f>COUNTIF(ADUGA!$B$8:$B$58,Benchmark!G121)</f>
        <v>0</v>
      </c>
      <c r="I121" s="11" t="s">
        <v>61</v>
      </c>
      <c r="V121" s="11" t="s">
        <v>350</v>
      </c>
      <c r="W121" s="10"/>
      <c r="X121" s="84"/>
      <c r="Y121" s="10"/>
      <c r="Z121" s="10"/>
      <c r="AB121" s="10"/>
      <c r="AC121" s="84"/>
      <c r="AE121" s="11" t="s">
        <v>41</v>
      </c>
    </row>
    <row r="122" spans="1:31" x14ac:dyDescent="0.35">
      <c r="C122" s="10" t="s">
        <v>2001</v>
      </c>
      <c r="H122" s="11" t="s">
        <v>1317</v>
      </c>
      <c r="I122" s="11" t="s">
        <v>720</v>
      </c>
      <c r="L122" s="11" t="s">
        <v>861</v>
      </c>
      <c r="M122" s="10"/>
      <c r="T122" s="84" t="s">
        <v>1387</v>
      </c>
      <c r="U122" s="84" t="s">
        <v>310</v>
      </c>
      <c r="V122" s="11" t="s">
        <v>310</v>
      </c>
      <c r="W122" s="10"/>
      <c r="X122" s="84" t="s">
        <v>900</v>
      </c>
      <c r="Y122" s="10"/>
      <c r="Z122" s="10"/>
      <c r="AA122" s="84" t="s">
        <v>991</v>
      </c>
      <c r="AB122" s="10"/>
      <c r="AC122" s="84"/>
      <c r="AE122" s="11" t="s">
        <v>40</v>
      </c>
    </row>
    <row r="123" spans="1:31" x14ac:dyDescent="0.35">
      <c r="C123" s="28" t="s">
        <v>1999</v>
      </c>
      <c r="L123" s="11" t="s">
        <v>859</v>
      </c>
      <c r="T123" s="84"/>
      <c r="V123" s="11" t="s">
        <v>322</v>
      </c>
      <c r="W123" s="10"/>
      <c r="X123" s="84"/>
      <c r="Y123" s="10"/>
      <c r="Z123" s="10"/>
      <c r="AB123" s="10"/>
      <c r="AC123" s="84"/>
    </row>
    <row r="124" spans="1:31" x14ac:dyDescent="0.35">
      <c r="C124" s="28" t="s">
        <v>2000</v>
      </c>
      <c r="L124" s="11" t="s">
        <v>860</v>
      </c>
      <c r="T124" s="84"/>
      <c r="W124" s="10"/>
      <c r="X124" s="84"/>
      <c r="Y124" s="10"/>
      <c r="Z124" s="10"/>
      <c r="AB124" s="10"/>
      <c r="AC124" s="84"/>
    </row>
    <row r="125" spans="1:31" x14ac:dyDescent="0.35">
      <c r="C125" s="10" t="s">
        <v>1998</v>
      </c>
      <c r="I125" s="11" t="s">
        <v>722</v>
      </c>
      <c r="N125" s="11" t="s">
        <v>1099</v>
      </c>
      <c r="O125" s="10"/>
      <c r="P125" s="11" t="s">
        <v>811</v>
      </c>
      <c r="W125" s="10"/>
      <c r="X125" s="84"/>
      <c r="Y125" s="10"/>
      <c r="Z125" s="10"/>
      <c r="AB125" s="10"/>
      <c r="AC125" s="84"/>
    </row>
    <row r="126" spans="1:31" x14ac:dyDescent="0.35">
      <c r="C126" s="9" t="s">
        <v>774</v>
      </c>
      <c r="I126" s="11" t="s">
        <v>774</v>
      </c>
      <c r="W126" s="10"/>
      <c r="X126" s="84"/>
      <c r="Y126" s="10"/>
      <c r="Z126" s="10"/>
      <c r="AB126" s="10"/>
      <c r="AC126" s="84"/>
    </row>
    <row r="127" spans="1:31" x14ac:dyDescent="0.35">
      <c r="W127" s="10"/>
      <c r="X127" s="84"/>
      <c r="Y127" s="10"/>
      <c r="Z127" s="10"/>
      <c r="AB127" s="10"/>
      <c r="AC127" s="84"/>
    </row>
    <row r="128" spans="1:31" x14ac:dyDescent="0.35">
      <c r="C128" s="295" t="s">
        <v>2004</v>
      </c>
      <c r="D128" s="275"/>
      <c r="E128" s="295"/>
      <c r="F128" s="274">
        <f>COUNTIF(ADUGA!$B$8:$B$58,Benchmark!G128)</f>
        <v>0</v>
      </c>
      <c r="G128" s="275"/>
      <c r="H128" s="275"/>
      <c r="I128" s="275"/>
      <c r="J128" s="275"/>
      <c r="K128" s="275"/>
      <c r="L128" s="275"/>
      <c r="M128" s="275"/>
      <c r="N128" s="275"/>
      <c r="O128" s="275"/>
      <c r="P128" s="275"/>
      <c r="Q128" s="275"/>
      <c r="R128" s="275"/>
      <c r="S128" s="275"/>
      <c r="T128" s="275"/>
      <c r="U128" s="275"/>
      <c r="V128" s="275"/>
      <c r="W128" s="275"/>
      <c r="X128" s="275"/>
      <c r="Y128" s="275"/>
      <c r="Z128" s="275"/>
      <c r="AA128" s="295" t="s">
        <v>995</v>
      </c>
      <c r="AB128" s="275"/>
      <c r="AC128" s="275"/>
      <c r="AD128" s="275"/>
      <c r="AE128" s="275" t="s">
        <v>41</v>
      </c>
    </row>
    <row r="129" spans="3:31" x14ac:dyDescent="0.35">
      <c r="C129" s="10" t="s">
        <v>2010</v>
      </c>
      <c r="N129" s="11" t="s">
        <v>1142</v>
      </c>
      <c r="O129" s="10"/>
      <c r="P129" s="10"/>
      <c r="Q129" s="10"/>
      <c r="R129" s="10"/>
      <c r="S129" s="10"/>
      <c r="T129" s="84"/>
      <c r="U129" s="10"/>
      <c r="W129" s="10"/>
      <c r="X129" s="84"/>
      <c r="Y129" s="10"/>
      <c r="Z129" s="10"/>
      <c r="AB129" s="10"/>
      <c r="AC129" s="84"/>
    </row>
    <row r="130" spans="3:31" x14ac:dyDescent="0.35">
      <c r="C130" s="10" t="s">
        <v>2011</v>
      </c>
      <c r="N130" s="11" t="s">
        <v>1144</v>
      </c>
      <c r="O130" s="10"/>
      <c r="P130" s="10"/>
      <c r="Q130" s="10"/>
      <c r="R130" s="10"/>
      <c r="S130" s="10"/>
      <c r="T130" s="84"/>
      <c r="U130" s="10"/>
      <c r="W130" s="10"/>
      <c r="X130" s="84"/>
      <c r="Y130" s="10"/>
      <c r="Z130" s="10"/>
      <c r="AB130" s="10"/>
      <c r="AC130" s="84"/>
    </row>
    <row r="131" spans="3:31" x14ac:dyDescent="0.35">
      <c r="C131" s="295" t="s">
        <v>256</v>
      </c>
      <c r="D131" s="275"/>
      <c r="E131" s="295"/>
      <c r="F131" s="274">
        <f>COUNTIF(ADUGA!$B$8:$B$58,Benchmark!G131)</f>
        <v>0</v>
      </c>
      <c r="G131" s="275"/>
      <c r="H131" s="275"/>
      <c r="I131" s="275"/>
      <c r="J131" s="275"/>
      <c r="K131" s="275"/>
      <c r="L131" s="275"/>
      <c r="M131" s="275"/>
      <c r="N131" s="275"/>
      <c r="O131" s="275"/>
      <c r="P131" s="275"/>
      <c r="Q131" s="275"/>
      <c r="R131" s="275"/>
      <c r="S131" s="275"/>
      <c r="T131" s="275"/>
      <c r="U131" s="275"/>
      <c r="V131" s="275"/>
      <c r="W131" s="275"/>
      <c r="X131" s="275"/>
      <c r="Y131" s="275"/>
      <c r="Z131" s="275"/>
      <c r="AA131" s="295" t="s">
        <v>995</v>
      </c>
      <c r="AB131" s="275"/>
      <c r="AC131" s="275"/>
      <c r="AD131" s="275"/>
      <c r="AE131" s="275" t="s">
        <v>41</v>
      </c>
    </row>
    <row r="132" spans="3:31" ht="43.5" x14ac:dyDescent="0.35">
      <c r="C132" s="9" t="s">
        <v>773</v>
      </c>
      <c r="I132" s="11" t="s">
        <v>773</v>
      </c>
      <c r="AA132" s="84" t="s">
        <v>987</v>
      </c>
    </row>
    <row r="133" spans="3:31" ht="29" x14ac:dyDescent="0.35">
      <c r="C133" s="10" t="s">
        <v>1818</v>
      </c>
      <c r="F133" s="9">
        <f>COUNTIF(ADUGA!$B$8:$B$58,Benchmark!G133)</f>
        <v>1</v>
      </c>
      <c r="G133" s="11" t="s">
        <v>256</v>
      </c>
      <c r="H133" s="11" t="s">
        <v>1327</v>
      </c>
      <c r="I133" s="11" t="s">
        <v>753</v>
      </c>
      <c r="J133" s="11" t="s">
        <v>1354</v>
      </c>
      <c r="K133" s="9"/>
      <c r="L133" s="11" t="s">
        <v>876</v>
      </c>
      <c r="M133" s="10"/>
      <c r="N133" s="10"/>
      <c r="O133" s="10"/>
      <c r="P133" s="11" t="s">
        <v>8</v>
      </c>
      <c r="Q133" s="10"/>
      <c r="R133" s="10"/>
      <c r="S133" s="10"/>
      <c r="T133" s="84" t="s">
        <v>1367</v>
      </c>
      <c r="U133" s="10"/>
      <c r="V133" s="11" t="s">
        <v>345</v>
      </c>
      <c r="W133" s="10"/>
      <c r="X133" s="84" t="s">
        <v>952</v>
      </c>
      <c r="Y133" s="11" t="s">
        <v>666</v>
      </c>
      <c r="Z133" s="10"/>
      <c r="AA133" s="84" t="s">
        <v>990</v>
      </c>
      <c r="AB133" s="10"/>
      <c r="AC133" s="84"/>
    </row>
    <row r="134" spans="3:31" x14ac:dyDescent="0.35">
      <c r="C134" s="276" t="s">
        <v>2005</v>
      </c>
      <c r="K134" s="9"/>
      <c r="L134" s="11" t="s">
        <v>878</v>
      </c>
      <c r="M134" s="10"/>
      <c r="N134" s="11" t="s">
        <v>1149</v>
      </c>
      <c r="O134" s="10"/>
      <c r="P134" s="10"/>
      <c r="Q134" s="10"/>
      <c r="R134" s="10"/>
      <c r="S134" s="10"/>
      <c r="T134" s="84"/>
      <c r="U134" s="10"/>
      <c r="W134" s="10"/>
      <c r="X134" s="84"/>
      <c r="Z134" s="10"/>
      <c r="AB134" s="10"/>
      <c r="AC134" s="84"/>
    </row>
    <row r="135" spans="3:31" x14ac:dyDescent="0.35">
      <c r="C135" s="10" t="s">
        <v>8</v>
      </c>
      <c r="F135" s="9">
        <f>COUNTIF(ADUGA!$B$8:$B$58,Benchmark!G135)</f>
        <v>0</v>
      </c>
      <c r="L135" s="9"/>
      <c r="T135" s="84"/>
      <c r="U135" s="10"/>
      <c r="V135" s="10"/>
      <c r="W135" s="10"/>
      <c r="X135" s="84"/>
      <c r="Y135" s="11" t="s">
        <v>667</v>
      </c>
      <c r="Z135" s="10"/>
      <c r="AB135" s="10"/>
      <c r="AC135" s="84"/>
      <c r="AD135" s="84"/>
      <c r="AE135" s="11" t="s">
        <v>36</v>
      </c>
    </row>
    <row r="136" spans="3:31" ht="29" x14ac:dyDescent="0.35">
      <c r="C136" s="10" t="s">
        <v>2007</v>
      </c>
      <c r="F136" s="9">
        <f>COUNTIF(ADUGA!$B$8:$B$58,Benchmark!G136)</f>
        <v>0</v>
      </c>
      <c r="I136" s="11" t="s">
        <v>8</v>
      </c>
      <c r="L136" s="11" t="s">
        <v>875</v>
      </c>
      <c r="M136" s="10"/>
      <c r="N136" s="11" t="s">
        <v>1146</v>
      </c>
      <c r="O136" s="10"/>
      <c r="P136" s="11" t="s">
        <v>72</v>
      </c>
      <c r="W136" s="10"/>
      <c r="X136" s="84" t="s">
        <v>953</v>
      </c>
      <c r="Y136" s="11" t="s">
        <v>666</v>
      </c>
      <c r="Z136" s="10"/>
      <c r="AA136" s="84" t="s">
        <v>990</v>
      </c>
      <c r="AB136" s="10"/>
      <c r="AC136" s="84"/>
      <c r="AE136" s="11" t="s">
        <v>41</v>
      </c>
    </row>
    <row r="137" spans="3:31" x14ac:dyDescent="0.35">
      <c r="C137" s="276" t="s">
        <v>2008</v>
      </c>
      <c r="L137" s="11" t="s">
        <v>877</v>
      </c>
      <c r="M137" s="276"/>
      <c r="N137" s="276"/>
      <c r="O137" s="276"/>
      <c r="P137" s="276"/>
      <c r="Q137" s="276"/>
      <c r="R137" s="276"/>
      <c r="S137" s="276"/>
      <c r="U137" s="276"/>
      <c r="W137" s="10"/>
      <c r="X137" s="84"/>
      <c r="Y137" s="10"/>
      <c r="Z137" s="10"/>
      <c r="AB137" s="10"/>
      <c r="AC137" s="84"/>
    </row>
    <row r="138" spans="3:31" x14ac:dyDescent="0.35">
      <c r="C138" s="10" t="s">
        <v>2009</v>
      </c>
      <c r="X138" s="84" t="s">
        <v>954</v>
      </c>
      <c r="Y138" s="10"/>
      <c r="Z138" s="10"/>
      <c r="AB138" s="10"/>
      <c r="AC138" s="84"/>
    </row>
    <row r="139" spans="3:31" x14ac:dyDescent="0.35">
      <c r="C139" s="10" t="s">
        <v>454</v>
      </c>
      <c r="V139" s="11" t="s">
        <v>344</v>
      </c>
      <c r="W139" s="10"/>
      <c r="X139" s="84"/>
      <c r="Y139" s="10"/>
      <c r="Z139" s="10"/>
      <c r="AB139" s="10"/>
      <c r="AC139" s="84"/>
    </row>
    <row r="140" spans="3:31" x14ac:dyDescent="0.35">
      <c r="C140" s="10" t="s">
        <v>460</v>
      </c>
      <c r="V140" s="11" t="s">
        <v>348</v>
      </c>
      <c r="W140" s="10"/>
      <c r="X140" s="84"/>
      <c r="Y140" s="10"/>
      <c r="Z140" s="10"/>
      <c r="AB140" s="10"/>
      <c r="AC140" s="84"/>
    </row>
    <row r="141" spans="3:31" x14ac:dyDescent="0.35">
      <c r="C141" s="10" t="s">
        <v>461</v>
      </c>
      <c r="V141" s="11" t="s">
        <v>349</v>
      </c>
      <c r="W141" s="10"/>
      <c r="X141" s="84"/>
      <c r="Y141" s="10"/>
      <c r="Z141" s="10"/>
      <c r="AB141" s="10"/>
      <c r="AC141" s="84"/>
    </row>
    <row r="142" spans="3:31" x14ac:dyDescent="0.35">
      <c r="C142" s="10" t="s">
        <v>257</v>
      </c>
      <c r="F142" s="9">
        <f>COUNTIF(ADUGA!$B$8:$B$58,Benchmark!G142)</f>
        <v>1</v>
      </c>
      <c r="G142" s="11" t="s">
        <v>257</v>
      </c>
      <c r="X142" s="84" t="s">
        <v>1839</v>
      </c>
      <c r="Y142" s="10"/>
      <c r="Z142" s="10"/>
      <c r="AB142" s="10"/>
      <c r="AC142" s="84"/>
      <c r="AE142" s="11" t="s">
        <v>41</v>
      </c>
    </row>
    <row r="143" spans="3:31" x14ac:dyDescent="0.35">
      <c r="C143" s="10" t="s">
        <v>957</v>
      </c>
      <c r="X143" s="84" t="s">
        <v>957</v>
      </c>
      <c r="Y143" s="10"/>
      <c r="Z143" s="10"/>
      <c r="AB143" s="10"/>
      <c r="AC143" s="84"/>
    </row>
    <row r="144" spans="3:31" x14ac:dyDescent="0.35">
      <c r="C144" s="10" t="s">
        <v>458</v>
      </c>
      <c r="V144" s="11" t="s">
        <v>346</v>
      </c>
      <c r="X144" s="84"/>
      <c r="Y144" s="10"/>
      <c r="Z144" s="10"/>
      <c r="AB144" s="10"/>
      <c r="AC144" s="84"/>
    </row>
    <row r="145" spans="2:31" x14ac:dyDescent="0.35">
      <c r="C145" s="10" t="s">
        <v>459</v>
      </c>
      <c r="L145" s="9"/>
      <c r="M145" s="276"/>
      <c r="N145" s="276"/>
      <c r="O145" s="276"/>
      <c r="P145" s="276"/>
      <c r="Q145" s="276"/>
      <c r="R145" s="276"/>
      <c r="S145" s="276"/>
      <c r="U145" s="276"/>
      <c r="V145" s="11" t="s">
        <v>347</v>
      </c>
      <c r="W145" s="10"/>
      <c r="X145" s="84"/>
      <c r="Y145" s="10"/>
      <c r="Z145" s="10"/>
      <c r="AB145" s="10"/>
      <c r="AC145" s="84"/>
    </row>
    <row r="146" spans="2:31" x14ac:dyDescent="0.35">
      <c r="C146" s="292" t="s">
        <v>464</v>
      </c>
      <c r="V146" s="11" t="s">
        <v>351</v>
      </c>
      <c r="W146" s="10"/>
      <c r="X146" s="84"/>
      <c r="Y146" s="10"/>
      <c r="Z146" s="10"/>
      <c r="AB146" s="10"/>
      <c r="AC146" s="84"/>
    </row>
    <row r="147" spans="2:31" x14ac:dyDescent="0.35">
      <c r="C147" s="292" t="s">
        <v>466</v>
      </c>
      <c r="V147" s="11" t="s">
        <v>353</v>
      </c>
      <c r="W147" s="10"/>
      <c r="X147" s="84"/>
      <c r="Y147" s="10"/>
      <c r="Z147" s="10"/>
      <c r="AB147" s="10"/>
      <c r="AC147" s="84"/>
    </row>
    <row r="148" spans="2:31" x14ac:dyDescent="0.35">
      <c r="C148" s="292" t="s">
        <v>467</v>
      </c>
      <c r="V148" s="11" t="s">
        <v>354</v>
      </c>
      <c r="W148" s="10"/>
      <c r="X148" s="84"/>
      <c r="Y148" s="10"/>
      <c r="Z148" s="10"/>
      <c r="AB148" s="10"/>
      <c r="AC148" s="84"/>
    </row>
    <row r="149" spans="2:31" x14ac:dyDescent="0.35">
      <c r="C149" s="292" t="s">
        <v>468</v>
      </c>
      <c r="V149" s="11" t="s">
        <v>355</v>
      </c>
      <c r="W149" s="10"/>
      <c r="X149" s="84"/>
      <c r="Y149" s="10"/>
      <c r="Z149" s="10"/>
      <c r="AB149" s="10"/>
      <c r="AC149" s="84"/>
    </row>
    <row r="150" spans="2:31" x14ac:dyDescent="0.35">
      <c r="C150" s="292" t="s">
        <v>469</v>
      </c>
      <c r="T150" s="9"/>
      <c r="U150" s="10"/>
      <c r="V150" s="11" t="s">
        <v>356</v>
      </c>
      <c r="W150" s="10"/>
      <c r="X150" s="84"/>
      <c r="Y150" s="10"/>
      <c r="Z150" s="10"/>
      <c r="AB150" s="10"/>
      <c r="AC150" s="84"/>
    </row>
    <row r="151" spans="2:31" x14ac:dyDescent="0.35">
      <c r="C151" s="295" t="s">
        <v>2003</v>
      </c>
      <c r="D151" s="275"/>
      <c r="E151" s="295"/>
      <c r="F151" s="274">
        <f>COUNTIF(ADUGA!$B$8:$B$58,Benchmark!G151)</f>
        <v>0</v>
      </c>
      <c r="G151" s="275"/>
      <c r="H151" s="275"/>
      <c r="I151" s="275"/>
      <c r="J151" s="275"/>
      <c r="K151" s="275"/>
      <c r="L151" s="275"/>
      <c r="M151" s="275"/>
      <c r="N151" s="275"/>
      <c r="O151" s="275"/>
      <c r="P151" s="275"/>
      <c r="Q151" s="275"/>
      <c r="R151" s="275"/>
      <c r="S151" s="275"/>
      <c r="T151" s="275"/>
      <c r="U151" s="275"/>
      <c r="V151" s="275"/>
      <c r="W151" s="275"/>
      <c r="X151" s="275"/>
      <c r="Y151" s="275"/>
      <c r="Z151" s="275"/>
      <c r="AA151" s="295" t="s">
        <v>995</v>
      </c>
      <c r="AB151" s="275"/>
      <c r="AC151" s="275"/>
      <c r="AD151" s="275"/>
      <c r="AE151" s="275" t="s">
        <v>41</v>
      </c>
    </row>
    <row r="152" spans="2:31" x14ac:dyDescent="0.35">
      <c r="C152" s="9" t="s">
        <v>1333</v>
      </c>
      <c r="F152" s="9">
        <f>COUNTIF(ADUGA!$B$8:$B$58,Benchmark!G152)</f>
        <v>0</v>
      </c>
    </row>
    <row r="153" spans="2:31" ht="29" x14ac:dyDescent="0.35">
      <c r="C153" s="9" t="s">
        <v>1334</v>
      </c>
      <c r="F153" s="9">
        <f>COUNTIF(ADUGA!$B$8:$B$58,Benchmark!G153)</f>
        <v>0</v>
      </c>
      <c r="AA153" s="84" t="s">
        <v>989</v>
      </c>
      <c r="AB153" s="276"/>
    </row>
    <row r="154" spans="2:31" x14ac:dyDescent="0.35">
      <c r="C154" s="28" t="s">
        <v>1335</v>
      </c>
      <c r="F154" s="9">
        <f>COUNTIF(ADUGA!$B$8:$B$58,Benchmark!G154)</f>
        <v>0</v>
      </c>
    </row>
    <row r="155" spans="2:31" ht="29" x14ac:dyDescent="0.35">
      <c r="C155" s="9" t="s">
        <v>629</v>
      </c>
      <c r="Y155" s="11" t="s">
        <v>668</v>
      </c>
      <c r="AA155" s="84" t="s">
        <v>988</v>
      </c>
    </row>
    <row r="156" spans="2:31" x14ac:dyDescent="0.35">
      <c r="C156" s="295" t="s">
        <v>2031</v>
      </c>
      <c r="D156" s="275"/>
      <c r="E156" s="295"/>
      <c r="F156" s="274">
        <f>COUNTIF(ADUGA!$B$8:$B$58,Benchmark!G156)</f>
        <v>0</v>
      </c>
      <c r="G156" s="275"/>
      <c r="H156" s="275"/>
      <c r="I156" s="275"/>
      <c r="J156" s="275"/>
      <c r="K156" s="275"/>
      <c r="L156" s="275"/>
      <c r="M156" s="275"/>
      <c r="N156" s="275"/>
      <c r="O156" s="275"/>
      <c r="P156" s="275"/>
      <c r="Q156" s="275"/>
      <c r="R156" s="275"/>
      <c r="S156" s="275"/>
      <c r="T156" s="275"/>
      <c r="U156" s="275"/>
      <c r="V156" s="275"/>
      <c r="W156" s="275"/>
      <c r="X156" s="275"/>
      <c r="Y156" s="275"/>
      <c r="Z156" s="275"/>
      <c r="AA156" s="295" t="s">
        <v>995</v>
      </c>
      <c r="AB156" s="275"/>
      <c r="AC156" s="275"/>
      <c r="AD156" s="275"/>
      <c r="AE156" s="275" t="s">
        <v>41</v>
      </c>
    </row>
    <row r="157" spans="2:31" ht="58" x14ac:dyDescent="0.35">
      <c r="C157" s="10" t="s">
        <v>2032</v>
      </c>
      <c r="L157" s="11" t="s">
        <v>873</v>
      </c>
      <c r="M157" s="10" t="s">
        <v>1238</v>
      </c>
      <c r="N157" s="11" t="s">
        <v>1130</v>
      </c>
      <c r="O157" s="10" t="s">
        <v>1131</v>
      </c>
      <c r="P157" s="10"/>
      <c r="Q157" s="10"/>
      <c r="R157" s="10"/>
      <c r="S157" s="10"/>
      <c r="T157" s="84"/>
      <c r="U157" s="10"/>
      <c r="V157" s="10"/>
      <c r="W157" s="10"/>
      <c r="X157" s="84"/>
      <c r="Y157" s="10"/>
      <c r="Z157" s="10"/>
      <c r="AB157" s="10"/>
      <c r="AC157" s="84"/>
    </row>
    <row r="158" spans="2:31" x14ac:dyDescent="0.35">
      <c r="B158" s="275" t="s">
        <v>58</v>
      </c>
      <c r="C158" s="295"/>
      <c r="D158" s="275"/>
      <c r="E158" s="295"/>
      <c r="F158" s="274">
        <f>COUNTIF(ADUGA!$B$8:$B$58,Benchmark!G158)</f>
        <v>0</v>
      </c>
      <c r="G158" s="275"/>
      <c r="H158" s="275"/>
      <c r="I158" s="275"/>
      <c r="J158" s="275"/>
      <c r="K158" s="275"/>
      <c r="L158" s="275"/>
      <c r="M158" s="275"/>
      <c r="N158" s="275"/>
      <c r="O158" s="275"/>
      <c r="P158" s="275"/>
      <c r="Q158" s="275"/>
      <c r="R158" s="275"/>
      <c r="S158" s="275"/>
      <c r="T158" s="275"/>
      <c r="U158" s="275"/>
      <c r="V158" s="275"/>
      <c r="W158" s="275"/>
      <c r="X158" s="275"/>
      <c r="Y158" s="275"/>
      <c r="Z158" s="275"/>
      <c r="AA158" s="295"/>
      <c r="AB158" s="275"/>
      <c r="AC158" s="275"/>
      <c r="AD158" s="275"/>
      <c r="AE158" s="275" t="s">
        <v>41</v>
      </c>
    </row>
    <row r="159" spans="2:31" x14ac:dyDescent="0.35">
      <c r="C159" s="10" t="s">
        <v>54</v>
      </c>
      <c r="F159" s="9">
        <f>COUNTIF(ADUGA!$B$8:$B$58,Benchmark!G159)</f>
        <v>0</v>
      </c>
      <c r="AE159" s="11" t="s">
        <v>41</v>
      </c>
    </row>
    <row r="160" spans="2:31" x14ac:dyDescent="0.35">
      <c r="C160" s="10" t="s">
        <v>55</v>
      </c>
      <c r="F160" s="9">
        <f>COUNTIF(ADUGA!$B$8:$B$58,Benchmark!G160)</f>
        <v>0</v>
      </c>
      <c r="AE160" s="11" t="s">
        <v>41</v>
      </c>
    </row>
    <row r="161" spans="1:31" x14ac:dyDescent="0.35">
      <c r="A161" s="275" t="s">
        <v>2027</v>
      </c>
      <c r="B161" s="275"/>
      <c r="C161" s="293"/>
      <c r="D161" s="274"/>
      <c r="E161" s="293"/>
      <c r="F161" s="274">
        <f>COUNTIF(ADUGA!$B$8:$B$58,Benchmark!G161)</f>
        <v>0</v>
      </c>
      <c r="G161" s="275"/>
      <c r="H161" s="275"/>
      <c r="I161" s="275"/>
      <c r="J161" s="275"/>
      <c r="K161" s="275"/>
      <c r="L161" s="275"/>
      <c r="M161" s="275"/>
      <c r="N161" s="275"/>
      <c r="O161" s="275"/>
      <c r="P161" s="275"/>
      <c r="Q161" s="275"/>
      <c r="R161" s="275"/>
      <c r="S161" s="275"/>
      <c r="T161" s="275"/>
      <c r="U161" s="275"/>
      <c r="V161" s="275"/>
      <c r="W161" s="275"/>
      <c r="X161" s="275"/>
      <c r="Y161" s="275"/>
      <c r="Z161" s="275"/>
      <c r="AA161" s="295"/>
      <c r="AB161" s="275"/>
      <c r="AC161" s="275"/>
      <c r="AD161" s="275"/>
      <c r="AE161" s="275" t="s">
        <v>41</v>
      </c>
    </row>
    <row r="162" spans="1:31" x14ac:dyDescent="0.35">
      <c r="C162" s="9" t="s">
        <v>189</v>
      </c>
      <c r="F162" s="9">
        <f>COUNTIF(ADUGA!$B$8:$B$58,Benchmark!G162)</f>
        <v>0</v>
      </c>
      <c r="P162" s="11" t="s">
        <v>189</v>
      </c>
      <c r="AE162" s="11" t="s">
        <v>41</v>
      </c>
    </row>
    <row r="163" spans="1:31" x14ac:dyDescent="0.35">
      <c r="C163" s="10" t="s">
        <v>119</v>
      </c>
      <c r="F163" s="9">
        <f>COUNTIF(ADUGA!$B$8:$B$58,Benchmark!G163)</f>
        <v>0</v>
      </c>
      <c r="P163" s="11" t="s">
        <v>119</v>
      </c>
      <c r="AE163" s="11" t="s">
        <v>41</v>
      </c>
    </row>
    <row r="164" spans="1:31" x14ac:dyDescent="0.35">
      <c r="C164" s="10" t="s">
        <v>646</v>
      </c>
      <c r="K164" s="9"/>
      <c r="L164" s="9"/>
      <c r="M164" s="9"/>
      <c r="N164" s="9"/>
      <c r="O164" s="9"/>
      <c r="P164" s="10"/>
      <c r="Q164" s="10"/>
      <c r="R164" s="10"/>
      <c r="S164" s="10"/>
      <c r="T164" s="84"/>
      <c r="U164" s="10"/>
      <c r="V164" s="10"/>
      <c r="W164" s="10"/>
      <c r="X164" s="84"/>
      <c r="Y164" s="11" t="s">
        <v>688</v>
      </c>
      <c r="Z164" s="10"/>
      <c r="AB164" s="10"/>
      <c r="AC164" s="84"/>
    </row>
    <row r="165" spans="1:31" x14ac:dyDescent="0.35">
      <c r="C165" s="10" t="s">
        <v>647</v>
      </c>
      <c r="K165" s="9"/>
      <c r="L165" s="9"/>
      <c r="M165" s="9"/>
      <c r="O165" s="10"/>
      <c r="P165" s="10"/>
      <c r="Q165" s="10"/>
      <c r="R165" s="9"/>
      <c r="S165" s="9"/>
      <c r="T165" s="84"/>
      <c r="U165" s="10"/>
      <c r="V165" s="10"/>
      <c r="W165" s="10"/>
      <c r="X165" s="84"/>
      <c r="Y165" s="11" t="s">
        <v>689</v>
      </c>
      <c r="Z165" s="10"/>
      <c r="AB165" s="10"/>
      <c r="AC165" s="84"/>
    </row>
    <row r="166" spans="1:31" x14ac:dyDescent="0.35">
      <c r="C166" s="10" t="s">
        <v>648</v>
      </c>
      <c r="K166" s="9"/>
      <c r="L166" s="9"/>
      <c r="M166" s="9"/>
      <c r="O166" s="10"/>
      <c r="P166" s="10"/>
      <c r="Q166" s="10"/>
      <c r="R166" s="9"/>
      <c r="S166" s="9"/>
      <c r="T166" s="84"/>
      <c r="U166" s="10"/>
      <c r="V166" s="10"/>
      <c r="W166" s="10"/>
      <c r="X166" s="84"/>
      <c r="Y166" s="11" t="s">
        <v>690</v>
      </c>
      <c r="Z166" s="10"/>
      <c r="AB166" s="10"/>
      <c r="AC166" s="84"/>
    </row>
    <row r="167" spans="1:31" x14ac:dyDescent="0.35">
      <c r="B167" s="275" t="s">
        <v>2018</v>
      </c>
      <c r="C167" s="293"/>
      <c r="D167" s="274"/>
      <c r="E167" s="293"/>
      <c r="F167" s="274">
        <f>COUNTIF(ADUGA!$B$8:$B$58,Benchmark!G167)</f>
        <v>0</v>
      </c>
      <c r="G167" s="275"/>
      <c r="H167" s="275"/>
      <c r="I167" s="275"/>
      <c r="J167" s="275"/>
      <c r="K167" s="275"/>
      <c r="L167" s="275"/>
      <c r="M167" s="275"/>
      <c r="N167" s="275"/>
      <c r="O167" s="275"/>
      <c r="P167" s="275"/>
      <c r="Q167" s="275"/>
      <c r="R167" s="275"/>
      <c r="S167" s="275"/>
      <c r="T167" s="275"/>
      <c r="U167" s="275"/>
      <c r="V167" s="275"/>
      <c r="W167" s="275"/>
      <c r="X167" s="275"/>
      <c r="Y167" s="275"/>
      <c r="Z167" s="275"/>
      <c r="AA167" s="295"/>
      <c r="AB167" s="275"/>
      <c r="AC167" s="275"/>
      <c r="AD167" s="275"/>
      <c r="AE167" s="275" t="s">
        <v>41</v>
      </c>
    </row>
    <row r="168" spans="1:31" x14ac:dyDescent="0.35">
      <c r="C168" s="10" t="s">
        <v>2020</v>
      </c>
      <c r="E168" s="10" t="s">
        <v>1726</v>
      </c>
      <c r="F168" s="9">
        <f>COUNTIF(ADUGA!$B$8:$B$58,Benchmark!G168)</f>
        <v>0</v>
      </c>
      <c r="I168" s="104" t="s">
        <v>731</v>
      </c>
      <c r="P168" s="11" t="s">
        <v>191</v>
      </c>
      <c r="X168" s="11" t="s">
        <v>924</v>
      </c>
      <c r="AE168" s="11" t="s">
        <v>41</v>
      </c>
    </row>
    <row r="169" spans="1:31" x14ac:dyDescent="0.35">
      <c r="C169" s="10" t="s">
        <v>644</v>
      </c>
      <c r="K169" s="9"/>
      <c r="L169" s="9"/>
      <c r="M169" s="9"/>
      <c r="O169" s="10"/>
      <c r="P169" s="10"/>
      <c r="Q169" s="10"/>
      <c r="R169" s="9"/>
      <c r="S169" s="9"/>
      <c r="T169" s="84"/>
      <c r="U169" s="10"/>
      <c r="V169" s="10"/>
      <c r="W169" s="10"/>
      <c r="X169" s="84"/>
      <c r="Y169" s="11" t="s">
        <v>686</v>
      </c>
      <c r="Z169" s="10"/>
      <c r="AB169" s="10"/>
      <c r="AC169" s="84"/>
    </row>
    <row r="170" spans="1:31" x14ac:dyDescent="0.35">
      <c r="C170" s="10" t="s">
        <v>645</v>
      </c>
      <c r="K170" s="9"/>
      <c r="L170" s="9"/>
      <c r="M170" s="9"/>
      <c r="N170" s="9"/>
      <c r="O170" s="9"/>
      <c r="P170" s="9"/>
      <c r="Q170" s="9"/>
      <c r="R170" s="9"/>
      <c r="S170" s="9"/>
      <c r="U170" s="9"/>
      <c r="V170" s="9"/>
      <c r="W170" s="9"/>
      <c r="Y170" s="11" t="s">
        <v>687</v>
      </c>
      <c r="Z170" s="10"/>
      <c r="AB170" s="10"/>
      <c r="AC170" s="84"/>
    </row>
    <row r="171" spans="1:31" x14ac:dyDescent="0.35">
      <c r="C171" s="9" t="s">
        <v>274</v>
      </c>
      <c r="F171" s="9">
        <f>COUNTIF(ADUGA!$B$8:$B$58,Benchmark!G171)</f>
        <v>1</v>
      </c>
      <c r="G171" s="11" t="s">
        <v>274</v>
      </c>
      <c r="AE171" s="11" t="s">
        <v>41</v>
      </c>
    </row>
    <row r="172" spans="1:31" x14ac:dyDescent="0.35">
      <c r="C172" s="9" t="s">
        <v>275</v>
      </c>
      <c r="F172" s="9">
        <f>COUNTIF(ADUGA!$B$8:$B$58,Benchmark!G172)</f>
        <v>1</v>
      </c>
      <c r="G172" s="11" t="s">
        <v>275</v>
      </c>
      <c r="AE172" s="11" t="s">
        <v>41</v>
      </c>
    </row>
    <row r="173" spans="1:31" x14ac:dyDescent="0.35">
      <c r="C173" s="9" t="s">
        <v>276</v>
      </c>
      <c r="F173" s="9">
        <f>COUNTIF(ADUGA!$B$8:$B$58,Benchmark!G173)</f>
        <v>1</v>
      </c>
      <c r="G173" s="11" t="s">
        <v>276</v>
      </c>
      <c r="AE173" s="11" t="s">
        <v>41</v>
      </c>
    </row>
    <row r="174" spans="1:31" x14ac:dyDescent="0.35">
      <c r="B174" s="275" t="s">
        <v>212</v>
      </c>
      <c r="C174" s="293"/>
      <c r="D174" s="274"/>
      <c r="E174" s="293"/>
      <c r="F174" s="274">
        <f>COUNTIF(ADUGA!$B$8:$B$58,Benchmark!G174)</f>
        <v>0</v>
      </c>
      <c r="G174" s="275"/>
      <c r="H174" s="275"/>
      <c r="I174" s="275"/>
      <c r="J174" s="275"/>
      <c r="K174" s="275"/>
      <c r="L174" s="275"/>
      <c r="M174" s="275"/>
      <c r="N174" s="275"/>
      <c r="O174" s="275"/>
      <c r="P174" s="281"/>
      <c r="Q174" s="281"/>
      <c r="R174" s="281"/>
      <c r="S174" s="281"/>
      <c r="T174" s="281"/>
      <c r="U174" s="281"/>
      <c r="V174" s="281"/>
      <c r="W174" s="281"/>
      <c r="X174" s="281"/>
      <c r="Y174" s="281"/>
      <c r="Z174" s="281"/>
      <c r="AA174" s="303"/>
      <c r="AB174" s="281"/>
      <c r="AC174" s="281"/>
      <c r="AD174" s="275"/>
      <c r="AE174" s="275" t="s">
        <v>41</v>
      </c>
    </row>
    <row r="175" spans="1:31" ht="29" x14ac:dyDescent="0.35">
      <c r="C175" s="10" t="s">
        <v>1749</v>
      </c>
      <c r="K175" s="9"/>
      <c r="M175" s="10"/>
      <c r="N175" s="10"/>
      <c r="O175" s="10"/>
      <c r="AC175" s="84" t="s">
        <v>1749</v>
      </c>
    </row>
    <row r="176" spans="1:31" x14ac:dyDescent="0.35">
      <c r="C176" s="10" t="s">
        <v>637</v>
      </c>
      <c r="K176" s="9"/>
      <c r="M176" s="10"/>
      <c r="N176" s="10"/>
      <c r="O176" s="10"/>
      <c r="Y176" s="11" t="s">
        <v>676</v>
      </c>
      <c r="Z176" s="10"/>
      <c r="AC176" s="84" t="s">
        <v>1747</v>
      </c>
    </row>
    <row r="177" spans="2:31" x14ac:dyDescent="0.35">
      <c r="C177" s="10" t="s">
        <v>2019</v>
      </c>
      <c r="F177" s="9">
        <f>COUNTIF(ADUGA!$B$8:$B$58,Benchmark!G177)</f>
        <v>0</v>
      </c>
      <c r="P177" s="11" t="s">
        <v>99</v>
      </c>
      <c r="Z177" s="10"/>
      <c r="AB177" s="10"/>
      <c r="AC177" s="84"/>
      <c r="AE177" s="11" t="s">
        <v>41</v>
      </c>
    </row>
    <row r="178" spans="2:31" x14ac:dyDescent="0.35">
      <c r="C178" s="10" t="s">
        <v>101</v>
      </c>
      <c r="F178" s="9">
        <f>COUNTIF(ADUGA!$B$8:$B$58,Benchmark!G178)</f>
        <v>0</v>
      </c>
      <c r="P178" s="11" t="s">
        <v>101</v>
      </c>
      <c r="AE178" s="11" t="s">
        <v>41</v>
      </c>
    </row>
    <row r="179" spans="2:31" x14ac:dyDescent="0.35">
      <c r="B179" s="275" t="s">
        <v>936</v>
      </c>
      <c r="C179" s="295"/>
      <c r="D179" s="275"/>
      <c r="E179" s="295"/>
      <c r="F179" s="274">
        <f>COUNTIF(ADUGA!$B$8:$B$58,Benchmark!G179)</f>
        <v>0</v>
      </c>
      <c r="G179" s="275"/>
      <c r="H179" s="275"/>
      <c r="I179" s="275"/>
      <c r="J179" s="275"/>
      <c r="K179" s="275"/>
      <c r="L179" s="275"/>
      <c r="M179" s="275"/>
      <c r="N179" s="275"/>
      <c r="O179" s="275"/>
      <c r="P179" s="275"/>
      <c r="Q179" s="275"/>
      <c r="R179" s="275"/>
      <c r="S179" s="275"/>
      <c r="T179" s="275"/>
      <c r="U179" s="275"/>
      <c r="V179" s="275"/>
      <c r="W179" s="275"/>
      <c r="X179" s="275"/>
      <c r="Y179" s="275"/>
      <c r="Z179" s="275"/>
      <c r="AA179" s="295"/>
      <c r="AB179" s="275"/>
      <c r="AC179" s="275"/>
      <c r="AD179" s="275"/>
      <c r="AE179" s="275" t="s">
        <v>41</v>
      </c>
    </row>
    <row r="180" spans="2:31" x14ac:dyDescent="0.35">
      <c r="C180" s="9" t="s">
        <v>936</v>
      </c>
      <c r="E180" s="10" t="s">
        <v>1726</v>
      </c>
      <c r="F180" s="9">
        <f>COUNTIF(ADUGA!$B$8:$B$58,Benchmark!G180)</f>
        <v>0</v>
      </c>
      <c r="X180" s="84" t="s">
        <v>936</v>
      </c>
      <c r="Y180" s="10"/>
      <c r="Z180" s="10"/>
      <c r="AB180" s="10"/>
      <c r="AC180" s="84"/>
      <c r="AE180" s="11" t="s">
        <v>517</v>
      </c>
    </row>
    <row r="181" spans="2:31" x14ac:dyDescent="0.35">
      <c r="C181" s="10" t="s">
        <v>2017</v>
      </c>
      <c r="I181" s="11" t="s">
        <v>727</v>
      </c>
      <c r="X181" s="291" t="s">
        <v>301</v>
      </c>
      <c r="Y181" s="11" t="s">
        <v>517</v>
      </c>
      <c r="Z181" s="10"/>
      <c r="AB181" s="10"/>
      <c r="AC181" s="84"/>
    </row>
    <row r="182" spans="2:31" x14ac:dyDescent="0.35">
      <c r="C182" s="10" t="s">
        <v>1824</v>
      </c>
      <c r="G182" s="11" t="s">
        <v>284</v>
      </c>
      <c r="N182" s="11" t="s">
        <v>858</v>
      </c>
      <c r="O182" s="10"/>
      <c r="P182" s="10"/>
      <c r="Q182" s="10"/>
      <c r="R182" s="10"/>
      <c r="S182" s="10"/>
      <c r="T182" s="84"/>
      <c r="U182" s="10"/>
      <c r="V182" s="10"/>
      <c r="W182" s="10"/>
      <c r="X182" s="84"/>
      <c r="Y182" s="10"/>
      <c r="Z182" s="10"/>
      <c r="AB182" s="10"/>
      <c r="AC182" s="84"/>
    </row>
    <row r="183" spans="2:31" x14ac:dyDescent="0.35">
      <c r="C183" s="10" t="s">
        <v>1209</v>
      </c>
      <c r="J183" s="11" t="s">
        <v>1352</v>
      </c>
      <c r="L183" s="11" t="s">
        <v>852</v>
      </c>
      <c r="M183" s="10"/>
      <c r="N183" s="10"/>
      <c r="O183" s="10"/>
      <c r="P183" s="11" t="s">
        <v>175</v>
      </c>
      <c r="Q183" s="10"/>
      <c r="R183" s="10"/>
      <c r="S183" s="10"/>
      <c r="T183" s="84"/>
      <c r="U183" s="10"/>
      <c r="V183" s="10"/>
      <c r="W183" s="10"/>
      <c r="X183" s="84"/>
      <c r="Y183" s="10"/>
      <c r="Z183" s="10"/>
      <c r="AB183" s="10"/>
      <c r="AC183" s="84"/>
      <c r="AE183" s="11" t="s">
        <v>510</v>
      </c>
    </row>
    <row r="184" spans="2:31" x14ac:dyDescent="0.35">
      <c r="C184" s="10" t="s">
        <v>2025</v>
      </c>
      <c r="L184" s="11" t="s">
        <v>853</v>
      </c>
      <c r="M184" s="10"/>
      <c r="N184" s="11" t="s">
        <v>853</v>
      </c>
      <c r="O184" s="10"/>
      <c r="P184" s="10"/>
      <c r="Q184" s="10"/>
      <c r="R184" s="10"/>
      <c r="S184" s="10"/>
      <c r="T184" s="84"/>
      <c r="U184" s="10"/>
      <c r="V184" s="10"/>
      <c r="W184" s="10"/>
      <c r="X184" s="84"/>
      <c r="Y184" s="10"/>
      <c r="Z184" s="10"/>
      <c r="AB184" s="10"/>
      <c r="AC184" s="84"/>
    </row>
    <row r="185" spans="2:31" x14ac:dyDescent="0.35">
      <c r="C185" s="10" t="s">
        <v>1358</v>
      </c>
      <c r="J185" s="11" t="s">
        <v>1353</v>
      </c>
      <c r="K185" s="9"/>
      <c r="L185" s="9"/>
      <c r="M185" s="9"/>
      <c r="N185" s="9"/>
      <c r="O185" s="9"/>
    </row>
    <row r="186" spans="2:31" x14ac:dyDescent="0.35">
      <c r="C186" s="9" t="s">
        <v>2024</v>
      </c>
      <c r="I186" s="11" t="s">
        <v>764</v>
      </c>
      <c r="X186" s="11" t="s">
        <v>922</v>
      </c>
      <c r="Y186" s="11" t="s">
        <v>664</v>
      </c>
      <c r="Z186" s="10"/>
    </row>
    <row r="187" spans="2:31" x14ac:dyDescent="0.35">
      <c r="C187" s="9" t="s">
        <v>2023</v>
      </c>
      <c r="F187" s="9">
        <f>COUNTIF(ADUGA!$B$8:$B$58,Benchmark!G187)</f>
        <v>1</v>
      </c>
      <c r="G187" s="11" t="s">
        <v>261</v>
      </c>
      <c r="I187" s="9"/>
      <c r="J187" s="104"/>
      <c r="K187" s="104"/>
      <c r="L187" s="104"/>
      <c r="M187" s="104"/>
      <c r="N187" s="104"/>
      <c r="O187" s="104"/>
      <c r="P187" s="104"/>
      <c r="Q187" s="104"/>
      <c r="R187" s="104"/>
      <c r="S187" s="104"/>
      <c r="T187" s="104"/>
      <c r="U187" s="104"/>
      <c r="V187" s="104"/>
      <c r="W187" s="104"/>
      <c r="X187" s="104"/>
      <c r="Y187" s="104"/>
      <c r="Z187" s="104"/>
      <c r="AA187" s="304"/>
      <c r="AB187" s="104"/>
      <c r="AC187" s="104"/>
      <c r="AE187" s="11" t="s">
        <v>41</v>
      </c>
    </row>
    <row r="188" spans="2:31" x14ac:dyDescent="0.35">
      <c r="C188" s="295" t="s">
        <v>2022</v>
      </c>
      <c r="D188" s="275"/>
      <c r="E188" s="295"/>
      <c r="F188" s="274">
        <f>COUNTIF(ADUGA!$B$8:$B$58,Benchmark!G188)</f>
        <v>0</v>
      </c>
      <c r="G188" s="275"/>
      <c r="H188" s="275"/>
      <c r="I188" s="275"/>
      <c r="J188" s="275"/>
      <c r="K188" s="275"/>
      <c r="L188" s="275"/>
      <c r="M188" s="275"/>
      <c r="N188" s="275"/>
      <c r="O188" s="275"/>
      <c r="P188" s="275"/>
      <c r="Q188" s="275"/>
      <c r="R188" s="275"/>
      <c r="S188" s="275"/>
      <c r="T188" s="275"/>
      <c r="U188" s="275"/>
      <c r="V188" s="275"/>
      <c r="W188" s="275"/>
      <c r="X188" s="275"/>
      <c r="Y188" s="275"/>
      <c r="Z188" s="275"/>
      <c r="AA188" s="295"/>
      <c r="AB188" s="275"/>
      <c r="AC188" s="275"/>
      <c r="AD188" s="275"/>
      <c r="AE188" s="275" t="s">
        <v>41</v>
      </c>
    </row>
    <row r="189" spans="2:31" x14ac:dyDescent="0.35">
      <c r="C189" s="9" t="s">
        <v>267</v>
      </c>
      <c r="F189" s="9">
        <f>COUNTIF(ADUGA!$B$8:$B$58,Benchmark!G189)</f>
        <v>1</v>
      </c>
      <c r="G189" s="11" t="s">
        <v>267</v>
      </c>
      <c r="AE189" s="11" t="s">
        <v>41</v>
      </c>
    </row>
    <row r="190" spans="2:31" x14ac:dyDescent="0.35">
      <c r="C190" s="9" t="s">
        <v>268</v>
      </c>
      <c r="F190" s="9">
        <f>COUNTIF(ADUGA!$B$8:$B$58,Benchmark!G190)</f>
        <v>1</v>
      </c>
      <c r="G190" s="11" t="s">
        <v>268</v>
      </c>
      <c r="AE190" s="11" t="s">
        <v>41</v>
      </c>
    </row>
    <row r="191" spans="2:31" x14ac:dyDescent="0.35">
      <c r="C191" s="9" t="s">
        <v>269</v>
      </c>
      <c r="F191" s="9">
        <f>COUNTIF(ADUGA!$B$8:$B$58,Benchmark!G191)</f>
        <v>1</v>
      </c>
      <c r="G191" s="11" t="s">
        <v>269</v>
      </c>
      <c r="AE191" s="11" t="s">
        <v>41</v>
      </c>
    </row>
    <row r="192" spans="2:31" x14ac:dyDescent="0.35">
      <c r="C192" s="9" t="s">
        <v>270</v>
      </c>
      <c r="F192" s="9">
        <f>COUNTIF(ADUGA!$B$8:$B$58,Benchmark!G192)</f>
        <v>1</v>
      </c>
      <c r="G192" s="11" t="s">
        <v>270</v>
      </c>
      <c r="AE192" s="11" t="s">
        <v>41</v>
      </c>
    </row>
    <row r="193" spans="2:31" x14ac:dyDescent="0.35">
      <c r="C193" s="295" t="s">
        <v>2021</v>
      </c>
      <c r="D193" s="275"/>
      <c r="E193" s="295"/>
      <c r="F193" s="274">
        <f>COUNTIF(ADUGA!$B$8:$B$58,Benchmark!G193)</f>
        <v>0</v>
      </c>
      <c r="G193" s="275"/>
      <c r="H193" s="275"/>
      <c r="I193" s="275"/>
      <c r="J193" s="275"/>
      <c r="K193" s="275"/>
      <c r="L193" s="275"/>
      <c r="M193" s="275"/>
      <c r="N193" s="275"/>
      <c r="O193" s="275"/>
      <c r="P193" s="275"/>
      <c r="Q193" s="275"/>
      <c r="R193" s="275"/>
      <c r="S193" s="275"/>
      <c r="T193" s="275"/>
      <c r="U193" s="275"/>
      <c r="V193" s="275"/>
      <c r="W193" s="275"/>
      <c r="X193" s="275"/>
      <c r="Y193" s="275"/>
      <c r="Z193" s="275"/>
      <c r="AA193" s="295"/>
      <c r="AB193" s="275"/>
      <c r="AC193" s="275"/>
      <c r="AD193" s="275"/>
      <c r="AE193" s="275" t="s">
        <v>41</v>
      </c>
    </row>
    <row r="194" spans="2:31" x14ac:dyDescent="0.35">
      <c r="C194" s="9" t="s">
        <v>271</v>
      </c>
      <c r="F194" s="9">
        <f>COUNTIF(ADUGA!$B$8:$B$58,Benchmark!G194)</f>
        <v>1</v>
      </c>
      <c r="G194" s="11" t="s">
        <v>271</v>
      </c>
      <c r="T194" s="286"/>
      <c r="U194" s="280"/>
      <c r="V194" s="280"/>
      <c r="W194" s="280"/>
      <c r="X194" s="286"/>
      <c r="Y194" s="280"/>
      <c r="Z194" s="280"/>
      <c r="AA194" s="286"/>
      <c r="AB194" s="280"/>
      <c r="AC194" s="286"/>
      <c r="AE194" s="11" t="s">
        <v>41</v>
      </c>
    </row>
    <row r="195" spans="2:31" x14ac:dyDescent="0.35">
      <c r="C195" s="9" t="s">
        <v>272</v>
      </c>
      <c r="F195" s="9">
        <f>COUNTIF(ADUGA!$B$8:$B$58,Benchmark!G195)</f>
        <v>1</v>
      </c>
      <c r="G195" s="11" t="s">
        <v>272</v>
      </c>
      <c r="T195" s="84" t="s">
        <v>1405</v>
      </c>
      <c r="AE195" s="11" t="s">
        <v>41</v>
      </c>
    </row>
    <row r="196" spans="2:31" x14ac:dyDescent="0.35">
      <c r="C196" s="9" t="s">
        <v>273</v>
      </c>
      <c r="F196" s="9">
        <f>COUNTIF(ADUGA!$B$8:$B$58,Benchmark!G196)</f>
        <v>1</v>
      </c>
      <c r="G196" s="11" t="s">
        <v>273</v>
      </c>
      <c r="AE196" s="11" t="s">
        <v>41</v>
      </c>
    </row>
    <row r="197" spans="2:31" x14ac:dyDescent="0.35">
      <c r="C197" s="282" t="s">
        <v>1381</v>
      </c>
      <c r="T197" s="286" t="s">
        <v>1381</v>
      </c>
      <c r="U197" s="280"/>
      <c r="V197" s="280"/>
      <c r="W197" s="280"/>
      <c r="X197" s="286"/>
      <c r="Y197" s="280"/>
      <c r="Z197" s="280"/>
      <c r="AA197" s="286"/>
      <c r="AB197" s="280"/>
      <c r="AC197" s="286"/>
    </row>
    <row r="198" spans="2:31" x14ac:dyDescent="0.35">
      <c r="B198" s="275" t="s">
        <v>2026</v>
      </c>
      <c r="C198" s="295"/>
      <c r="D198" s="275"/>
      <c r="E198" s="295"/>
      <c r="F198" s="274">
        <f>COUNTIF(ADUGA!$B$8:$B$58,Benchmark!G198)</f>
        <v>0</v>
      </c>
      <c r="G198" s="275"/>
      <c r="H198" s="275"/>
      <c r="I198" s="275"/>
      <c r="J198" s="275"/>
      <c r="K198" s="275"/>
      <c r="L198" s="275"/>
      <c r="M198" s="275"/>
      <c r="N198" s="275"/>
      <c r="O198" s="275"/>
      <c r="P198" s="275"/>
      <c r="Q198" s="275"/>
      <c r="R198" s="275"/>
      <c r="S198" s="275"/>
      <c r="T198" s="275"/>
      <c r="U198" s="275"/>
      <c r="V198" s="275"/>
      <c r="W198" s="275"/>
      <c r="X198" s="275"/>
      <c r="Y198" s="275"/>
      <c r="Z198" s="275"/>
      <c r="AA198" s="295"/>
      <c r="AB198" s="275"/>
      <c r="AC198" s="275"/>
      <c r="AD198" s="275"/>
      <c r="AE198" s="275" t="s">
        <v>41</v>
      </c>
    </row>
    <row r="199" spans="2:31" x14ac:dyDescent="0.35">
      <c r="C199" s="10" t="s">
        <v>2013</v>
      </c>
      <c r="K199" s="9"/>
      <c r="L199" s="104"/>
      <c r="M199" s="10"/>
      <c r="N199" s="10"/>
      <c r="O199" s="10"/>
      <c r="P199" s="10"/>
      <c r="Q199" s="84"/>
      <c r="R199" s="84"/>
      <c r="S199" s="84"/>
      <c r="T199" s="286"/>
      <c r="U199" s="10"/>
      <c r="V199" s="10"/>
      <c r="W199" s="10"/>
      <c r="X199" s="84"/>
      <c r="Z199" s="10"/>
      <c r="AB199" s="10"/>
      <c r="AC199" s="84"/>
    </row>
    <row r="200" spans="2:31" x14ac:dyDescent="0.35">
      <c r="C200" s="10" t="s">
        <v>1380</v>
      </c>
      <c r="K200" s="9"/>
      <c r="L200" s="104"/>
      <c r="M200" s="10"/>
      <c r="N200" s="11" t="s">
        <v>1081</v>
      </c>
      <c r="O200" s="10"/>
      <c r="P200" s="10"/>
      <c r="Q200" s="84"/>
      <c r="R200" s="84"/>
      <c r="S200" s="84"/>
      <c r="T200" s="286" t="s">
        <v>1380</v>
      </c>
      <c r="U200" s="10"/>
      <c r="V200" s="10"/>
      <c r="W200" s="10"/>
      <c r="X200" s="11" t="s">
        <v>923</v>
      </c>
      <c r="Z200" s="10"/>
      <c r="AB200" s="10"/>
      <c r="AC200" s="84"/>
    </row>
    <row r="201" spans="2:31" x14ac:dyDescent="0.35">
      <c r="C201" s="10" t="s">
        <v>2012</v>
      </c>
      <c r="K201" s="9"/>
      <c r="L201" s="104"/>
      <c r="M201" s="10"/>
      <c r="N201" s="10"/>
      <c r="O201" s="10"/>
      <c r="P201" s="10"/>
      <c r="Q201" s="84"/>
      <c r="R201" s="84"/>
      <c r="S201" s="84"/>
      <c r="T201" s="84"/>
      <c r="U201" s="10"/>
      <c r="V201" s="10"/>
      <c r="W201" s="10"/>
      <c r="X201" s="84"/>
      <c r="Z201" s="10"/>
      <c r="AB201" s="10"/>
      <c r="AC201" s="84"/>
    </row>
    <row r="202" spans="2:31" x14ac:dyDescent="0.35">
      <c r="C202" s="10" t="s">
        <v>1392</v>
      </c>
      <c r="I202" s="11" t="s">
        <v>766</v>
      </c>
      <c r="K202" s="9"/>
      <c r="L202" s="104"/>
      <c r="M202" s="10"/>
      <c r="N202" s="10"/>
      <c r="O202" s="10"/>
      <c r="P202" s="10"/>
      <c r="Q202" s="84"/>
      <c r="R202" s="84"/>
      <c r="S202" s="84"/>
      <c r="T202" s="84" t="s">
        <v>1392</v>
      </c>
      <c r="U202" s="10"/>
      <c r="V202" s="10"/>
      <c r="W202" s="10"/>
      <c r="Z202" s="10"/>
      <c r="AB202" s="10"/>
      <c r="AC202" s="84"/>
    </row>
    <row r="203" spans="2:31" x14ac:dyDescent="0.35">
      <c r="C203" s="10" t="s">
        <v>1816</v>
      </c>
      <c r="F203" s="9">
        <f>COUNTIF(ADUGA!$B$8:$B$58,Benchmark!G203)</f>
        <v>0</v>
      </c>
      <c r="H203" s="11" t="s">
        <v>1325</v>
      </c>
      <c r="AD203" s="84"/>
    </row>
    <row r="204" spans="2:31" x14ac:dyDescent="0.35">
      <c r="C204" s="10" t="s">
        <v>1817</v>
      </c>
      <c r="F204" s="9">
        <f>COUNTIF(ADUGA!$B$8:$B$58,Benchmark!G204)</f>
        <v>0</v>
      </c>
      <c r="AE204" s="11" t="s">
        <v>41</v>
      </c>
    </row>
    <row r="205" spans="2:31" x14ac:dyDescent="0.35">
      <c r="C205" s="10" t="s">
        <v>2015</v>
      </c>
      <c r="E205" s="10" t="s">
        <v>2016</v>
      </c>
      <c r="R205" s="84" t="s">
        <v>1465</v>
      </c>
      <c r="S205" s="10"/>
    </row>
    <row r="206" spans="2:31" x14ac:dyDescent="0.35">
      <c r="B206" s="275" t="s">
        <v>2014</v>
      </c>
      <c r="C206" s="295"/>
      <c r="D206" s="275"/>
      <c r="E206" s="295"/>
      <c r="F206" s="274">
        <f>COUNTIF(ADUGA!$B$8:$B$58,Benchmark!G206)</f>
        <v>0</v>
      </c>
      <c r="G206" s="275"/>
      <c r="H206" s="275"/>
      <c r="I206" s="275"/>
      <c r="J206" s="275"/>
      <c r="K206" s="275"/>
      <c r="L206" s="275"/>
      <c r="M206" s="275"/>
      <c r="N206" s="275"/>
      <c r="O206" s="275"/>
      <c r="P206" s="275"/>
      <c r="Q206" s="275"/>
      <c r="R206" s="275"/>
      <c r="S206" s="275"/>
      <c r="T206" s="275"/>
      <c r="U206" s="275"/>
      <c r="V206" s="275"/>
      <c r="W206" s="275"/>
      <c r="X206" s="275"/>
      <c r="Y206" s="275"/>
      <c r="Z206" s="275"/>
      <c r="AA206" s="295"/>
      <c r="AB206" s="275"/>
      <c r="AC206" s="275"/>
      <c r="AD206" s="275"/>
      <c r="AE206" s="275" t="s">
        <v>41</v>
      </c>
    </row>
    <row r="207" spans="2:31" x14ac:dyDescent="0.35">
      <c r="C207" s="10" t="s">
        <v>611</v>
      </c>
      <c r="J207" s="11" t="s">
        <v>576</v>
      </c>
      <c r="K207" s="9"/>
      <c r="L207" s="9"/>
      <c r="M207" s="9"/>
      <c r="N207" s="9"/>
      <c r="O207" s="9"/>
      <c r="P207" s="9"/>
      <c r="Q207" s="9"/>
      <c r="R207" s="9"/>
      <c r="S207" s="9"/>
      <c r="U207" s="9"/>
      <c r="V207" s="9"/>
      <c r="W207" s="9"/>
      <c r="Y207" s="9"/>
      <c r="Z207" s="9"/>
      <c r="AB207" s="9"/>
    </row>
    <row r="208" spans="2:31" x14ac:dyDescent="0.35">
      <c r="C208" s="10" t="s">
        <v>612</v>
      </c>
      <c r="J208" s="11" t="s">
        <v>577</v>
      </c>
      <c r="K208" s="9"/>
      <c r="L208" s="9"/>
      <c r="M208" s="9"/>
      <c r="N208" s="9"/>
      <c r="O208" s="9"/>
      <c r="P208" s="9"/>
      <c r="Q208" s="9"/>
      <c r="R208" s="9"/>
      <c r="S208" s="9"/>
      <c r="U208" s="9"/>
      <c r="V208" s="9"/>
      <c r="W208" s="9"/>
      <c r="Y208" s="9"/>
      <c r="Z208" s="9"/>
      <c r="AB208" s="9"/>
    </row>
    <row r="209" spans="1:31" x14ac:dyDescent="0.35">
      <c r="C209" s="10" t="s">
        <v>613</v>
      </c>
      <c r="J209" s="11" t="s">
        <v>578</v>
      </c>
      <c r="K209" s="9"/>
      <c r="L209" s="9"/>
      <c r="M209" s="9"/>
      <c r="N209" s="9"/>
      <c r="O209" s="9"/>
      <c r="P209" s="9"/>
      <c r="Q209" s="9"/>
      <c r="R209" s="9"/>
      <c r="S209" s="9"/>
      <c r="U209" s="9"/>
      <c r="V209" s="9"/>
      <c r="W209" s="9"/>
      <c r="Y209" s="9"/>
      <c r="Z209" s="9"/>
      <c r="AB209" s="9"/>
    </row>
    <row r="210" spans="1:31" x14ac:dyDescent="0.35">
      <c r="C210" s="10" t="s">
        <v>614</v>
      </c>
      <c r="J210" s="11" t="s">
        <v>579</v>
      </c>
      <c r="K210" s="9"/>
      <c r="L210" s="9"/>
      <c r="M210" s="9"/>
      <c r="N210" s="9"/>
      <c r="O210" s="9"/>
      <c r="P210" s="9"/>
      <c r="Q210" s="9"/>
      <c r="R210" s="9"/>
      <c r="S210" s="9"/>
      <c r="U210" s="9"/>
      <c r="V210" s="9"/>
      <c r="W210" s="9"/>
      <c r="Y210" s="9"/>
      <c r="Z210" s="9"/>
      <c r="AB210" s="9"/>
    </row>
    <row r="211" spans="1:31" x14ac:dyDescent="0.35">
      <c r="C211" s="10" t="s">
        <v>615</v>
      </c>
      <c r="J211" s="11" t="s">
        <v>580</v>
      </c>
      <c r="K211" s="9"/>
      <c r="L211" s="9"/>
      <c r="M211" s="9"/>
      <c r="N211" s="9"/>
      <c r="O211" s="9"/>
      <c r="P211" s="9"/>
      <c r="Q211" s="9"/>
      <c r="R211" s="9"/>
      <c r="S211" s="9"/>
      <c r="U211" s="9"/>
      <c r="V211" s="9"/>
      <c r="W211" s="9"/>
      <c r="Y211" s="9"/>
      <c r="Z211" s="9"/>
      <c r="AB211" s="9"/>
    </row>
    <row r="212" spans="1:31" x14ac:dyDescent="0.35">
      <c r="C212" s="10" t="s">
        <v>616</v>
      </c>
      <c r="J212" s="11" t="s">
        <v>581</v>
      </c>
      <c r="K212" s="9"/>
      <c r="L212" s="9"/>
      <c r="M212" s="9"/>
      <c r="N212" s="9"/>
      <c r="O212" s="9"/>
      <c r="P212" s="9"/>
      <c r="Q212" s="9"/>
      <c r="R212" s="9"/>
      <c r="S212" s="9"/>
      <c r="U212" s="9"/>
      <c r="V212" s="9"/>
      <c r="W212" s="9"/>
      <c r="Y212" s="9"/>
      <c r="Z212" s="9"/>
      <c r="AB212" s="9"/>
    </row>
    <row r="213" spans="1:31" x14ac:dyDescent="0.35">
      <c r="C213" s="10" t="s">
        <v>617</v>
      </c>
      <c r="J213" s="11" t="s">
        <v>582</v>
      </c>
      <c r="K213" s="9"/>
      <c r="L213" s="9"/>
      <c r="M213" s="9"/>
      <c r="N213" s="9"/>
      <c r="O213" s="9"/>
      <c r="P213" s="9"/>
      <c r="Q213" s="9"/>
      <c r="R213" s="9"/>
      <c r="S213" s="9"/>
      <c r="U213" s="9"/>
      <c r="V213" s="9"/>
      <c r="W213" s="9"/>
      <c r="Y213" s="9"/>
      <c r="Z213" s="9"/>
      <c r="AB213" s="9"/>
    </row>
    <row r="214" spans="1:31" x14ac:dyDescent="0.35">
      <c r="C214" s="10" t="s">
        <v>618</v>
      </c>
      <c r="J214" s="11" t="s">
        <v>583</v>
      </c>
      <c r="K214" s="9"/>
      <c r="L214" s="9"/>
      <c r="M214" s="9"/>
      <c r="N214" s="9"/>
      <c r="O214" s="9"/>
      <c r="P214" s="9"/>
      <c r="Q214" s="9"/>
      <c r="R214" s="9"/>
      <c r="S214" s="9"/>
      <c r="U214" s="9"/>
      <c r="V214" s="9"/>
      <c r="W214" s="9"/>
      <c r="Y214" s="9"/>
      <c r="Z214" s="9"/>
      <c r="AB214" s="9"/>
    </row>
    <row r="215" spans="1:31" x14ac:dyDescent="0.35">
      <c r="C215" s="10" t="s">
        <v>619</v>
      </c>
      <c r="J215" s="11" t="s">
        <v>584</v>
      </c>
      <c r="K215" s="9"/>
      <c r="L215" s="9"/>
      <c r="M215" s="9"/>
      <c r="N215" s="9"/>
      <c r="O215" s="9"/>
      <c r="P215" s="9"/>
      <c r="Q215" s="9"/>
      <c r="R215" s="9"/>
      <c r="S215" s="9"/>
      <c r="U215" s="9"/>
      <c r="V215" s="9"/>
      <c r="W215" s="9"/>
      <c r="Y215" s="9"/>
      <c r="Z215" s="9"/>
      <c r="AB215" s="10"/>
      <c r="AC215" s="84"/>
    </row>
    <row r="216" spans="1:31" x14ac:dyDescent="0.35">
      <c r="A216" s="275" t="s">
        <v>213</v>
      </c>
      <c r="B216" s="275"/>
      <c r="C216" s="293"/>
      <c r="D216" s="274"/>
      <c r="E216" s="293"/>
      <c r="F216" s="274">
        <f>COUNTIF(ADUGA!$B$8:$B$58,Benchmark!G216)</f>
        <v>0</v>
      </c>
      <c r="G216" s="275"/>
      <c r="H216" s="275"/>
      <c r="I216" s="275"/>
      <c r="J216" s="275"/>
      <c r="K216" s="275"/>
      <c r="L216" s="275"/>
      <c r="M216" s="275"/>
      <c r="N216" s="275"/>
      <c r="O216" s="275"/>
      <c r="P216" s="281"/>
      <c r="Q216" s="281"/>
      <c r="R216" s="281"/>
      <c r="S216" s="281"/>
      <c r="T216" s="281"/>
      <c r="U216" s="281"/>
      <c r="V216" s="281"/>
      <c r="W216" s="281"/>
      <c r="X216" s="281"/>
      <c r="Y216" s="281"/>
      <c r="Z216" s="281"/>
      <c r="AA216" s="303"/>
      <c r="AB216" s="281"/>
      <c r="AC216" s="281"/>
      <c r="AD216" s="275"/>
      <c r="AE216" s="275" t="s">
        <v>41</v>
      </c>
    </row>
    <row r="217" spans="1:31" x14ac:dyDescent="0.35">
      <c r="C217" s="10" t="s">
        <v>10</v>
      </c>
      <c r="F217" s="9">
        <f>COUNTIF(ADUGA!$B$8:$B$58,Benchmark!G217)</f>
        <v>0</v>
      </c>
      <c r="T217" s="286" t="s">
        <v>1370</v>
      </c>
      <c r="AC217" s="84" t="s">
        <v>1735</v>
      </c>
      <c r="AE217" s="11" t="s">
        <v>511</v>
      </c>
    </row>
    <row r="218" spans="1:31" x14ac:dyDescent="0.35">
      <c r="B218" s="9" t="s">
        <v>1320</v>
      </c>
      <c r="H218" s="11" t="s">
        <v>1319</v>
      </c>
    </row>
    <row r="219" spans="1:31" x14ac:dyDescent="0.35">
      <c r="B219" s="9" t="s">
        <v>262</v>
      </c>
      <c r="F219" s="9">
        <f>COUNTIF(ADUGA!$B$8:$B$58,Benchmark!G219)</f>
        <v>1</v>
      </c>
      <c r="G219" s="11" t="s">
        <v>262</v>
      </c>
      <c r="I219" s="11" t="s">
        <v>752</v>
      </c>
      <c r="P219" s="11" t="s">
        <v>262</v>
      </c>
      <c r="R219" s="84" t="s">
        <v>1469</v>
      </c>
      <c r="S219" s="10" t="s">
        <v>1470</v>
      </c>
      <c r="T219" s="286" t="s">
        <v>1384</v>
      </c>
      <c r="U219" s="280"/>
      <c r="V219" s="11" t="s">
        <v>357</v>
      </c>
      <c r="W219" s="10" t="s">
        <v>470</v>
      </c>
      <c r="X219" s="84" t="s">
        <v>961</v>
      </c>
      <c r="Y219" s="10"/>
      <c r="Z219" s="10"/>
      <c r="AB219" s="10"/>
      <c r="AC219" s="84"/>
      <c r="AE219" s="11" t="s">
        <v>41</v>
      </c>
    </row>
    <row r="220" spans="1:31" ht="72.5" x14ac:dyDescent="0.35">
      <c r="R220" s="84"/>
      <c r="S220" s="10"/>
      <c r="T220" s="286"/>
      <c r="U220" s="280"/>
      <c r="V220" s="11" t="s">
        <v>358</v>
      </c>
      <c r="W220" s="10" t="s">
        <v>471</v>
      </c>
      <c r="X220" s="84"/>
      <c r="Y220" s="10"/>
      <c r="Z220" s="10"/>
      <c r="AB220" s="10"/>
      <c r="AC220" s="84"/>
    </row>
    <row r="221" spans="1:31" x14ac:dyDescent="0.35">
      <c r="R221" s="84"/>
      <c r="S221" s="10"/>
      <c r="T221" s="286"/>
      <c r="U221" s="280"/>
      <c r="V221" s="11" t="s">
        <v>359</v>
      </c>
      <c r="W221" s="10" t="s">
        <v>472</v>
      </c>
      <c r="X221" s="84"/>
      <c r="Y221" s="10"/>
      <c r="Z221" s="10"/>
      <c r="AB221" s="10"/>
      <c r="AC221" s="84"/>
    </row>
    <row r="222" spans="1:31" ht="43.5" x14ac:dyDescent="0.35">
      <c r="B222" s="9" t="s">
        <v>91</v>
      </c>
      <c r="F222" s="9">
        <f>COUNTIF(ADUGA!$B$8:$B$58,Benchmark!G222)</f>
        <v>1</v>
      </c>
      <c r="G222" s="11" t="s">
        <v>260</v>
      </c>
      <c r="I222" s="11" t="s">
        <v>768</v>
      </c>
      <c r="J222" s="11" t="s">
        <v>571</v>
      </c>
      <c r="K222" s="9" t="s">
        <v>606</v>
      </c>
      <c r="L222" s="11" t="s">
        <v>874</v>
      </c>
      <c r="M222" s="10" t="s">
        <v>1240</v>
      </c>
      <c r="N222" s="11" t="s">
        <v>1133</v>
      </c>
      <c r="O222" s="10" t="s">
        <v>1134</v>
      </c>
      <c r="P222" s="11" t="s">
        <v>91</v>
      </c>
      <c r="T222" s="286" t="s">
        <v>702</v>
      </c>
      <c r="U222" s="280"/>
      <c r="V222" s="280"/>
      <c r="W222" s="280"/>
      <c r="X222" s="84" t="s">
        <v>702</v>
      </c>
      <c r="Y222" s="11" t="s">
        <v>665</v>
      </c>
      <c r="Z222" s="10" t="s">
        <v>702</v>
      </c>
      <c r="AB222" s="10"/>
      <c r="AC222" s="84"/>
      <c r="AE222" s="11" t="s">
        <v>41</v>
      </c>
    </row>
    <row r="223" spans="1:31" ht="29" x14ac:dyDescent="0.35">
      <c r="J223" s="11" t="s">
        <v>572</v>
      </c>
      <c r="K223" s="9" t="s">
        <v>607</v>
      </c>
      <c r="L223" s="9"/>
      <c r="M223" s="9"/>
      <c r="N223" s="9"/>
      <c r="O223" s="9"/>
      <c r="P223" s="9"/>
      <c r="Q223" s="84" t="s">
        <v>1438</v>
      </c>
      <c r="R223" s="84" t="s">
        <v>1459</v>
      </c>
      <c r="S223" s="10" t="s">
        <v>1460</v>
      </c>
      <c r="T223" s="84"/>
      <c r="U223" s="10"/>
      <c r="V223" s="10"/>
      <c r="W223" s="10"/>
      <c r="X223" s="84" t="s">
        <v>958</v>
      </c>
      <c r="Y223" s="10"/>
      <c r="Z223" s="10"/>
      <c r="AB223" s="10"/>
      <c r="AC223" s="84"/>
    </row>
    <row r="224" spans="1:31" x14ac:dyDescent="0.35">
      <c r="J224" s="11" t="s">
        <v>573</v>
      </c>
      <c r="K224" s="9" t="s">
        <v>608</v>
      </c>
      <c r="L224" s="9"/>
      <c r="M224" s="9"/>
      <c r="N224" s="9"/>
      <c r="O224" s="9"/>
      <c r="P224" s="9"/>
      <c r="Q224" s="84" t="s">
        <v>1440</v>
      </c>
      <c r="R224" s="84"/>
      <c r="S224" s="84"/>
      <c r="T224" s="84"/>
      <c r="U224" s="84"/>
      <c r="V224" s="84"/>
      <c r="W224" s="84"/>
      <c r="X224" s="84"/>
      <c r="Y224" s="84"/>
      <c r="Z224" s="84"/>
      <c r="AB224" s="84"/>
      <c r="AC224" s="84"/>
    </row>
    <row r="225" spans="2:31" ht="29" x14ac:dyDescent="0.35">
      <c r="R225" s="84" t="s">
        <v>1461</v>
      </c>
      <c r="S225" s="10" t="s">
        <v>1462</v>
      </c>
      <c r="T225" s="84"/>
      <c r="U225" s="10"/>
      <c r="V225" s="10"/>
      <c r="W225" s="10"/>
      <c r="X225" s="84"/>
      <c r="Y225" s="10"/>
      <c r="Z225" s="10"/>
      <c r="AB225" s="10"/>
      <c r="AC225" s="84"/>
    </row>
    <row r="226" spans="2:31" x14ac:dyDescent="0.35">
      <c r="B226" s="9" t="s">
        <v>1811</v>
      </c>
      <c r="H226" s="11" t="s">
        <v>1300</v>
      </c>
      <c r="P226" s="11" t="s">
        <v>812</v>
      </c>
    </row>
    <row r="227" spans="2:31" ht="29" x14ac:dyDescent="0.35">
      <c r="C227" s="10" t="s">
        <v>1812</v>
      </c>
      <c r="Y227" s="11" t="s">
        <v>357</v>
      </c>
      <c r="Z227" s="10" t="s">
        <v>704</v>
      </c>
      <c r="AB227" s="10"/>
      <c r="AC227" s="84"/>
    </row>
    <row r="228" spans="2:31" x14ac:dyDescent="0.35">
      <c r="C228" s="10" t="s">
        <v>1813</v>
      </c>
    </row>
    <row r="229" spans="2:31" ht="29" x14ac:dyDescent="0.35">
      <c r="B229" s="9" t="s">
        <v>609</v>
      </c>
      <c r="J229" s="11" t="s">
        <v>574</v>
      </c>
      <c r="K229" s="9" t="s">
        <v>609</v>
      </c>
      <c r="L229" s="11" t="s">
        <v>574</v>
      </c>
      <c r="M229" s="10" t="s">
        <v>1241</v>
      </c>
      <c r="N229" s="11" t="s">
        <v>1135</v>
      </c>
      <c r="O229" s="10" t="s">
        <v>1136</v>
      </c>
      <c r="P229" s="10"/>
      <c r="Q229" s="10"/>
      <c r="R229" s="10"/>
      <c r="S229" s="10"/>
      <c r="T229" s="84"/>
      <c r="U229" s="10"/>
      <c r="V229" s="10"/>
      <c r="W229" s="10"/>
      <c r="X229" s="84"/>
      <c r="Y229" s="10"/>
      <c r="Z229" s="10"/>
      <c r="AB229" s="10"/>
      <c r="AC229" s="84"/>
    </row>
    <row r="230" spans="2:31" ht="29" x14ac:dyDescent="0.35">
      <c r="B230" s="9" t="s">
        <v>610</v>
      </c>
      <c r="J230" s="11" t="s">
        <v>575</v>
      </c>
      <c r="K230" s="9" t="s">
        <v>610</v>
      </c>
      <c r="L230" s="11" t="s">
        <v>575</v>
      </c>
      <c r="M230" s="10" t="s">
        <v>1242</v>
      </c>
      <c r="N230" s="11" t="s">
        <v>1137</v>
      </c>
      <c r="O230" s="10" t="s">
        <v>1138</v>
      </c>
      <c r="P230" s="10"/>
      <c r="Q230" s="10"/>
      <c r="R230" s="10"/>
      <c r="S230" s="10"/>
      <c r="T230" s="84"/>
      <c r="U230" s="10"/>
      <c r="V230" s="10"/>
      <c r="W230" s="10"/>
      <c r="X230" s="84"/>
      <c r="Y230" s="10"/>
      <c r="Z230" s="10"/>
      <c r="AB230" s="10"/>
      <c r="AC230" s="84"/>
    </row>
    <row r="231" spans="2:31" ht="58" x14ac:dyDescent="0.35">
      <c r="R231" s="84" t="s">
        <v>1467</v>
      </c>
      <c r="S231" s="10" t="s">
        <v>1468</v>
      </c>
      <c r="T231" s="84"/>
      <c r="U231" s="10"/>
      <c r="V231" s="10"/>
      <c r="W231" s="10"/>
      <c r="X231" s="84"/>
      <c r="Y231" s="10"/>
      <c r="Z231" s="10"/>
      <c r="AB231" s="10"/>
      <c r="AC231" s="84"/>
    </row>
    <row r="232" spans="2:31" x14ac:dyDescent="0.35">
      <c r="X232" s="84" t="s">
        <v>959</v>
      </c>
      <c r="Y232" s="10"/>
      <c r="Z232" s="10"/>
      <c r="AB232" s="10"/>
      <c r="AC232" s="84"/>
    </row>
    <row r="233" spans="2:31" x14ac:dyDescent="0.35">
      <c r="B233" s="9" t="s">
        <v>263</v>
      </c>
      <c r="F233" s="9">
        <f>COUNTIF(ADUGA!$B$8:$B$58,Benchmark!G233)</f>
        <v>1</v>
      </c>
      <c r="G233" s="11" t="s">
        <v>263</v>
      </c>
      <c r="Y233" s="11" t="s">
        <v>678</v>
      </c>
      <c r="Z233" s="10" t="s">
        <v>639</v>
      </c>
      <c r="AB233" s="10"/>
      <c r="AC233" s="84"/>
      <c r="AE233" s="11" t="s">
        <v>41</v>
      </c>
    </row>
    <row r="234" spans="2:31" x14ac:dyDescent="0.35">
      <c r="Y234" s="11" t="s">
        <v>679</v>
      </c>
      <c r="Z234" s="10" t="s">
        <v>640</v>
      </c>
      <c r="AB234" s="10"/>
      <c r="AC234" s="84"/>
    </row>
    <row r="235" spans="2:31" ht="29" x14ac:dyDescent="0.35">
      <c r="B235" s="9" t="s">
        <v>264</v>
      </c>
      <c r="F235" s="9">
        <f>COUNTIF(ADUGA!$B$8:$B$58,Benchmark!G235)</f>
        <v>1</v>
      </c>
      <c r="G235" s="11" t="s">
        <v>264</v>
      </c>
      <c r="AC235" s="84" t="s">
        <v>1739</v>
      </c>
      <c r="AE235" s="11" t="s">
        <v>41</v>
      </c>
    </row>
    <row r="236" spans="2:31" x14ac:dyDescent="0.35">
      <c r="C236" s="10" t="s">
        <v>67</v>
      </c>
      <c r="F236" s="9">
        <f>COUNTIF(ADUGA!$B$8:$B$58,Benchmark!G236)</f>
        <v>0</v>
      </c>
      <c r="AC236" s="291" t="s">
        <v>1740</v>
      </c>
      <c r="AE236" s="11" t="s">
        <v>41</v>
      </c>
    </row>
    <row r="237" spans="2:31" x14ac:dyDescent="0.35">
      <c r="C237" s="10" t="s">
        <v>68</v>
      </c>
      <c r="F237" s="9">
        <f>COUNTIF(ADUGA!$B$8:$B$58,Benchmark!G237)</f>
        <v>0</v>
      </c>
      <c r="AE237" s="11" t="s">
        <v>41</v>
      </c>
    </row>
    <row r="238" spans="2:31" x14ac:dyDescent="0.35">
      <c r="C238" s="10" t="s">
        <v>69</v>
      </c>
      <c r="F238" s="9">
        <f>COUNTIF(ADUGA!$B$8:$B$58,Benchmark!G238)</f>
        <v>0</v>
      </c>
      <c r="AE238" s="11" t="s">
        <v>41</v>
      </c>
    </row>
    <row r="239" spans="2:31" x14ac:dyDescent="0.35">
      <c r="B239" s="9" t="s">
        <v>51</v>
      </c>
      <c r="F239" s="9">
        <f>COUNTIF(ADUGA!$B$8:$B$58,Benchmark!G239)</f>
        <v>0</v>
      </c>
      <c r="AE239" s="11" t="s">
        <v>41</v>
      </c>
    </row>
    <row r="240" spans="2:31" x14ac:dyDescent="0.35">
      <c r="B240" s="9" t="s">
        <v>52</v>
      </c>
      <c r="F240" s="9">
        <f>COUNTIF(ADUGA!$B$8:$B$58,Benchmark!G240)</f>
        <v>0</v>
      </c>
      <c r="AE240" s="11" t="s">
        <v>41</v>
      </c>
    </row>
    <row r="241" spans="1:31" x14ac:dyDescent="0.35">
      <c r="B241" s="9" t="s">
        <v>1815</v>
      </c>
      <c r="H241" s="11" t="s">
        <v>1321</v>
      </c>
    </row>
    <row r="242" spans="1:31" x14ac:dyDescent="0.35">
      <c r="B242" s="9" t="s">
        <v>1324</v>
      </c>
      <c r="H242" s="11" t="s">
        <v>1323</v>
      </c>
    </row>
    <row r="243" spans="1:31" x14ac:dyDescent="0.35">
      <c r="B243" s="9" t="s">
        <v>770</v>
      </c>
      <c r="I243" s="11" t="s">
        <v>770</v>
      </c>
      <c r="J243" s="11" t="s">
        <v>586</v>
      </c>
      <c r="K243" s="9" t="s">
        <v>1363</v>
      </c>
      <c r="L243" s="9"/>
      <c r="M243" s="9"/>
      <c r="N243" s="9"/>
      <c r="O243" s="9"/>
      <c r="P243" s="9"/>
      <c r="Q243" s="9"/>
      <c r="R243" s="9"/>
      <c r="S243" s="9"/>
      <c r="U243" s="9"/>
      <c r="V243" s="9"/>
      <c r="W243" s="9"/>
      <c r="Y243" s="9"/>
      <c r="Z243" s="9"/>
      <c r="AB243" s="9"/>
    </row>
    <row r="244" spans="1:31" x14ac:dyDescent="0.35">
      <c r="B244" s="9" t="s">
        <v>772</v>
      </c>
      <c r="I244" s="11" t="s">
        <v>772</v>
      </c>
    </row>
    <row r="246" spans="1:31" ht="29" x14ac:dyDescent="0.35">
      <c r="R246" s="11" t="s">
        <v>1323</v>
      </c>
      <c r="S246" s="10" t="s">
        <v>1477</v>
      </c>
      <c r="T246" s="84"/>
      <c r="U246" s="10"/>
      <c r="V246" s="10"/>
      <c r="W246" s="10"/>
      <c r="X246" s="84"/>
      <c r="Y246" s="10"/>
      <c r="Z246" s="10"/>
      <c r="AB246" s="10"/>
      <c r="AC246" s="84"/>
    </row>
    <row r="247" spans="1:31" ht="29" x14ac:dyDescent="0.35">
      <c r="R247" s="11" t="s">
        <v>1478</v>
      </c>
      <c r="S247" s="10" t="s">
        <v>1479</v>
      </c>
      <c r="T247" s="84"/>
      <c r="U247" s="10"/>
      <c r="V247" s="10"/>
      <c r="W247" s="10"/>
      <c r="X247" s="84"/>
      <c r="Y247" s="10"/>
      <c r="Z247" s="10"/>
      <c r="AB247" s="10"/>
      <c r="AC247" s="84"/>
    </row>
    <row r="248" spans="1:31" ht="43.5" x14ac:dyDescent="0.35">
      <c r="R248" s="11" t="s">
        <v>1480</v>
      </c>
      <c r="S248" s="10" t="s">
        <v>1481</v>
      </c>
      <c r="T248" s="84"/>
      <c r="U248" s="10"/>
      <c r="V248" s="10"/>
      <c r="W248" s="10"/>
      <c r="X248" s="84"/>
      <c r="Y248" s="10"/>
      <c r="Z248" s="10"/>
      <c r="AB248" s="10"/>
      <c r="AC248" s="84"/>
    </row>
    <row r="249" spans="1:31" ht="43.5" x14ac:dyDescent="0.35">
      <c r="R249" s="84" t="s">
        <v>1473</v>
      </c>
      <c r="S249" s="10" t="s">
        <v>1474</v>
      </c>
      <c r="T249" s="84"/>
      <c r="U249" s="10"/>
      <c r="V249" s="10"/>
      <c r="W249" s="10"/>
      <c r="X249" s="84"/>
      <c r="Y249" s="10"/>
      <c r="Z249" s="10"/>
      <c r="AB249" s="10"/>
      <c r="AC249" s="84"/>
    </row>
    <row r="250" spans="1:31" ht="29" x14ac:dyDescent="0.35">
      <c r="R250" s="11" t="s">
        <v>1475</v>
      </c>
      <c r="S250" s="10" t="s">
        <v>1476</v>
      </c>
      <c r="T250" s="84"/>
      <c r="U250" s="10"/>
      <c r="V250" s="10"/>
      <c r="W250" s="10"/>
      <c r="X250" s="84"/>
      <c r="Y250" s="10"/>
      <c r="Z250" s="10"/>
      <c r="AB250" s="10"/>
      <c r="AC250" s="84"/>
    </row>
    <row r="251" spans="1:31" x14ac:dyDescent="0.35">
      <c r="A251" s="275" t="s">
        <v>197</v>
      </c>
      <c r="B251" s="275"/>
      <c r="C251" s="293"/>
      <c r="D251" s="274"/>
      <c r="E251" s="293"/>
      <c r="F251" s="274">
        <f>COUNTIF(ADUGA!$B$8:$B$58,Benchmark!G251)</f>
        <v>0</v>
      </c>
      <c r="G251" s="275"/>
      <c r="H251" s="275"/>
      <c r="I251" s="275"/>
      <c r="J251" s="275"/>
      <c r="K251" s="275"/>
      <c r="L251" s="275"/>
      <c r="M251" s="275"/>
      <c r="N251" s="275"/>
      <c r="O251" s="275"/>
      <c r="P251" s="275"/>
      <c r="Q251" s="275"/>
      <c r="R251" s="275"/>
      <c r="S251" s="275"/>
      <c r="T251" s="275"/>
      <c r="U251" s="275"/>
      <c r="V251" s="275"/>
      <c r="W251" s="275"/>
      <c r="X251" s="275"/>
      <c r="Y251" s="275"/>
      <c r="Z251" s="275"/>
      <c r="AA251" s="295"/>
      <c r="AB251" s="275"/>
      <c r="AC251" s="275"/>
      <c r="AD251" s="275"/>
      <c r="AE251" s="275" t="s">
        <v>41</v>
      </c>
    </row>
    <row r="252" spans="1:31" x14ac:dyDescent="0.35">
      <c r="B252" s="9" t="s">
        <v>198</v>
      </c>
      <c r="F252" s="9">
        <f>COUNTIF(ADUGA!$B$8:$B$58,Benchmark!G252)</f>
        <v>0</v>
      </c>
      <c r="P252" s="11" t="s">
        <v>198</v>
      </c>
      <c r="AE252" s="11" t="s">
        <v>41</v>
      </c>
    </row>
    <row r="253" spans="1:31" ht="29" x14ac:dyDescent="0.35">
      <c r="B253" s="9" t="s">
        <v>2028</v>
      </c>
      <c r="F253" s="9">
        <f>COUNTIF(ADUGA!$B$8:$B$58,Benchmark!G253)</f>
        <v>0</v>
      </c>
      <c r="P253" s="11" t="s">
        <v>140</v>
      </c>
      <c r="X253" s="84" t="s">
        <v>960</v>
      </c>
      <c r="Y253" s="11" t="s">
        <v>677</v>
      </c>
      <c r="Z253" s="10"/>
      <c r="AA253" s="84" t="s">
        <v>839</v>
      </c>
      <c r="AB253" s="10"/>
      <c r="AC253" s="84"/>
      <c r="AE253" s="11" t="s">
        <v>41</v>
      </c>
    </row>
    <row r="254" spans="1:31" x14ac:dyDescent="0.35">
      <c r="B254" s="9" t="s">
        <v>141</v>
      </c>
      <c r="F254" s="9">
        <f>COUNTIF(ADUGA!$B$8:$B$58,Benchmark!G254)</f>
        <v>0</v>
      </c>
      <c r="P254" s="11" t="s">
        <v>141</v>
      </c>
      <c r="AE254" s="11" t="s">
        <v>41</v>
      </c>
    </row>
    <row r="255" spans="1:31" x14ac:dyDescent="0.35">
      <c r="B255" s="9" t="s">
        <v>2030</v>
      </c>
      <c r="F255" s="9">
        <f>COUNTIF(ADUGA!$B$8:$B$58,Benchmark!G255)</f>
        <v>1</v>
      </c>
      <c r="G255" s="11" t="s">
        <v>265</v>
      </c>
      <c r="AE255" s="11" t="s">
        <v>41</v>
      </c>
    </row>
    <row r="256" spans="1:31" x14ac:dyDescent="0.35">
      <c r="B256" s="9" t="s">
        <v>2029</v>
      </c>
      <c r="F256" s="9">
        <f>COUNTIF(ADUGA!$B$8:$B$58,Benchmark!G256)</f>
        <v>1</v>
      </c>
      <c r="G256" s="11" t="s">
        <v>266</v>
      </c>
      <c r="AE256" s="11" t="s">
        <v>41</v>
      </c>
    </row>
    <row r="257" spans="1:31" x14ac:dyDescent="0.35">
      <c r="A257" s="275" t="s">
        <v>103</v>
      </c>
      <c r="B257" s="275"/>
      <c r="C257" s="293"/>
      <c r="D257" s="274"/>
      <c r="E257" s="293"/>
      <c r="F257" s="274">
        <f>COUNTIF(ADUGA!$B$8:$B$58,Benchmark!G257)</f>
        <v>0</v>
      </c>
      <c r="G257" s="275"/>
      <c r="H257" s="275"/>
      <c r="I257" s="275" t="s">
        <v>759</v>
      </c>
      <c r="J257" s="275"/>
      <c r="K257" s="275"/>
      <c r="L257" s="275"/>
      <c r="M257" s="275"/>
      <c r="N257" s="275"/>
      <c r="O257" s="275"/>
      <c r="P257" s="281"/>
      <c r="Q257" s="281"/>
      <c r="R257" s="281"/>
      <c r="S257" s="281"/>
      <c r="T257" s="281"/>
      <c r="U257" s="281"/>
      <c r="V257" s="281"/>
      <c r="W257" s="281"/>
      <c r="X257" s="281"/>
      <c r="Y257" s="281"/>
      <c r="Z257" s="281"/>
      <c r="AA257" s="303"/>
      <c r="AB257" s="281"/>
      <c r="AC257" s="281"/>
      <c r="AD257" s="275"/>
      <c r="AE257" s="275" t="s">
        <v>41</v>
      </c>
    </row>
    <row r="258" spans="1:31" ht="29" x14ac:dyDescent="0.35">
      <c r="B258" s="9" t="s">
        <v>179</v>
      </c>
      <c r="F258" s="9">
        <f>COUNTIF(ADUGA!$B$8:$B$58,Benchmark!G258)</f>
        <v>0</v>
      </c>
      <c r="I258" s="11" t="s">
        <v>781</v>
      </c>
      <c r="J258" s="11" t="s">
        <v>1351</v>
      </c>
      <c r="K258" s="9" t="s">
        <v>1356</v>
      </c>
      <c r="L258" s="9"/>
      <c r="M258" s="9"/>
      <c r="N258" s="9"/>
      <c r="O258" s="9"/>
      <c r="P258" s="11" t="s">
        <v>179</v>
      </c>
      <c r="T258" s="84" t="s">
        <v>1412</v>
      </c>
      <c r="U258" s="10"/>
      <c r="V258" s="10"/>
      <c r="W258" s="10"/>
      <c r="X258" s="84" t="s">
        <v>909</v>
      </c>
      <c r="Y258" s="11" t="s">
        <v>669</v>
      </c>
      <c r="Z258" s="10" t="s">
        <v>630</v>
      </c>
      <c r="AB258" s="10"/>
      <c r="AC258" s="84"/>
      <c r="AE258" s="11" t="s">
        <v>41</v>
      </c>
    </row>
    <row r="259" spans="1:31" x14ac:dyDescent="0.35">
      <c r="C259" s="10" t="s">
        <v>104</v>
      </c>
      <c r="F259" s="9">
        <f>COUNTIF(ADUGA!$B$8:$B$58,Benchmark!G259)</f>
        <v>0</v>
      </c>
      <c r="P259" s="11" t="s">
        <v>104</v>
      </c>
      <c r="AE259" s="11" t="s">
        <v>41</v>
      </c>
    </row>
    <row r="260" spans="1:31" x14ac:dyDescent="0.35">
      <c r="C260" s="10" t="s">
        <v>79</v>
      </c>
      <c r="F260" s="9">
        <f>COUNTIF(ADUGA!$B$8:$B$58,Benchmark!G260)</f>
        <v>0</v>
      </c>
      <c r="P260" s="11" t="s">
        <v>79</v>
      </c>
      <c r="AE260" s="11" t="s">
        <v>41</v>
      </c>
    </row>
    <row r="261" spans="1:31" x14ac:dyDescent="0.35">
      <c r="C261" s="10" t="s">
        <v>105</v>
      </c>
      <c r="F261" s="9">
        <f>COUNTIF(ADUGA!$B$8:$B$58,Benchmark!G261)</f>
        <v>0</v>
      </c>
      <c r="P261" s="11" t="s">
        <v>105</v>
      </c>
      <c r="AE261" s="11" t="s">
        <v>41</v>
      </c>
    </row>
    <row r="262" spans="1:31" x14ac:dyDescent="0.35">
      <c r="C262" s="10" t="s">
        <v>106</v>
      </c>
      <c r="F262" s="9">
        <f>COUNTIF(ADUGA!$B$8:$B$58,Benchmark!G262)</f>
        <v>0</v>
      </c>
      <c r="P262" s="11" t="s">
        <v>106</v>
      </c>
      <c r="AE262" s="11" t="s">
        <v>41</v>
      </c>
    </row>
    <row r="263" spans="1:31" x14ac:dyDescent="0.35">
      <c r="B263" s="9" t="s">
        <v>108</v>
      </c>
      <c r="F263" s="9">
        <f>COUNTIF(ADUGA!$B$8:$B$58,Benchmark!G263)</f>
        <v>0</v>
      </c>
      <c r="P263" s="11" t="s">
        <v>108</v>
      </c>
      <c r="AE263" s="11" t="s">
        <v>41</v>
      </c>
    </row>
    <row r="264" spans="1:31" x14ac:dyDescent="0.35">
      <c r="B264" s="9" t="s">
        <v>111</v>
      </c>
      <c r="F264" s="9">
        <f>COUNTIF(ADUGA!$B$8:$B$58,Benchmark!G264)</f>
        <v>0</v>
      </c>
      <c r="P264" s="11" t="s">
        <v>111</v>
      </c>
      <c r="AE264" s="11" t="s">
        <v>41</v>
      </c>
    </row>
    <row r="265" spans="1:31" x14ac:dyDescent="0.35">
      <c r="B265" s="9" t="s">
        <v>112</v>
      </c>
      <c r="F265" s="9">
        <f>COUNTIF(ADUGA!$B$8:$B$58,Benchmark!G265)</f>
        <v>0</v>
      </c>
      <c r="P265" s="11" t="s">
        <v>112</v>
      </c>
      <c r="AE265" s="11" t="s">
        <v>41</v>
      </c>
    </row>
    <row r="266" spans="1:31" x14ac:dyDescent="0.35">
      <c r="B266" s="9" t="s">
        <v>116</v>
      </c>
      <c r="F266" s="9">
        <f>COUNTIF(ADUGA!$B$8:$B$58,Benchmark!G266)</f>
        <v>0</v>
      </c>
      <c r="P266" s="11" t="s">
        <v>116</v>
      </c>
      <c r="AE266" s="11" t="s">
        <v>41</v>
      </c>
    </row>
    <row r="267" spans="1:31" x14ac:dyDescent="0.35">
      <c r="B267" s="9" t="s">
        <v>187</v>
      </c>
      <c r="F267" s="9">
        <f>COUNTIF(ADUGA!$B$8:$B$58,Benchmark!G267)</f>
        <v>0</v>
      </c>
      <c r="P267" s="11" t="s">
        <v>187</v>
      </c>
      <c r="AE267" s="11" t="s">
        <v>41</v>
      </c>
    </row>
    <row r="268" spans="1:31" x14ac:dyDescent="0.35">
      <c r="B268" s="9" t="s">
        <v>1819</v>
      </c>
      <c r="F268" s="9">
        <f>COUNTIF(ADUGA!$B$8:$B$58,Benchmark!G268)</f>
        <v>0</v>
      </c>
      <c r="I268" s="11" t="s">
        <v>1819</v>
      </c>
      <c r="AE268" s="11" t="s">
        <v>41</v>
      </c>
    </row>
    <row r="269" spans="1:31" x14ac:dyDescent="0.35">
      <c r="B269" s="9" t="s">
        <v>761</v>
      </c>
      <c r="I269" s="11" t="s">
        <v>761</v>
      </c>
    </row>
    <row r="270" spans="1:31" x14ac:dyDescent="0.35">
      <c r="B270" s="9" t="s">
        <v>782</v>
      </c>
      <c r="I270" s="11" t="s">
        <v>782</v>
      </c>
    </row>
    <row r="271" spans="1:31" ht="29" x14ac:dyDescent="0.35">
      <c r="V271" s="11" t="s">
        <v>325</v>
      </c>
      <c r="W271" s="10" t="s">
        <v>431</v>
      </c>
      <c r="X271" s="84"/>
      <c r="Y271" s="11" t="s">
        <v>670</v>
      </c>
      <c r="Z271" s="10" t="s">
        <v>631</v>
      </c>
      <c r="AB271" s="10"/>
      <c r="AC271" s="84"/>
    </row>
    <row r="272" spans="1:31" ht="43.5" x14ac:dyDescent="0.35">
      <c r="V272" s="11" t="s">
        <v>326</v>
      </c>
      <c r="W272" s="10" t="s">
        <v>432</v>
      </c>
      <c r="X272" s="84"/>
      <c r="Y272" s="10"/>
      <c r="Z272" s="10"/>
      <c r="AB272" s="10"/>
      <c r="AC272" s="84"/>
    </row>
    <row r="273" spans="1:31" ht="29" x14ac:dyDescent="0.35">
      <c r="V273" s="11" t="s">
        <v>327</v>
      </c>
      <c r="W273" s="10" t="s">
        <v>433</v>
      </c>
      <c r="X273" s="84"/>
      <c r="Y273" s="10"/>
      <c r="Z273" s="10"/>
      <c r="AB273" s="10"/>
      <c r="AC273" s="84"/>
    </row>
    <row r="274" spans="1:31" x14ac:dyDescent="0.35">
      <c r="A274" s="275" t="s">
        <v>194</v>
      </c>
      <c r="B274" s="275"/>
      <c r="C274" s="293"/>
      <c r="D274" s="274"/>
      <c r="E274" s="293"/>
      <c r="F274" s="274">
        <f>COUNTIF(ADUGA!$B$8:$B$58,Benchmark!G274)</f>
        <v>0</v>
      </c>
      <c r="G274" s="275"/>
      <c r="H274" s="275"/>
      <c r="I274" s="275" t="s">
        <v>759</v>
      </c>
      <c r="J274" s="275"/>
      <c r="K274" s="275"/>
      <c r="L274" s="20" t="s">
        <v>1196</v>
      </c>
      <c r="M274" s="275"/>
      <c r="N274" s="275"/>
      <c r="O274" s="275"/>
      <c r="P274" s="281"/>
      <c r="Q274" s="281"/>
      <c r="R274" s="281"/>
      <c r="S274" s="281"/>
      <c r="T274" s="281"/>
      <c r="U274" s="281"/>
      <c r="V274" s="281"/>
      <c r="W274" s="281"/>
      <c r="X274" s="281"/>
      <c r="Y274" s="281"/>
      <c r="Z274" s="281"/>
      <c r="AA274" s="303"/>
      <c r="AB274" s="281"/>
      <c r="AC274" s="281"/>
      <c r="AD274" s="275"/>
      <c r="AE274" s="275" t="s">
        <v>41</v>
      </c>
    </row>
    <row r="275" spans="1:31" ht="43.5" x14ac:dyDescent="0.35">
      <c r="B275" s="9" t="s">
        <v>277</v>
      </c>
      <c r="F275" s="9">
        <f>COUNTIF(ADUGA!$B$8:$B$58,Benchmark!G275)</f>
        <v>1</v>
      </c>
      <c r="G275" s="11" t="s">
        <v>277</v>
      </c>
      <c r="Y275" s="11" t="s">
        <v>671</v>
      </c>
      <c r="Z275" s="10" t="s">
        <v>632</v>
      </c>
      <c r="AB275" s="10"/>
      <c r="AC275" s="84"/>
      <c r="AE275" s="11" t="s">
        <v>41</v>
      </c>
    </row>
    <row r="276" spans="1:31" x14ac:dyDescent="0.35">
      <c r="B276" s="9" t="s">
        <v>278</v>
      </c>
      <c r="F276" s="9">
        <f>COUNTIF(ADUGA!$B$8:$B$58,Benchmark!G276)</f>
        <v>1</v>
      </c>
      <c r="G276" s="11" t="s">
        <v>278</v>
      </c>
      <c r="AE276" s="11" t="s">
        <v>41</v>
      </c>
    </row>
    <row r="277" spans="1:31" x14ac:dyDescent="0.35">
      <c r="B277" s="9" t="s">
        <v>279</v>
      </c>
      <c r="F277" s="9">
        <f>COUNTIF(ADUGA!$B$8:$B$58,Benchmark!G277)</f>
        <v>1</v>
      </c>
      <c r="G277" s="11" t="s">
        <v>279</v>
      </c>
      <c r="AE277" s="11" t="s">
        <v>41</v>
      </c>
    </row>
    <row r="278" spans="1:31" x14ac:dyDescent="0.35">
      <c r="B278" s="9" t="s">
        <v>280</v>
      </c>
      <c r="F278" s="9">
        <f>COUNTIF(ADUGA!$B$8:$B$58,Benchmark!G278)</f>
        <v>1</v>
      </c>
      <c r="G278" s="11" t="s">
        <v>280</v>
      </c>
      <c r="AE278" s="11" t="s">
        <v>41</v>
      </c>
    </row>
    <row r="279" spans="1:31" x14ac:dyDescent="0.35">
      <c r="B279" s="9" t="s">
        <v>195</v>
      </c>
      <c r="F279" s="9">
        <f>COUNTIF(ADUGA!$B$8:$B$58,Benchmark!G279)</f>
        <v>0</v>
      </c>
      <c r="P279" s="11" t="s">
        <v>195</v>
      </c>
      <c r="AE279" s="11" t="s">
        <v>41</v>
      </c>
    </row>
    <row r="280" spans="1:31" ht="43.5" x14ac:dyDescent="0.35">
      <c r="C280" s="10" t="s">
        <v>122</v>
      </c>
      <c r="F280" s="9">
        <f>COUNTIF(ADUGA!$B$8:$B$58,Benchmark!G280)</f>
        <v>0</v>
      </c>
      <c r="I280" s="11" t="s">
        <v>762</v>
      </c>
      <c r="L280" s="11" t="s">
        <v>862</v>
      </c>
      <c r="M280" s="10" t="s">
        <v>1223</v>
      </c>
      <c r="N280" s="11" t="s">
        <v>1101</v>
      </c>
      <c r="O280" s="10" t="s">
        <v>1102</v>
      </c>
      <c r="P280" s="11" t="s">
        <v>122</v>
      </c>
      <c r="T280" s="84" t="s">
        <v>1365</v>
      </c>
      <c r="U280" s="10"/>
      <c r="V280" s="10"/>
      <c r="W280" s="10"/>
      <c r="X280" s="84" t="s">
        <v>916</v>
      </c>
      <c r="Y280" s="11" t="s">
        <v>672</v>
      </c>
      <c r="Z280" s="10" t="s">
        <v>633</v>
      </c>
      <c r="AA280" s="84" t="s">
        <v>992</v>
      </c>
      <c r="AB280" s="10"/>
      <c r="AC280" s="84"/>
      <c r="AE280" s="11" t="s">
        <v>41</v>
      </c>
    </row>
    <row r="281" spans="1:31" ht="43.5" x14ac:dyDescent="0.35">
      <c r="C281" s="10" t="s">
        <v>1224</v>
      </c>
      <c r="L281" s="11" t="s">
        <v>863</v>
      </c>
      <c r="M281" s="10" t="s">
        <v>1224</v>
      </c>
      <c r="N281" s="11" t="s">
        <v>1106</v>
      </c>
      <c r="O281" s="10" t="s">
        <v>1107</v>
      </c>
    </row>
    <row r="282" spans="1:31" x14ac:dyDescent="0.35">
      <c r="C282" s="10" t="s">
        <v>124</v>
      </c>
      <c r="F282" s="9">
        <f>COUNTIF(ADUGA!$B$8:$B$58,Benchmark!G282)</f>
        <v>0</v>
      </c>
      <c r="P282" s="11" t="s">
        <v>124</v>
      </c>
      <c r="AE282" s="11" t="s">
        <v>41</v>
      </c>
    </row>
    <row r="283" spans="1:31" x14ac:dyDescent="0.35">
      <c r="C283" s="10" t="s">
        <v>13</v>
      </c>
      <c r="F283" s="9">
        <f>COUNTIF(ADUGA!$B$8:$B$58,Benchmark!G283)</f>
        <v>0</v>
      </c>
      <c r="AE283" s="11" t="s">
        <v>515</v>
      </c>
    </row>
    <row r="284" spans="1:31" x14ac:dyDescent="0.35">
      <c r="C284" s="10" t="s">
        <v>15</v>
      </c>
      <c r="F284" s="9">
        <f>COUNTIF(ADUGA!$B$8:$B$58,Benchmark!G284)</f>
        <v>0</v>
      </c>
      <c r="AE284" s="11" t="s">
        <v>518</v>
      </c>
    </row>
    <row r="285" spans="1:31" x14ac:dyDescent="0.35">
      <c r="C285" s="10" t="s">
        <v>16</v>
      </c>
      <c r="F285" s="9">
        <f>COUNTIF(ADUGA!$B$8:$B$58,Benchmark!G285)</f>
        <v>0</v>
      </c>
      <c r="AE285" s="11" t="s">
        <v>519</v>
      </c>
    </row>
    <row r="286" spans="1:31" ht="43.5" x14ac:dyDescent="0.35">
      <c r="B286" s="9" t="s">
        <v>1225</v>
      </c>
      <c r="L286" s="11" t="s">
        <v>864</v>
      </c>
      <c r="M286" s="10" t="s">
        <v>1225</v>
      </c>
      <c r="N286" s="11" t="s">
        <v>1109</v>
      </c>
      <c r="O286" s="10" t="s">
        <v>1110</v>
      </c>
      <c r="P286" s="10"/>
      <c r="Q286" s="10"/>
      <c r="R286" s="10"/>
      <c r="S286" s="10"/>
      <c r="T286" s="84"/>
      <c r="U286" s="10"/>
      <c r="V286" s="10"/>
      <c r="W286" s="10"/>
      <c r="X286" s="84"/>
      <c r="Y286" s="10"/>
      <c r="Z286" s="10"/>
      <c r="AB286" s="10"/>
      <c r="AC286" s="84"/>
    </row>
    <row r="287" spans="1:31" ht="58" x14ac:dyDescent="0.35">
      <c r="B287" s="9" t="s">
        <v>1226</v>
      </c>
      <c r="L287" s="11" t="s">
        <v>865</v>
      </c>
      <c r="M287" s="10" t="s">
        <v>1226</v>
      </c>
      <c r="N287" s="11" t="s">
        <v>1111</v>
      </c>
      <c r="O287" s="10" t="s">
        <v>1112</v>
      </c>
      <c r="P287" s="10"/>
      <c r="Q287" s="10"/>
      <c r="R287" s="10"/>
      <c r="S287" s="10"/>
      <c r="T287" s="84"/>
      <c r="U287" s="10"/>
      <c r="V287" s="10"/>
      <c r="W287" s="10"/>
      <c r="X287" s="84"/>
      <c r="Y287" s="10"/>
      <c r="Z287" s="10"/>
      <c r="AB287" s="10"/>
      <c r="AC287" s="84"/>
    </row>
    <row r="288" spans="1:31" ht="43.5" x14ac:dyDescent="0.35">
      <c r="B288" s="9" t="s">
        <v>1227</v>
      </c>
      <c r="L288" s="11" t="s">
        <v>866</v>
      </c>
      <c r="M288" s="10" t="s">
        <v>1227</v>
      </c>
      <c r="N288" s="11" t="s">
        <v>1113</v>
      </c>
      <c r="O288" s="10" t="s">
        <v>1114</v>
      </c>
      <c r="P288" s="10"/>
      <c r="Q288" s="10"/>
      <c r="R288" s="10"/>
      <c r="S288" s="10"/>
      <c r="T288" s="84"/>
      <c r="U288" s="10"/>
      <c r="V288" s="10"/>
      <c r="W288" s="10"/>
      <c r="X288" s="84"/>
      <c r="Y288" s="10"/>
      <c r="Z288" s="10"/>
      <c r="AB288" s="10"/>
      <c r="AC288" s="84"/>
    </row>
    <row r="289" spans="2:31" x14ac:dyDescent="0.35">
      <c r="B289" s="9" t="s">
        <v>127</v>
      </c>
      <c r="F289" s="9">
        <f>COUNTIF(ADUGA!$B$8:$B$58,Benchmark!G289)</f>
        <v>0</v>
      </c>
      <c r="P289" s="11" t="s">
        <v>127</v>
      </c>
      <c r="X289" s="84" t="s">
        <v>917</v>
      </c>
      <c r="Y289" s="10"/>
      <c r="Z289" s="10"/>
      <c r="AA289" s="84" t="s">
        <v>835</v>
      </c>
      <c r="AB289" s="10"/>
      <c r="AC289" s="84"/>
      <c r="AE289" s="11" t="s">
        <v>41</v>
      </c>
    </row>
    <row r="290" spans="2:31" x14ac:dyDescent="0.35">
      <c r="C290" s="10" t="s">
        <v>129</v>
      </c>
      <c r="F290" s="9">
        <f>COUNTIF(ADUGA!$B$8:$B$58,Benchmark!G290)</f>
        <v>0</v>
      </c>
      <c r="P290" s="11" t="s">
        <v>129</v>
      </c>
      <c r="X290" s="84" t="s">
        <v>913</v>
      </c>
      <c r="Y290" s="10"/>
      <c r="Z290" s="10"/>
      <c r="AB290" s="10"/>
      <c r="AC290" s="84"/>
      <c r="AE290" s="11" t="s">
        <v>41</v>
      </c>
    </row>
    <row r="291" spans="2:31" x14ac:dyDescent="0.35">
      <c r="X291" s="291" t="s">
        <v>918</v>
      </c>
      <c r="Y291" s="14"/>
      <c r="Z291" s="14"/>
      <c r="AA291" s="291"/>
      <c r="AB291" s="14"/>
      <c r="AC291" s="291"/>
    </row>
    <row r="292" spans="2:31" x14ac:dyDescent="0.35">
      <c r="X292" s="291" t="s">
        <v>914</v>
      </c>
      <c r="Y292" s="14"/>
      <c r="Z292" s="14"/>
      <c r="AA292" s="291"/>
      <c r="AB292" s="14"/>
      <c r="AC292" s="291"/>
    </row>
    <row r="293" spans="2:31" x14ac:dyDescent="0.35">
      <c r="X293" s="291" t="s">
        <v>915</v>
      </c>
      <c r="Y293" s="14"/>
      <c r="Z293" s="14"/>
      <c r="AA293" s="291"/>
      <c r="AB293" s="14"/>
      <c r="AC293" s="291"/>
    </row>
    <row r="294" spans="2:31" x14ac:dyDescent="0.35">
      <c r="B294" s="9" t="s">
        <v>132</v>
      </c>
      <c r="F294" s="9">
        <f>COUNTIF(ADUGA!$B$8:$B$58,Benchmark!G294)</f>
        <v>0</v>
      </c>
      <c r="P294" s="11" t="s">
        <v>132</v>
      </c>
      <c r="AE294" s="11" t="s">
        <v>41</v>
      </c>
    </row>
    <row r="295" spans="2:31" x14ac:dyDescent="0.35">
      <c r="B295" s="9" t="s">
        <v>134</v>
      </c>
      <c r="F295" s="9">
        <f>COUNTIF(ADUGA!$B$8:$B$58,Benchmark!G295)</f>
        <v>0</v>
      </c>
      <c r="P295" s="11" t="s">
        <v>134</v>
      </c>
      <c r="AA295" s="84" t="s">
        <v>837</v>
      </c>
      <c r="AE295" s="11" t="s">
        <v>41</v>
      </c>
    </row>
    <row r="296" spans="2:31" ht="43.5" x14ac:dyDescent="0.35">
      <c r="C296" s="10" t="s">
        <v>9</v>
      </c>
      <c r="D296" s="283" t="s">
        <v>1808</v>
      </c>
      <c r="E296" s="296"/>
      <c r="F296" s="9">
        <f>COUNTIF(ADUGA!$B$8:$B$58,Benchmark!G296)</f>
        <v>0</v>
      </c>
      <c r="X296" s="84" t="s">
        <v>9</v>
      </c>
      <c r="Y296" s="10"/>
      <c r="Z296" s="10"/>
      <c r="AB296" s="10"/>
      <c r="AC296" s="84" t="s">
        <v>1745</v>
      </c>
      <c r="AE296" s="11" t="s">
        <v>513</v>
      </c>
    </row>
    <row r="297" spans="2:31" x14ac:dyDescent="0.35">
      <c r="C297" s="10" t="s">
        <v>1805</v>
      </c>
      <c r="D297" s="103" t="s">
        <v>1804</v>
      </c>
      <c r="E297" s="297"/>
      <c r="F297" s="9">
        <f>COUNTIF(ADUGA!$B$8:$B$58,Benchmark!G297)</f>
        <v>0</v>
      </c>
      <c r="H297" s="11" t="s">
        <v>1295</v>
      </c>
      <c r="X297" s="291" t="s">
        <v>301</v>
      </c>
      <c r="Y297" s="14"/>
      <c r="Z297" s="14"/>
      <c r="AA297" s="291"/>
      <c r="AB297" s="14"/>
      <c r="AC297" s="291"/>
    </row>
    <row r="298" spans="2:31" x14ac:dyDescent="0.35">
      <c r="C298" s="10" t="s">
        <v>1806</v>
      </c>
      <c r="D298" s="103" t="s">
        <v>1804</v>
      </c>
      <c r="E298" s="297" t="s">
        <v>1810</v>
      </c>
      <c r="F298" s="9">
        <f>COUNTIF(ADUGA!$B$8:$B$58,Benchmark!G298)</f>
        <v>0</v>
      </c>
      <c r="H298" s="11" t="s">
        <v>1296</v>
      </c>
      <c r="X298" s="291" t="s">
        <v>933</v>
      </c>
      <c r="Y298" s="14"/>
      <c r="Z298" s="14"/>
      <c r="AA298" s="291"/>
      <c r="AB298" s="14"/>
      <c r="AC298" s="291"/>
    </row>
    <row r="299" spans="2:31" x14ac:dyDescent="0.35">
      <c r="C299" s="10" t="s">
        <v>1807</v>
      </c>
      <c r="D299" s="103" t="s">
        <v>1804</v>
      </c>
      <c r="E299" s="297" t="s">
        <v>1809</v>
      </c>
      <c r="F299" s="9">
        <f>COUNTIF(ADUGA!$B$8:$B$58,Benchmark!G299)</f>
        <v>0</v>
      </c>
      <c r="H299" s="11" t="s">
        <v>1294</v>
      </c>
    </row>
    <row r="300" spans="2:31" x14ac:dyDescent="0.35">
      <c r="B300" s="9" t="s">
        <v>136</v>
      </c>
      <c r="F300" s="9">
        <f>COUNTIF(ADUGA!$B$8:$B$58,Benchmark!G300)</f>
        <v>0</v>
      </c>
      <c r="P300" s="11" t="s">
        <v>136</v>
      </c>
      <c r="AA300" s="84" t="s">
        <v>136</v>
      </c>
      <c r="AE300" s="11" t="s">
        <v>41</v>
      </c>
    </row>
    <row r="301" spans="2:31" x14ac:dyDescent="0.35">
      <c r="C301" s="10" t="s">
        <v>53</v>
      </c>
      <c r="F301" s="9">
        <f>COUNTIF(ADUGA!$B$8:$B$58,Benchmark!G301)</f>
        <v>0</v>
      </c>
      <c r="AE301" s="11" t="s">
        <v>41</v>
      </c>
    </row>
    <row r="302" spans="2:31" x14ac:dyDescent="0.35">
      <c r="C302" s="10" t="s">
        <v>2006</v>
      </c>
      <c r="F302" s="9">
        <f>COUNTIF(ADUGA!$B$8:$B$58,Benchmark!G302)</f>
        <v>0</v>
      </c>
      <c r="AE302" s="11" t="s">
        <v>41</v>
      </c>
    </row>
    <row r="303" spans="2:31" x14ac:dyDescent="0.35">
      <c r="B303" s="9" t="s">
        <v>760</v>
      </c>
      <c r="F303" s="9">
        <f>COUNTIF(ADUGA!$B$8:$B$58,Benchmark!G303)</f>
        <v>0</v>
      </c>
      <c r="I303" s="11" t="s">
        <v>760</v>
      </c>
      <c r="R303" s="84" t="s">
        <v>320</v>
      </c>
      <c r="S303" s="10" t="s">
        <v>1458</v>
      </c>
      <c r="T303" s="84"/>
      <c r="U303" s="10"/>
      <c r="V303" s="10"/>
      <c r="W303" s="10"/>
      <c r="X303" s="84"/>
      <c r="Y303" s="10"/>
      <c r="Z303" s="10"/>
      <c r="AB303" s="10"/>
      <c r="AC303" s="84"/>
      <c r="AE303" s="11" t="s">
        <v>41</v>
      </c>
    </row>
    <row r="304" spans="2:31" ht="29" x14ac:dyDescent="0.35">
      <c r="F304" s="9">
        <f>COUNTIF(ADUGA!$B$8:$B$58,Benchmark!G304)</f>
        <v>0</v>
      </c>
      <c r="X304" s="84" t="s">
        <v>937</v>
      </c>
      <c r="Y304" s="10"/>
      <c r="Z304" s="10"/>
      <c r="AB304" s="10"/>
      <c r="AC304" s="84"/>
    </row>
    <row r="305" spans="1:31" ht="29" x14ac:dyDescent="0.35">
      <c r="X305" s="84" t="s">
        <v>938</v>
      </c>
      <c r="Y305" s="10"/>
      <c r="Z305" s="10"/>
      <c r="AB305" s="10"/>
      <c r="AC305" s="84"/>
    </row>
    <row r="307" spans="1:31" x14ac:dyDescent="0.35">
      <c r="A307" s="275" t="s">
        <v>214</v>
      </c>
      <c r="B307" s="275"/>
      <c r="C307" s="293"/>
      <c r="D307" s="274"/>
      <c r="E307" s="293"/>
      <c r="F307" s="274">
        <f>COUNTIF(ADUGA!$B$8:$B$58,Benchmark!G307)</f>
        <v>0</v>
      </c>
      <c r="G307" s="275"/>
      <c r="H307" s="275"/>
      <c r="I307" s="284" t="s">
        <v>739</v>
      </c>
      <c r="J307" s="284"/>
      <c r="K307" s="284"/>
      <c r="L307" s="20" t="s">
        <v>77</v>
      </c>
      <c r="M307" s="284"/>
      <c r="N307" s="284"/>
      <c r="O307" s="284"/>
      <c r="P307" s="284"/>
      <c r="Q307" s="284"/>
      <c r="R307" s="284"/>
      <c r="S307" s="284"/>
      <c r="T307" s="284"/>
      <c r="U307" s="284"/>
      <c r="V307" s="284"/>
      <c r="W307" s="284"/>
      <c r="X307" s="284"/>
      <c r="Y307" s="284"/>
      <c r="Z307" s="284"/>
      <c r="AA307" s="305"/>
      <c r="AB307" s="284"/>
      <c r="AC307" s="284"/>
      <c r="AD307" s="275"/>
      <c r="AE307" s="275" t="s">
        <v>41</v>
      </c>
    </row>
    <row r="308" spans="1:31" x14ac:dyDescent="0.35">
      <c r="B308" s="9" t="s">
        <v>281</v>
      </c>
      <c r="F308" s="9">
        <f>COUNTIF(ADUGA!$B$8:$B$58,Benchmark!G308)</f>
        <v>1</v>
      </c>
      <c r="G308" s="11" t="s">
        <v>281</v>
      </c>
      <c r="T308" s="84" t="s">
        <v>1366</v>
      </c>
      <c r="U308" s="10"/>
      <c r="V308" s="10"/>
      <c r="W308" s="10"/>
      <c r="X308" s="84"/>
      <c r="Y308" s="11" t="s">
        <v>684</v>
      </c>
      <c r="Z308" s="10" t="s">
        <v>707</v>
      </c>
      <c r="AB308" s="10"/>
      <c r="AC308" s="84"/>
      <c r="AD308" s="307"/>
      <c r="AE308" s="11" t="s">
        <v>41</v>
      </c>
    </row>
    <row r="309" spans="1:31" x14ac:dyDescent="0.35">
      <c r="B309" s="9" t="s">
        <v>282</v>
      </c>
      <c r="F309" s="9">
        <f>COUNTIF(ADUGA!$B$8:$B$58,Benchmark!G309)</f>
        <v>1</v>
      </c>
      <c r="G309" s="11" t="s">
        <v>282</v>
      </c>
      <c r="X309" s="84"/>
      <c r="Z309" s="10"/>
      <c r="AB309" s="10"/>
      <c r="AC309" s="84"/>
      <c r="AD309" s="307"/>
      <c r="AE309" s="11" t="s">
        <v>41</v>
      </c>
    </row>
    <row r="310" spans="1:31" ht="29" x14ac:dyDescent="0.35">
      <c r="B310" s="9" t="s">
        <v>283</v>
      </c>
      <c r="F310" s="9">
        <f>COUNTIF(ADUGA!$B$8:$B$58,Benchmark!G310)</f>
        <v>1</v>
      </c>
      <c r="G310" s="11" t="s">
        <v>283</v>
      </c>
      <c r="P310" s="11" t="s">
        <v>77</v>
      </c>
      <c r="X310" s="84"/>
      <c r="Z310" s="10"/>
      <c r="AB310" s="10"/>
      <c r="AC310" s="84" t="s">
        <v>1741</v>
      </c>
      <c r="AD310" s="84"/>
      <c r="AE310" s="11" t="s">
        <v>41</v>
      </c>
    </row>
    <row r="311" spans="1:31" ht="261" x14ac:dyDescent="0.35">
      <c r="X311" s="84"/>
      <c r="Z311" s="10"/>
      <c r="AB311" s="10"/>
      <c r="AC311" s="84" t="s">
        <v>1855</v>
      </c>
      <c r="AD311" s="84"/>
    </row>
    <row r="312" spans="1:31" ht="101.5" x14ac:dyDescent="0.35">
      <c r="L312" s="11" t="s">
        <v>867</v>
      </c>
      <c r="M312" s="10" t="s">
        <v>1200</v>
      </c>
      <c r="N312" s="11" t="s">
        <v>1116</v>
      </c>
      <c r="O312" s="10" t="s">
        <v>1117</v>
      </c>
      <c r="P312" s="10"/>
      <c r="Q312" s="10"/>
      <c r="R312" s="10"/>
      <c r="S312" s="10"/>
      <c r="T312" s="84"/>
      <c r="U312" s="10"/>
      <c r="V312" s="10"/>
      <c r="W312" s="10"/>
      <c r="X312" s="291"/>
      <c r="Z312" s="10"/>
      <c r="AB312" s="10"/>
      <c r="AC312" s="84" t="s">
        <v>1744</v>
      </c>
      <c r="AD312" s="307"/>
    </row>
    <row r="313" spans="1:31" ht="29" x14ac:dyDescent="0.35">
      <c r="L313" s="11" t="s">
        <v>868</v>
      </c>
      <c r="M313" s="10" t="s">
        <v>1229</v>
      </c>
      <c r="N313" s="11" t="s">
        <v>1118</v>
      </c>
      <c r="O313" s="10" t="s">
        <v>1180</v>
      </c>
      <c r="P313" s="10"/>
      <c r="Q313" s="10"/>
      <c r="R313" s="10"/>
      <c r="S313" s="10"/>
      <c r="T313" s="84"/>
      <c r="U313" s="10"/>
      <c r="V313" s="10"/>
      <c r="W313" s="10"/>
      <c r="X313" s="84"/>
      <c r="Y313" s="10"/>
      <c r="Z313" s="10"/>
      <c r="AB313" s="10"/>
      <c r="AC313" s="84" t="s">
        <v>1622</v>
      </c>
      <c r="AD313" s="307"/>
    </row>
    <row r="314" spans="1:31" ht="29" x14ac:dyDescent="0.35">
      <c r="L314" s="11" t="s">
        <v>682</v>
      </c>
      <c r="M314" s="10" t="s">
        <v>77</v>
      </c>
      <c r="N314" s="11" t="s">
        <v>1119</v>
      </c>
      <c r="O314" s="10" t="s">
        <v>1120</v>
      </c>
      <c r="P314" s="10"/>
      <c r="Q314" s="10"/>
      <c r="R314" s="10"/>
      <c r="S314" s="10"/>
      <c r="T314" s="84"/>
      <c r="U314" s="10"/>
      <c r="V314" s="10"/>
      <c r="W314" s="10"/>
      <c r="X314" s="291"/>
      <c r="Y314" s="11" t="s">
        <v>680</v>
      </c>
      <c r="Z314" s="10" t="s">
        <v>641</v>
      </c>
      <c r="AB314" s="10"/>
      <c r="AC314" s="84"/>
      <c r="AD314" s="307"/>
    </row>
    <row r="315" spans="1:31" ht="29" x14ac:dyDescent="0.35">
      <c r="L315" s="11" t="s">
        <v>869</v>
      </c>
      <c r="M315" s="10" t="s">
        <v>1232</v>
      </c>
      <c r="N315" s="11" t="s">
        <v>869</v>
      </c>
      <c r="O315" s="10" t="s">
        <v>1122</v>
      </c>
      <c r="P315" s="10"/>
      <c r="Q315" s="10"/>
      <c r="R315" s="10"/>
      <c r="S315" s="10"/>
      <c r="T315" s="84"/>
      <c r="U315" s="10"/>
      <c r="V315" s="10"/>
      <c r="W315" s="10"/>
      <c r="X315" s="84" t="s">
        <v>9</v>
      </c>
      <c r="Y315" s="11" t="s">
        <v>681</v>
      </c>
      <c r="Z315" s="10" t="s">
        <v>642</v>
      </c>
      <c r="AB315" s="10"/>
      <c r="AC315" s="84"/>
      <c r="AD315" s="84"/>
    </row>
    <row r="316" spans="1:31" ht="43.5" x14ac:dyDescent="0.35">
      <c r="L316" s="11" t="s">
        <v>870</v>
      </c>
      <c r="M316" s="10" t="s">
        <v>1233</v>
      </c>
      <c r="N316" s="11" t="s">
        <v>1124</v>
      </c>
      <c r="O316" s="10" t="s">
        <v>1125</v>
      </c>
      <c r="P316" s="10"/>
      <c r="Q316" s="10"/>
      <c r="R316" s="10"/>
      <c r="S316" s="10"/>
      <c r="T316" s="84"/>
      <c r="U316" s="10"/>
      <c r="V316" s="10"/>
      <c r="W316" s="10"/>
      <c r="X316" s="291" t="s">
        <v>301</v>
      </c>
      <c r="Y316" s="11" t="s">
        <v>682</v>
      </c>
      <c r="Z316" s="10" t="s">
        <v>705</v>
      </c>
      <c r="AB316" s="10"/>
      <c r="AC316" s="84"/>
      <c r="AD316" s="84"/>
    </row>
    <row r="317" spans="1:31" ht="29" x14ac:dyDescent="0.35">
      <c r="L317" s="11" t="s">
        <v>871</v>
      </c>
      <c r="M317" s="10" t="s">
        <v>1235</v>
      </c>
      <c r="N317" s="11" t="s">
        <v>1126</v>
      </c>
      <c r="O317" s="10" t="s">
        <v>1127</v>
      </c>
      <c r="P317" s="10"/>
      <c r="Q317" s="10"/>
      <c r="R317" s="10"/>
      <c r="S317" s="10"/>
      <c r="T317" s="84"/>
      <c r="U317" s="10"/>
      <c r="V317" s="10"/>
      <c r="W317" s="10"/>
      <c r="X317" s="291" t="s">
        <v>933</v>
      </c>
      <c r="Y317" s="11" t="s">
        <v>683</v>
      </c>
      <c r="Z317" s="10" t="s">
        <v>643</v>
      </c>
      <c r="AB317" s="10"/>
      <c r="AC317" s="84"/>
      <c r="AD317" s="84"/>
    </row>
    <row r="318" spans="1:31" x14ac:dyDescent="0.35">
      <c r="L318" s="11" t="s">
        <v>872</v>
      </c>
      <c r="M318" s="10" t="s">
        <v>1236</v>
      </c>
      <c r="N318" s="11" t="s">
        <v>872</v>
      </c>
      <c r="O318" s="10" t="s">
        <v>1128</v>
      </c>
      <c r="P318" s="10"/>
      <c r="Q318" s="10"/>
      <c r="R318" s="10"/>
      <c r="S318" s="10"/>
      <c r="T318" s="84"/>
      <c r="U318" s="10"/>
      <c r="V318" s="10"/>
      <c r="W318" s="10"/>
      <c r="X318" s="84"/>
      <c r="Y318" s="10"/>
      <c r="Z318" s="10"/>
      <c r="AB318" s="10"/>
      <c r="AC318" s="84"/>
    </row>
    <row r="319" spans="1:31" x14ac:dyDescent="0.35">
      <c r="B319" s="9" t="s">
        <v>285</v>
      </c>
      <c r="F319" s="9">
        <f>COUNTIF(ADUGA!$B$8:$B$58,Benchmark!G319)</f>
        <v>1</v>
      </c>
      <c r="G319" s="11" t="s">
        <v>285</v>
      </c>
      <c r="I319" s="11" t="s">
        <v>757</v>
      </c>
      <c r="AE319" s="11" t="s">
        <v>41</v>
      </c>
    </row>
    <row r="320" spans="1:31" ht="29" x14ac:dyDescent="0.35">
      <c r="C320" s="10" t="s">
        <v>1825</v>
      </c>
      <c r="L320" s="11" t="s">
        <v>858</v>
      </c>
      <c r="M320" s="10" t="s">
        <v>1096</v>
      </c>
      <c r="N320" s="11" t="s">
        <v>858</v>
      </c>
      <c r="O320" s="10" t="s">
        <v>1096</v>
      </c>
      <c r="P320" s="10"/>
      <c r="Q320" s="10"/>
      <c r="R320" s="10"/>
      <c r="S320" s="10"/>
      <c r="T320" s="84"/>
      <c r="U320" s="10"/>
      <c r="V320" s="10"/>
      <c r="W320" s="10"/>
      <c r="X320" s="84"/>
      <c r="Y320" s="10"/>
      <c r="Z320" s="10"/>
      <c r="AB320" s="10"/>
      <c r="AC320" s="84"/>
    </row>
    <row r="321" spans="3:31" x14ac:dyDescent="0.35">
      <c r="C321" s="10" t="s">
        <v>14</v>
      </c>
      <c r="F321" s="9">
        <f>COUNTIF(ADUGA!$B$8:$B$58,Benchmark!G321)</f>
        <v>0</v>
      </c>
      <c r="X321" s="84" t="s">
        <v>934</v>
      </c>
      <c r="Y321" s="10"/>
      <c r="Z321" s="10"/>
      <c r="AB321" s="10"/>
      <c r="AC321" s="84"/>
      <c r="AE321" s="11" t="s">
        <v>516</v>
      </c>
    </row>
    <row r="322" spans="3:31" x14ac:dyDescent="0.35">
      <c r="X322" s="291" t="s">
        <v>301</v>
      </c>
      <c r="Y322" s="11" t="s">
        <v>516</v>
      </c>
      <c r="Z322" s="10" t="s">
        <v>713</v>
      </c>
      <c r="AB322" s="10"/>
      <c r="AC322" s="84"/>
    </row>
    <row r="323" spans="3:31" x14ac:dyDescent="0.35">
      <c r="C323" s="10" t="s">
        <v>23</v>
      </c>
      <c r="F323" s="9">
        <f>COUNTIF(ADUGA!$B$8:$B$58,Benchmark!G323)</f>
        <v>0</v>
      </c>
      <c r="X323" s="291"/>
      <c r="Y323" s="14"/>
      <c r="Z323" s="14"/>
      <c r="AA323" s="291"/>
      <c r="AB323" s="14"/>
      <c r="AC323" s="291"/>
      <c r="AE323" s="11" t="s">
        <v>525</v>
      </c>
    </row>
    <row r="324" spans="3:31" x14ac:dyDescent="0.35">
      <c r="C324" s="10" t="s">
        <v>24</v>
      </c>
      <c r="F324" s="9">
        <f>COUNTIF(ADUGA!$B$8:$B$58,Benchmark!G324)</f>
        <v>0</v>
      </c>
      <c r="AE324" s="11" t="s">
        <v>526</v>
      </c>
    </row>
    <row r="325" spans="3:31" x14ac:dyDescent="0.35">
      <c r="C325" s="10" t="s">
        <v>25</v>
      </c>
      <c r="F325" s="9">
        <f>COUNTIF(ADUGA!$B$8:$B$58,Benchmark!G325)</f>
        <v>0</v>
      </c>
      <c r="AE325" s="11" t="s">
        <v>527</v>
      </c>
    </row>
    <row r="326" spans="3:31" x14ac:dyDescent="0.35">
      <c r="C326" s="10" t="s">
        <v>26</v>
      </c>
      <c r="F326" s="9">
        <f>COUNTIF(ADUGA!$B$8:$B$58,Benchmark!G326)</f>
        <v>0</v>
      </c>
      <c r="AE326" s="11" t="s">
        <v>528</v>
      </c>
    </row>
    <row r="327" spans="3:31" x14ac:dyDescent="0.35">
      <c r="F327" s="9">
        <f>COUNTIF(ADUGA!$B$8:$B$58,Benchmark!G327)</f>
        <v>0</v>
      </c>
      <c r="AE327" s="11" t="s">
        <v>41</v>
      </c>
    </row>
    <row r="328" spans="3:31" x14ac:dyDescent="0.35">
      <c r="C328" s="10" t="s">
        <v>11</v>
      </c>
      <c r="F328" s="9">
        <f>COUNTIF(ADUGA!$B$8:$B$58,Benchmark!G328)</f>
        <v>0</v>
      </c>
      <c r="AE328" s="11" t="s">
        <v>512</v>
      </c>
    </row>
    <row r="329" spans="3:31" x14ac:dyDescent="0.35">
      <c r="C329" s="10" t="s">
        <v>12</v>
      </c>
      <c r="F329" s="9">
        <f>COUNTIF(ADUGA!$B$8:$B$58,Benchmark!G329)</f>
        <v>0</v>
      </c>
      <c r="AE329" s="11" t="s">
        <v>514</v>
      </c>
    </row>
    <row r="330" spans="3:31" x14ac:dyDescent="0.35">
      <c r="C330" s="10" t="s">
        <v>17</v>
      </c>
      <c r="F330" s="9">
        <f>COUNTIF(ADUGA!$B$8:$B$58,Benchmark!G330)</f>
        <v>0</v>
      </c>
      <c r="AE330" s="11" t="s">
        <v>520</v>
      </c>
    </row>
    <row r="331" spans="3:31" x14ac:dyDescent="0.35">
      <c r="C331" s="10" t="s">
        <v>18</v>
      </c>
      <c r="F331" s="9">
        <f>COUNTIF(ADUGA!$B$8:$B$58,Benchmark!G331)</f>
        <v>0</v>
      </c>
      <c r="AE331" s="11" t="s">
        <v>521</v>
      </c>
    </row>
    <row r="332" spans="3:31" x14ac:dyDescent="0.35">
      <c r="C332" s="10" t="s">
        <v>19</v>
      </c>
      <c r="F332" s="9">
        <f>COUNTIF(ADUGA!$B$8:$B$58,Benchmark!G332)</f>
        <v>0</v>
      </c>
      <c r="AE332" s="11" t="s">
        <v>522</v>
      </c>
    </row>
    <row r="333" spans="3:31" x14ac:dyDescent="0.35">
      <c r="C333" s="10" t="s">
        <v>20</v>
      </c>
      <c r="F333" s="9">
        <f>COUNTIF(ADUGA!$B$8:$B$58,Benchmark!G333)</f>
        <v>0</v>
      </c>
      <c r="AE333" s="11" t="s">
        <v>523</v>
      </c>
    </row>
    <row r="334" spans="3:31" x14ac:dyDescent="0.35">
      <c r="C334" s="10" t="s">
        <v>21</v>
      </c>
      <c r="F334" s="9">
        <f>COUNTIF(ADUGA!$B$8:$B$58,Benchmark!G334)</f>
        <v>0</v>
      </c>
      <c r="AE334" s="11" t="s">
        <v>319</v>
      </c>
    </row>
    <row r="335" spans="3:31" x14ac:dyDescent="0.35">
      <c r="C335" s="10" t="s">
        <v>22</v>
      </c>
      <c r="F335" s="9">
        <f>COUNTIF(ADUGA!$B$8:$B$58,Benchmark!G335)</f>
        <v>0</v>
      </c>
      <c r="T335" s="84" t="s">
        <v>1409</v>
      </c>
      <c r="U335" s="10"/>
      <c r="V335" s="10"/>
      <c r="W335" s="10"/>
      <c r="X335" s="84"/>
      <c r="Y335" s="10"/>
      <c r="Z335" s="10"/>
      <c r="AB335" s="10"/>
      <c r="AC335" s="84"/>
      <c r="AE335" s="11" t="s">
        <v>524</v>
      </c>
    </row>
    <row r="336" spans="3:31" x14ac:dyDescent="0.35">
      <c r="T336" s="84" t="s">
        <v>1410</v>
      </c>
      <c r="U336" s="10"/>
      <c r="V336" s="10"/>
      <c r="W336" s="10"/>
      <c r="X336" s="84"/>
      <c r="Y336" s="10"/>
      <c r="Z336" s="10"/>
      <c r="AB336" s="10"/>
      <c r="AC336" s="84"/>
    </row>
    <row r="337" spans="1:31" x14ac:dyDescent="0.35">
      <c r="T337" s="84" t="s">
        <v>1411</v>
      </c>
      <c r="U337" s="10"/>
      <c r="V337" s="10"/>
      <c r="W337" s="10"/>
      <c r="X337" s="84"/>
      <c r="Y337" s="10"/>
      <c r="Z337" s="10"/>
      <c r="AB337" s="10"/>
      <c r="AC337" s="84"/>
    </row>
    <row r="338" spans="1:31" x14ac:dyDescent="0.35">
      <c r="C338" s="10" t="s">
        <v>27</v>
      </c>
      <c r="F338" s="9">
        <f>COUNTIF(ADUGA!$B$8:$B$58,Benchmark!G338)</f>
        <v>0</v>
      </c>
      <c r="AE338" s="11" t="s">
        <v>529</v>
      </c>
    </row>
    <row r="339" spans="1:31" x14ac:dyDescent="0.35">
      <c r="C339" s="10" t="s">
        <v>28</v>
      </c>
      <c r="F339" s="9">
        <f>COUNTIF(ADUGA!$B$8:$B$58,Benchmark!G339)</f>
        <v>0</v>
      </c>
      <c r="AE339" s="11" t="s">
        <v>530</v>
      </c>
    </row>
    <row r="340" spans="1:31" x14ac:dyDescent="0.35">
      <c r="C340" s="10" t="s">
        <v>29</v>
      </c>
      <c r="F340" s="9">
        <f>COUNTIF(ADUGA!$B$8:$B$58,Benchmark!G340)</f>
        <v>0</v>
      </c>
      <c r="AE340" s="11" t="s">
        <v>531</v>
      </c>
    </row>
    <row r="341" spans="1:31" x14ac:dyDescent="0.35">
      <c r="B341" s="11" t="s">
        <v>754</v>
      </c>
      <c r="I341" s="11" t="s">
        <v>754</v>
      </c>
    </row>
    <row r="342" spans="1:31" x14ac:dyDescent="0.35">
      <c r="B342" s="285" t="s">
        <v>755</v>
      </c>
      <c r="I342" s="285" t="s">
        <v>755</v>
      </c>
      <c r="J342" s="285"/>
      <c r="K342" s="285"/>
      <c r="L342" s="285"/>
      <c r="M342" s="285"/>
      <c r="N342" s="285"/>
      <c r="O342" s="285"/>
      <c r="P342" s="285"/>
      <c r="Q342" s="285"/>
      <c r="R342" s="285"/>
      <c r="S342" s="285"/>
      <c r="T342" s="285"/>
      <c r="U342" s="285"/>
      <c r="V342" s="285"/>
      <c r="W342" s="285"/>
      <c r="X342" s="285"/>
      <c r="Y342" s="285"/>
      <c r="Z342" s="285"/>
      <c r="AA342" s="306"/>
      <c r="AB342" s="285"/>
      <c r="AC342" s="285"/>
    </row>
    <row r="343" spans="1:31" s="11" customFormat="1" x14ac:dyDescent="0.35">
      <c r="B343" s="285" t="s">
        <v>756</v>
      </c>
      <c r="C343" s="84"/>
      <c r="E343" s="84"/>
      <c r="I343" s="285" t="s">
        <v>756</v>
      </c>
      <c r="J343" s="285"/>
      <c r="K343" s="285"/>
      <c r="L343" s="285"/>
      <c r="M343" s="285"/>
      <c r="N343" s="285"/>
      <c r="O343" s="285"/>
      <c r="P343" s="285"/>
      <c r="Q343" s="285"/>
      <c r="R343" s="285"/>
      <c r="S343" s="285"/>
      <c r="T343" s="285"/>
      <c r="U343" s="285"/>
      <c r="V343" s="285"/>
      <c r="W343" s="285"/>
      <c r="X343" s="285"/>
      <c r="Y343" s="285"/>
      <c r="Z343" s="285"/>
      <c r="AA343" s="306"/>
      <c r="AB343" s="285"/>
      <c r="AC343" s="285"/>
    </row>
    <row r="344" spans="1:31" s="11" customFormat="1" ht="29" x14ac:dyDescent="0.35">
      <c r="B344" s="285"/>
      <c r="C344" s="84"/>
      <c r="E344" s="84"/>
      <c r="I344" s="285"/>
      <c r="J344" s="285"/>
      <c r="K344" s="285"/>
      <c r="L344" s="285"/>
      <c r="M344" s="285"/>
      <c r="N344" s="285"/>
      <c r="O344" s="285"/>
      <c r="P344" s="285"/>
      <c r="Q344" s="285"/>
      <c r="R344" s="285"/>
      <c r="S344" s="285"/>
      <c r="T344" s="285"/>
      <c r="U344" s="285"/>
      <c r="V344" s="11" t="s">
        <v>360</v>
      </c>
      <c r="W344" s="10" t="s">
        <v>473</v>
      </c>
      <c r="X344" s="84"/>
      <c r="Y344" s="10"/>
      <c r="Z344" s="10"/>
      <c r="AA344" s="84"/>
      <c r="AB344" s="10"/>
      <c r="AC344" s="84"/>
    </row>
    <row r="345" spans="1:31" s="11" customFormat="1" ht="29" x14ac:dyDescent="0.35">
      <c r="B345" s="285"/>
      <c r="C345" s="84"/>
      <c r="E345" s="84"/>
      <c r="I345" s="285"/>
      <c r="J345" s="285"/>
      <c r="K345" s="285"/>
      <c r="L345" s="285"/>
      <c r="M345" s="285"/>
      <c r="N345" s="285"/>
      <c r="O345" s="285"/>
      <c r="P345" s="285"/>
      <c r="Q345" s="285"/>
      <c r="R345" s="285"/>
      <c r="S345" s="285"/>
      <c r="T345" s="285"/>
      <c r="U345" s="285"/>
      <c r="V345" s="11" t="s">
        <v>361</v>
      </c>
      <c r="W345" s="10" t="s">
        <v>474</v>
      </c>
      <c r="X345" s="84"/>
      <c r="Y345" s="10"/>
      <c r="Z345" s="10"/>
      <c r="AA345" s="84"/>
      <c r="AB345" s="10"/>
      <c r="AC345" s="84"/>
    </row>
    <row r="346" spans="1:31" s="11" customFormat="1" ht="29" x14ac:dyDescent="0.35">
      <c r="B346" s="285"/>
      <c r="C346" s="84"/>
      <c r="E346" s="84"/>
      <c r="I346" s="285"/>
      <c r="J346" s="285"/>
      <c r="K346" s="285"/>
      <c r="L346" s="285"/>
      <c r="M346" s="285"/>
      <c r="N346" s="285"/>
      <c r="O346" s="285"/>
      <c r="P346" s="285"/>
      <c r="Q346" s="285"/>
      <c r="R346" s="285"/>
      <c r="S346" s="285"/>
      <c r="T346" s="285"/>
      <c r="U346" s="285"/>
      <c r="V346" s="11" t="s">
        <v>362</v>
      </c>
      <c r="W346" s="10" t="s">
        <v>475</v>
      </c>
      <c r="X346" s="84"/>
      <c r="Y346" s="10"/>
      <c r="Z346" s="10"/>
      <c r="AA346" s="84"/>
      <c r="AB346" s="10"/>
      <c r="AC346" s="84"/>
    </row>
    <row r="347" spans="1:31" s="11" customFormat="1" ht="29" x14ac:dyDescent="0.35">
      <c r="B347" s="285"/>
      <c r="C347" s="84"/>
      <c r="E347" s="84"/>
      <c r="I347" s="285"/>
      <c r="J347" s="285"/>
      <c r="K347" s="285"/>
      <c r="L347" s="285"/>
      <c r="M347" s="285"/>
      <c r="N347" s="285"/>
      <c r="O347" s="285"/>
      <c r="P347" s="285"/>
      <c r="Q347" s="285"/>
      <c r="R347" s="285"/>
      <c r="S347" s="285"/>
      <c r="T347" s="285"/>
      <c r="U347" s="285"/>
      <c r="V347" s="11" t="s">
        <v>363</v>
      </c>
      <c r="W347" s="10" t="s">
        <v>476</v>
      </c>
      <c r="X347" s="84"/>
      <c r="Y347" s="10"/>
      <c r="Z347" s="10"/>
      <c r="AA347" s="84"/>
      <c r="AB347" s="10"/>
      <c r="AC347" s="84"/>
    </row>
    <row r="348" spans="1:31" s="11" customFormat="1" ht="29" x14ac:dyDescent="0.35">
      <c r="B348" s="285"/>
      <c r="C348" s="84"/>
      <c r="E348" s="84"/>
      <c r="I348" s="285"/>
      <c r="J348" s="285"/>
      <c r="K348" s="285"/>
      <c r="L348" s="285"/>
      <c r="M348" s="285"/>
      <c r="N348" s="285"/>
      <c r="O348" s="285"/>
      <c r="P348" s="285"/>
      <c r="Q348" s="285"/>
      <c r="R348" s="285"/>
      <c r="S348" s="285"/>
      <c r="T348" s="285"/>
      <c r="U348" s="285"/>
      <c r="V348" s="11" t="s">
        <v>364</v>
      </c>
      <c r="W348" s="10" t="s">
        <v>477</v>
      </c>
      <c r="X348" s="84"/>
      <c r="Y348" s="10"/>
      <c r="Z348" s="10"/>
      <c r="AA348" s="84"/>
      <c r="AB348" s="10"/>
      <c r="AC348" s="84"/>
    </row>
    <row r="349" spans="1:31" x14ac:dyDescent="0.35">
      <c r="A349" s="275" t="s">
        <v>1814</v>
      </c>
      <c r="B349" s="275"/>
      <c r="C349" s="293"/>
      <c r="D349" s="274"/>
      <c r="E349" s="293"/>
      <c r="F349" s="274">
        <f>COUNTIF(ADUGA!$B$8:$B$58,Benchmark!G349)</f>
        <v>0</v>
      </c>
      <c r="G349" s="275"/>
      <c r="H349" s="275"/>
      <c r="I349" s="275"/>
      <c r="J349" s="275"/>
      <c r="K349" s="275"/>
      <c r="L349" s="275"/>
      <c r="M349" s="275"/>
      <c r="N349" s="275"/>
      <c r="O349" s="275"/>
      <c r="P349" s="275"/>
      <c r="Q349" s="275"/>
      <c r="R349" s="275"/>
      <c r="S349" s="275"/>
      <c r="T349" s="275"/>
      <c r="U349" s="275"/>
      <c r="V349" s="275"/>
      <c r="W349" s="275"/>
      <c r="X349" s="275"/>
      <c r="Y349" s="275"/>
      <c r="Z349" s="275"/>
      <c r="AA349" s="295"/>
      <c r="AB349" s="275"/>
      <c r="AC349" s="275"/>
      <c r="AD349" s="275"/>
      <c r="AE349" s="275" t="s">
        <v>41</v>
      </c>
    </row>
    <row r="350" spans="1:31" x14ac:dyDescent="0.35">
      <c r="C350" s="10" t="s">
        <v>1310</v>
      </c>
      <c r="F350" s="9">
        <f>COUNTIF(ADUGA!$B$8:$B$58,Benchmark!G350)</f>
        <v>0</v>
      </c>
      <c r="H350" s="11" t="s">
        <v>1301</v>
      </c>
      <c r="AE350" s="11" t="s">
        <v>41</v>
      </c>
    </row>
    <row r="351" spans="1:31" ht="29" x14ac:dyDescent="0.35">
      <c r="C351" s="10" t="s">
        <v>1311</v>
      </c>
      <c r="F351" s="9">
        <f>COUNTIF(ADUGA!$B$8:$B$58,Benchmark!G351)</f>
        <v>0</v>
      </c>
      <c r="H351" s="11" t="s">
        <v>1302</v>
      </c>
      <c r="AE351" s="11" t="s">
        <v>41</v>
      </c>
    </row>
    <row r="352" spans="1:31" x14ac:dyDescent="0.35">
      <c r="F352" s="9">
        <f>COUNTIF(ADUGA!$B$8:$B$58,Benchmark!G352)</f>
        <v>0</v>
      </c>
      <c r="AE352" s="11" t="s">
        <v>41</v>
      </c>
    </row>
    <row r="353" spans="1:31" x14ac:dyDescent="0.35">
      <c r="F353" s="9">
        <f>COUNTIF(ADUGA!$B$8:$B$58,Benchmark!G353)</f>
        <v>0</v>
      </c>
      <c r="AE353" s="11" t="s">
        <v>41</v>
      </c>
    </row>
    <row r="354" spans="1:31" x14ac:dyDescent="0.35">
      <c r="A354" s="275" t="s">
        <v>201</v>
      </c>
      <c r="B354" s="275"/>
      <c r="C354" s="293"/>
      <c r="D354" s="274"/>
      <c r="E354" s="293"/>
      <c r="F354" s="274">
        <f>COUNTIF(ADUGA!$B$8:$B$58,Benchmark!G354)</f>
        <v>0</v>
      </c>
      <c r="G354" s="275"/>
      <c r="H354" s="275"/>
      <c r="I354" s="275"/>
      <c r="J354" s="275"/>
      <c r="K354" s="275"/>
      <c r="L354" s="275"/>
      <c r="M354" s="275"/>
      <c r="N354" s="275"/>
      <c r="O354" s="275"/>
      <c r="P354" s="275"/>
      <c r="Q354" s="275"/>
      <c r="R354" s="275"/>
      <c r="S354" s="275"/>
      <c r="T354" s="275"/>
      <c r="U354" s="275"/>
      <c r="V354" s="275"/>
      <c r="W354" s="275"/>
      <c r="X354" s="275"/>
      <c r="Y354" s="275"/>
      <c r="Z354" s="275"/>
      <c r="AA354" s="295"/>
      <c r="AB354" s="275"/>
      <c r="AC354" s="275"/>
      <c r="AD354" s="275"/>
      <c r="AE354" s="275" t="s">
        <v>41</v>
      </c>
    </row>
    <row r="355" spans="1:31" x14ac:dyDescent="0.35">
      <c r="B355" s="9" t="s">
        <v>709</v>
      </c>
      <c r="Y355" s="11" t="s">
        <v>685</v>
      </c>
      <c r="Z355" s="10" t="s">
        <v>709</v>
      </c>
      <c r="AB355" s="10"/>
      <c r="AC355" s="84"/>
    </row>
    <row r="356" spans="1:31" x14ac:dyDescent="0.35">
      <c r="B356" s="9" t="s">
        <v>1844</v>
      </c>
    </row>
    <row r="357" spans="1:31" x14ac:dyDescent="0.35">
      <c r="B357" s="9" t="s">
        <v>200</v>
      </c>
      <c r="F357" s="9">
        <f>COUNTIF(ADUGA!$B$8:$B$58,Benchmark!G357)</f>
        <v>0</v>
      </c>
      <c r="P357" s="11" t="s">
        <v>200</v>
      </c>
      <c r="AE357" s="11" t="s">
        <v>41</v>
      </c>
    </row>
    <row r="358" spans="1:31" x14ac:dyDescent="0.35">
      <c r="B358" s="9" t="s">
        <v>147</v>
      </c>
      <c r="F358" s="9">
        <f>COUNTIF(ADUGA!$B$8:$B$58,Benchmark!G358)</f>
        <v>0</v>
      </c>
      <c r="P358" s="11" t="s">
        <v>147</v>
      </c>
      <c r="AE358" s="11" t="s">
        <v>41</v>
      </c>
    </row>
    <row r="359" spans="1:31" x14ac:dyDescent="0.35">
      <c r="B359" s="9" t="s">
        <v>150</v>
      </c>
      <c r="F359" s="9">
        <f>COUNTIF(ADUGA!$B$8:$B$58,Benchmark!G359)</f>
        <v>0</v>
      </c>
      <c r="P359" s="11" t="s">
        <v>150</v>
      </c>
      <c r="AE359" s="11" t="s">
        <v>41</v>
      </c>
    </row>
    <row r="360" spans="1:31" x14ac:dyDescent="0.35">
      <c r="B360" s="9" t="s">
        <v>153</v>
      </c>
      <c r="F360" s="9">
        <f>COUNTIF(ADUGA!$B$8:$B$58,Benchmark!G360)</f>
        <v>0</v>
      </c>
      <c r="P360" s="11" t="s">
        <v>153</v>
      </c>
      <c r="AE360" s="11" t="s">
        <v>41</v>
      </c>
    </row>
    <row r="361" spans="1:31" x14ac:dyDescent="0.35">
      <c r="B361" s="9" t="s">
        <v>155</v>
      </c>
      <c r="F361" s="9">
        <f>COUNTIF(ADUGA!$B$8:$B$58,Benchmark!G361)</f>
        <v>0</v>
      </c>
      <c r="P361" s="11" t="s">
        <v>155</v>
      </c>
      <c r="AE361" s="11" t="s">
        <v>41</v>
      </c>
    </row>
    <row r="363" spans="1:31" ht="43.5" x14ac:dyDescent="0.35">
      <c r="V363" s="11" t="s">
        <v>332</v>
      </c>
      <c r="W363" s="10" t="s">
        <v>440</v>
      </c>
      <c r="X363" s="84"/>
      <c r="Y363" s="10"/>
      <c r="Z363" s="10"/>
      <c r="AB363" s="10"/>
      <c r="AC363" s="84"/>
    </row>
    <row r="364" spans="1:31" ht="29" x14ac:dyDescent="0.35">
      <c r="V364" s="11" t="s">
        <v>333</v>
      </c>
      <c r="W364" s="10" t="s">
        <v>441</v>
      </c>
      <c r="X364" s="84"/>
      <c r="Y364" s="10"/>
      <c r="Z364" s="10"/>
      <c r="AB364" s="10"/>
      <c r="AC364" s="84"/>
    </row>
    <row r="365" spans="1:31" x14ac:dyDescent="0.35">
      <c r="B365" s="275" t="s">
        <v>997</v>
      </c>
      <c r="C365" s="293"/>
      <c r="D365" s="274"/>
      <c r="E365" s="293"/>
      <c r="F365" s="274">
        <f>COUNTIF(ADUGA!$B$8:$B$58,Benchmark!G365)</f>
        <v>0</v>
      </c>
      <c r="G365" s="275"/>
      <c r="H365" s="275"/>
      <c r="I365" s="275"/>
      <c r="J365" s="275"/>
      <c r="K365" s="275"/>
      <c r="L365" s="275"/>
      <c r="M365" s="275"/>
      <c r="N365" s="275"/>
      <c r="O365" s="275"/>
      <c r="P365" s="275"/>
      <c r="Q365" s="275"/>
      <c r="R365" s="275"/>
      <c r="S365" s="275"/>
      <c r="T365" s="275"/>
      <c r="U365" s="275"/>
      <c r="V365" s="275"/>
      <c r="W365" s="275"/>
      <c r="X365" s="275"/>
      <c r="Y365" s="275"/>
      <c r="Z365" s="275"/>
      <c r="AA365" s="295"/>
      <c r="AB365" s="275"/>
      <c r="AC365" s="275"/>
      <c r="AD365" s="275"/>
      <c r="AE365" s="275" t="s">
        <v>41</v>
      </c>
    </row>
    <row r="366" spans="1:31" ht="29" x14ac:dyDescent="0.35">
      <c r="B366" s="9" t="s">
        <v>998</v>
      </c>
      <c r="AA366" s="84" t="s">
        <v>998</v>
      </c>
      <c r="AB366" s="9" t="s">
        <v>999</v>
      </c>
    </row>
    <row r="367" spans="1:31" ht="29" x14ac:dyDescent="0.35">
      <c r="B367" s="9" t="s">
        <v>1000</v>
      </c>
      <c r="AA367" s="84" t="s">
        <v>1000</v>
      </c>
      <c r="AB367" s="9" t="s">
        <v>1001</v>
      </c>
    </row>
    <row r="368" spans="1:31" ht="29" x14ac:dyDescent="0.35">
      <c r="B368" s="9" t="s">
        <v>1002</v>
      </c>
      <c r="AA368" s="84" t="s">
        <v>1002</v>
      </c>
      <c r="AB368" s="9" t="s">
        <v>1003</v>
      </c>
    </row>
    <row r="369" spans="2:31" ht="29" x14ac:dyDescent="0.35">
      <c r="B369" s="9" t="s">
        <v>1004</v>
      </c>
      <c r="AA369" s="84" t="s">
        <v>1004</v>
      </c>
      <c r="AB369" s="9" t="s">
        <v>1005</v>
      </c>
    </row>
    <row r="370" spans="2:31" ht="29" x14ac:dyDescent="0.35">
      <c r="B370" s="9" t="s">
        <v>1845</v>
      </c>
      <c r="AA370" s="84" t="s">
        <v>1845</v>
      </c>
      <c r="AB370" s="9" t="s">
        <v>1006</v>
      </c>
    </row>
    <row r="371" spans="2:31" x14ac:dyDescent="0.35">
      <c r="B371" s="275" t="s">
        <v>1007</v>
      </c>
      <c r="C371" s="293"/>
      <c r="D371" s="274"/>
      <c r="E371" s="293"/>
      <c r="F371" s="274">
        <f>COUNTIF(ADUGA!$B$8:$B$58,Benchmark!G371)</f>
        <v>0</v>
      </c>
      <c r="G371" s="275"/>
      <c r="H371" s="275"/>
      <c r="I371" s="275"/>
      <c r="J371" s="275"/>
      <c r="K371" s="275"/>
      <c r="L371" s="275"/>
      <c r="M371" s="275"/>
      <c r="N371" s="275"/>
      <c r="O371" s="275"/>
      <c r="P371" s="275"/>
      <c r="Q371" s="275"/>
      <c r="R371" s="275"/>
      <c r="S371" s="275"/>
      <c r="T371" s="275"/>
      <c r="U371" s="275"/>
      <c r="V371" s="275"/>
      <c r="W371" s="275"/>
      <c r="X371" s="275"/>
      <c r="Y371" s="275"/>
      <c r="Z371" s="275"/>
      <c r="AA371" s="295"/>
      <c r="AB371" s="275"/>
      <c r="AC371" s="275"/>
      <c r="AD371" s="275"/>
      <c r="AE371" s="275" t="s">
        <v>41</v>
      </c>
    </row>
    <row r="372" spans="2:31" ht="29" x14ac:dyDescent="0.35">
      <c r="B372" s="9" t="s">
        <v>1008</v>
      </c>
      <c r="AA372" s="84" t="s">
        <v>1008</v>
      </c>
      <c r="AB372" s="276" t="s">
        <v>1009</v>
      </c>
    </row>
    <row r="373" spans="2:31" ht="29" x14ac:dyDescent="0.35">
      <c r="B373" s="9" t="s">
        <v>1010</v>
      </c>
      <c r="AA373" s="84" t="s">
        <v>1010</v>
      </c>
      <c r="AB373" s="276" t="s">
        <v>1011</v>
      </c>
    </row>
    <row r="374" spans="2:31" ht="43.5" x14ac:dyDescent="0.35">
      <c r="B374" s="9" t="s">
        <v>1012</v>
      </c>
      <c r="AA374" s="84" t="s">
        <v>1012</v>
      </c>
      <c r="AB374" s="276"/>
    </row>
    <row r="375" spans="2:31" x14ac:dyDescent="0.35">
      <c r="B375" s="9" t="s">
        <v>1013</v>
      </c>
      <c r="AA375" s="84" t="s">
        <v>1013</v>
      </c>
      <c r="AB375" s="276"/>
    </row>
    <row r="376" spans="2:31" ht="29" x14ac:dyDescent="0.35">
      <c r="B376" s="9" t="s">
        <v>1014</v>
      </c>
      <c r="AA376" s="84" t="s">
        <v>1014</v>
      </c>
      <c r="AB376" s="276" t="s">
        <v>1015</v>
      </c>
    </row>
    <row r="377" spans="2:31" ht="43.5" x14ac:dyDescent="0.35">
      <c r="B377" s="9" t="s">
        <v>1016</v>
      </c>
      <c r="AA377" s="84" t="s">
        <v>1016</v>
      </c>
      <c r="AB377" s="276" t="s">
        <v>1017</v>
      </c>
    </row>
    <row r="378" spans="2:31" x14ac:dyDescent="0.35">
      <c r="B378" s="275" t="s">
        <v>1846</v>
      </c>
      <c r="C378" s="293"/>
      <c r="D378" s="274"/>
      <c r="E378" s="293"/>
      <c r="F378" s="274">
        <f>COUNTIF(ADUGA!$B$8:$B$58,Benchmark!G378)</f>
        <v>0</v>
      </c>
      <c r="G378" s="275"/>
      <c r="H378" s="275"/>
      <c r="I378" s="275"/>
      <c r="J378" s="275"/>
      <c r="K378" s="275"/>
      <c r="L378" s="275"/>
      <c r="M378" s="275"/>
      <c r="N378" s="275"/>
      <c r="O378" s="275"/>
      <c r="P378" s="275"/>
      <c r="Q378" s="275"/>
      <c r="R378" s="275"/>
      <c r="S378" s="275"/>
      <c r="T378" s="275"/>
      <c r="U378" s="275"/>
      <c r="V378" s="275"/>
      <c r="W378" s="275"/>
      <c r="X378" s="275"/>
      <c r="Y378" s="275"/>
      <c r="Z378" s="275"/>
      <c r="AA378" s="295"/>
      <c r="AB378" s="275"/>
      <c r="AC378" s="275"/>
      <c r="AD378" s="275"/>
      <c r="AE378" s="275" t="s">
        <v>41</v>
      </c>
    </row>
    <row r="379" spans="2:31" x14ac:dyDescent="0.35">
      <c r="C379" s="85" t="s">
        <v>1021</v>
      </c>
      <c r="AA379" s="84" t="s">
        <v>1021</v>
      </c>
      <c r="AB379" s="276"/>
    </row>
    <row r="380" spans="2:31" ht="29" x14ac:dyDescent="0.35">
      <c r="C380" s="85" t="s">
        <v>1022</v>
      </c>
      <c r="AA380" s="84" t="s">
        <v>1022</v>
      </c>
      <c r="AB380" s="276"/>
    </row>
    <row r="381" spans="2:31" x14ac:dyDescent="0.35">
      <c r="C381" s="85" t="s">
        <v>1023</v>
      </c>
      <c r="AA381" s="84" t="s">
        <v>1023</v>
      </c>
      <c r="AB381" s="276"/>
    </row>
    <row r="382" spans="2:31" x14ac:dyDescent="0.35">
      <c r="C382" s="85" t="s">
        <v>1024</v>
      </c>
      <c r="AA382" s="84" t="s">
        <v>1024</v>
      </c>
      <c r="AB382" s="276"/>
    </row>
    <row r="383" spans="2:31" x14ac:dyDescent="0.35">
      <c r="C383" s="85" t="s">
        <v>1025</v>
      </c>
      <c r="AA383" s="84" t="s">
        <v>1025</v>
      </c>
      <c r="AB383" s="276"/>
    </row>
    <row r="384" spans="2:31" x14ac:dyDescent="0.35">
      <c r="C384" s="85" t="s">
        <v>1026</v>
      </c>
      <c r="AA384" s="84" t="s">
        <v>1026</v>
      </c>
      <c r="AB384" s="276" t="s">
        <v>1027</v>
      </c>
    </row>
    <row r="385" spans="1:31" x14ac:dyDescent="0.35">
      <c r="C385" s="85" t="s">
        <v>1028</v>
      </c>
      <c r="AA385" s="84" t="s">
        <v>1028</v>
      </c>
      <c r="AB385" s="276"/>
    </row>
    <row r="386" spans="1:31" x14ac:dyDescent="0.35">
      <c r="C386" s="85" t="s">
        <v>1029</v>
      </c>
      <c r="AA386" s="84" t="s">
        <v>1029</v>
      </c>
      <c r="AB386" s="276"/>
    </row>
    <row r="387" spans="1:31" x14ac:dyDescent="0.35">
      <c r="C387" s="85" t="s">
        <v>1030</v>
      </c>
      <c r="AA387" s="84" t="s">
        <v>1030</v>
      </c>
      <c r="AB387" s="276"/>
    </row>
    <row r="388" spans="1:31" x14ac:dyDescent="0.35">
      <c r="C388" s="85" t="s">
        <v>1031</v>
      </c>
      <c r="AA388" s="84" t="s">
        <v>1031</v>
      </c>
      <c r="AB388" s="276"/>
    </row>
    <row r="389" spans="1:31" ht="58" x14ac:dyDescent="0.35">
      <c r="C389" s="85" t="s">
        <v>1032</v>
      </c>
      <c r="AA389" s="84" t="s">
        <v>1032</v>
      </c>
      <c r="AB389" s="276"/>
    </row>
    <row r="390" spans="1:31" x14ac:dyDescent="0.35">
      <c r="A390" s="275" t="s">
        <v>1033</v>
      </c>
      <c r="B390" s="275"/>
      <c r="C390" s="293"/>
      <c r="D390" s="274"/>
      <c r="E390" s="293"/>
      <c r="F390" s="274"/>
      <c r="G390" s="275"/>
      <c r="H390" s="275"/>
      <c r="I390" s="275"/>
      <c r="J390" s="275"/>
      <c r="K390" s="275"/>
      <c r="L390" s="275"/>
      <c r="M390" s="275"/>
      <c r="N390" s="275"/>
      <c r="O390" s="275"/>
      <c r="P390" s="281"/>
      <c r="Q390" s="281"/>
      <c r="R390" s="281"/>
      <c r="S390" s="281"/>
      <c r="T390" s="281"/>
      <c r="U390" s="281"/>
      <c r="V390" s="281"/>
      <c r="W390" s="281"/>
      <c r="X390" s="281"/>
      <c r="Y390" s="281"/>
      <c r="Z390" s="281"/>
      <c r="AA390" s="303"/>
      <c r="AB390" s="281"/>
      <c r="AC390" s="281"/>
      <c r="AD390" s="275"/>
      <c r="AE390" s="275"/>
    </row>
    <row r="391" spans="1:31" x14ac:dyDescent="0.35">
      <c r="B391" s="275" t="s">
        <v>1034</v>
      </c>
      <c r="C391" s="293"/>
      <c r="D391" s="274"/>
      <c r="E391" s="293"/>
      <c r="F391" s="274">
        <f>COUNTIF(ADUGA!$B$8:$B$58,Benchmark!G391)</f>
        <v>0</v>
      </c>
      <c r="G391" s="275"/>
      <c r="H391" s="275"/>
      <c r="I391" s="275"/>
      <c r="J391" s="275"/>
      <c r="K391" s="275"/>
      <c r="L391" s="275"/>
      <c r="M391" s="275"/>
      <c r="N391" s="275"/>
      <c r="O391" s="275"/>
      <c r="P391" s="275"/>
      <c r="Q391" s="275"/>
      <c r="R391" s="275"/>
      <c r="S391" s="275"/>
      <c r="T391" s="275"/>
      <c r="U391" s="275"/>
      <c r="V391" s="275"/>
      <c r="W391" s="275"/>
      <c r="X391" s="275"/>
      <c r="Y391" s="275"/>
      <c r="Z391" s="275"/>
      <c r="AA391" s="295"/>
      <c r="AB391" s="275"/>
      <c r="AC391" s="275"/>
      <c r="AD391" s="275"/>
      <c r="AE391" s="275" t="s">
        <v>41</v>
      </c>
    </row>
    <row r="392" spans="1:31" ht="29" x14ac:dyDescent="0.35">
      <c r="C392" s="85" t="s">
        <v>1849</v>
      </c>
      <c r="AA392" s="84" t="s">
        <v>1849</v>
      </c>
      <c r="AB392" s="276"/>
    </row>
    <row r="393" spans="1:31" x14ac:dyDescent="0.35">
      <c r="C393" s="85" t="s">
        <v>1848</v>
      </c>
      <c r="AA393" s="84" t="s">
        <v>1848</v>
      </c>
      <c r="AB393" s="276"/>
    </row>
    <row r="394" spans="1:31" x14ac:dyDescent="0.35">
      <c r="C394" s="85" t="s">
        <v>1037</v>
      </c>
      <c r="AA394" s="84" t="s">
        <v>1037</v>
      </c>
      <c r="AB394" s="276"/>
    </row>
    <row r="395" spans="1:31" x14ac:dyDescent="0.35">
      <c r="C395" s="85"/>
      <c r="AB395" s="276" t="s">
        <v>1039</v>
      </c>
    </row>
    <row r="396" spans="1:31" x14ac:dyDescent="0.35">
      <c r="C396" s="85"/>
      <c r="AB396" s="276" t="s">
        <v>1040</v>
      </c>
    </row>
    <row r="397" spans="1:31" ht="29" x14ac:dyDescent="0.35">
      <c r="C397" s="85" t="s">
        <v>1038</v>
      </c>
      <c r="AA397" s="84" t="s">
        <v>1038</v>
      </c>
      <c r="AB397" s="276"/>
    </row>
    <row r="398" spans="1:31" x14ac:dyDescent="0.35">
      <c r="C398" s="85" t="s">
        <v>1041</v>
      </c>
      <c r="AA398" s="84" t="s">
        <v>1041</v>
      </c>
      <c r="AB398" s="276"/>
    </row>
    <row r="399" spans="1:31" x14ac:dyDescent="0.35">
      <c r="B399" s="275" t="s">
        <v>1042</v>
      </c>
      <c r="C399" s="295"/>
      <c r="D399" s="274"/>
      <c r="E399" s="293"/>
      <c r="F399" s="274">
        <f>COUNTIF(ADUGA!$B$8:$B$58,Benchmark!G399)</f>
        <v>0</v>
      </c>
      <c r="G399" s="275"/>
      <c r="H399" s="275"/>
      <c r="I399" s="275"/>
      <c r="J399" s="275"/>
      <c r="K399" s="275"/>
      <c r="L399" s="275"/>
      <c r="M399" s="275"/>
      <c r="N399" s="275"/>
      <c r="O399" s="275"/>
      <c r="P399" s="275"/>
      <c r="Q399" s="275"/>
      <c r="R399" s="275"/>
      <c r="S399" s="275"/>
      <c r="T399" s="275"/>
      <c r="U399" s="275"/>
      <c r="V399" s="275"/>
      <c r="W399" s="275"/>
      <c r="X399" s="275"/>
      <c r="Y399" s="275"/>
      <c r="Z399" s="275"/>
      <c r="AA399" s="295"/>
      <c r="AB399" s="275"/>
      <c r="AC399" s="275"/>
      <c r="AD399" s="275"/>
      <c r="AE399" s="275" t="s">
        <v>41</v>
      </c>
    </row>
    <row r="400" spans="1:31" x14ac:dyDescent="0.35">
      <c r="C400" s="85" t="s">
        <v>1850</v>
      </c>
      <c r="AA400" s="84" t="s">
        <v>1850</v>
      </c>
      <c r="AB400" s="276"/>
    </row>
    <row r="401" spans="2:31" ht="29" x14ac:dyDescent="0.35">
      <c r="C401" s="85" t="s">
        <v>1851</v>
      </c>
      <c r="AA401" s="84" t="s">
        <v>1851</v>
      </c>
      <c r="AB401" s="276"/>
    </row>
    <row r="402" spans="2:31" x14ac:dyDescent="0.35">
      <c r="B402" s="275" t="s">
        <v>948</v>
      </c>
      <c r="C402" s="295"/>
      <c r="D402" s="274"/>
      <c r="E402" s="293"/>
      <c r="F402" s="274">
        <f>COUNTIF(ADUGA!$B$8:$B$58,Benchmark!G402)</f>
        <v>0</v>
      </c>
      <c r="G402" s="275"/>
      <c r="H402" s="275"/>
      <c r="I402" s="275"/>
      <c r="J402" s="275"/>
      <c r="K402" s="275"/>
      <c r="L402" s="275"/>
      <c r="M402" s="275"/>
      <c r="N402" s="275"/>
      <c r="O402" s="275"/>
      <c r="P402" s="275"/>
      <c r="Q402" s="275"/>
      <c r="R402" s="275"/>
      <c r="S402" s="275"/>
      <c r="T402" s="275"/>
      <c r="U402" s="275"/>
      <c r="V402" s="275"/>
      <c r="W402" s="275"/>
      <c r="X402" s="275"/>
      <c r="Y402" s="275"/>
      <c r="Z402" s="275"/>
      <c r="AA402" s="295"/>
      <c r="AB402" s="275"/>
      <c r="AC402" s="275"/>
      <c r="AD402" s="275"/>
      <c r="AE402" s="275" t="s">
        <v>41</v>
      </c>
    </row>
    <row r="403" spans="2:31" ht="43.5" x14ac:dyDescent="0.35">
      <c r="C403" s="85" t="s">
        <v>1044</v>
      </c>
      <c r="AA403" s="84" t="s">
        <v>1044</v>
      </c>
      <c r="AB403" s="276"/>
    </row>
    <row r="404" spans="2:31" x14ac:dyDescent="0.35">
      <c r="B404" s="275" t="s">
        <v>1847</v>
      </c>
      <c r="C404" s="295"/>
      <c r="D404" s="274"/>
      <c r="E404" s="293"/>
      <c r="F404" s="274">
        <f>COUNTIF(ADUGA!$B$8:$B$58,Benchmark!G404)</f>
        <v>0</v>
      </c>
      <c r="G404" s="275"/>
      <c r="H404" s="275"/>
      <c r="I404" s="275"/>
      <c r="J404" s="275"/>
      <c r="K404" s="275"/>
      <c r="L404" s="275"/>
      <c r="M404" s="275"/>
      <c r="N404" s="275"/>
      <c r="O404" s="275"/>
      <c r="P404" s="275"/>
      <c r="Q404" s="275"/>
      <c r="R404" s="275"/>
      <c r="S404" s="275"/>
      <c r="T404" s="275"/>
      <c r="U404" s="275"/>
      <c r="V404" s="275"/>
      <c r="W404" s="275"/>
      <c r="X404" s="275"/>
      <c r="Y404" s="275"/>
      <c r="Z404" s="275"/>
      <c r="AA404" s="295"/>
      <c r="AB404" s="275"/>
      <c r="AC404" s="275"/>
      <c r="AD404" s="275"/>
      <c r="AE404" s="275" t="s">
        <v>41</v>
      </c>
    </row>
    <row r="405" spans="2:31" x14ac:dyDescent="0.35">
      <c r="C405" s="85" t="s">
        <v>893</v>
      </c>
      <c r="AA405" s="84" t="s">
        <v>893</v>
      </c>
      <c r="AB405" s="276"/>
    </row>
    <row r="406" spans="2:31" x14ac:dyDescent="0.35">
      <c r="C406" s="85" t="s">
        <v>1046</v>
      </c>
      <c r="AA406" s="84" t="s">
        <v>1046</v>
      </c>
      <c r="AB406" s="276"/>
    </row>
    <row r="407" spans="2:31" x14ac:dyDescent="0.35">
      <c r="C407" s="85" t="s">
        <v>1047</v>
      </c>
      <c r="AA407" s="84" t="s">
        <v>1047</v>
      </c>
      <c r="AB407" s="276"/>
    </row>
    <row r="408" spans="2:31" x14ac:dyDescent="0.35">
      <c r="B408" s="275" t="s">
        <v>1049</v>
      </c>
      <c r="C408" s="295"/>
      <c r="D408" s="274"/>
      <c r="E408" s="293"/>
      <c r="F408" s="274">
        <f>COUNTIF(ADUGA!$B$8:$B$58,Benchmark!G408)</f>
        <v>0</v>
      </c>
      <c r="G408" s="275"/>
      <c r="H408" s="275"/>
      <c r="I408" s="275"/>
      <c r="J408" s="275"/>
      <c r="K408" s="275"/>
      <c r="L408" s="275"/>
      <c r="M408" s="275"/>
      <c r="N408" s="275"/>
      <c r="O408" s="275"/>
      <c r="P408" s="275"/>
      <c r="Q408" s="275"/>
      <c r="R408" s="275"/>
      <c r="S408" s="275"/>
      <c r="T408" s="275"/>
      <c r="U408" s="275"/>
      <c r="V408" s="275"/>
      <c r="W408" s="275"/>
      <c r="X408" s="275"/>
      <c r="Y408" s="275"/>
      <c r="Z408" s="275"/>
      <c r="AA408" s="295"/>
      <c r="AB408" s="275"/>
      <c r="AC408" s="275"/>
      <c r="AD408" s="275"/>
      <c r="AE408" s="275" t="s">
        <v>41</v>
      </c>
    </row>
    <row r="409" spans="2:31" ht="29" x14ac:dyDescent="0.35">
      <c r="C409" s="85" t="s">
        <v>1050</v>
      </c>
      <c r="AA409" s="84" t="s">
        <v>1050</v>
      </c>
      <c r="AB409" s="276"/>
    </row>
    <row r="410" spans="2:31" x14ac:dyDescent="0.35">
      <c r="C410" s="85" t="s">
        <v>1051</v>
      </c>
      <c r="AA410" s="84" t="s">
        <v>1051</v>
      </c>
      <c r="AB410" s="276"/>
    </row>
    <row r="411" spans="2:31" x14ac:dyDescent="0.35">
      <c r="C411" s="85" t="s">
        <v>1052</v>
      </c>
      <c r="AA411" s="84" t="s">
        <v>1052</v>
      </c>
      <c r="AB411" s="276"/>
    </row>
    <row r="412" spans="2:31" x14ac:dyDescent="0.35">
      <c r="C412" s="85" t="s">
        <v>1053</v>
      </c>
      <c r="AA412" s="84" t="s">
        <v>1053</v>
      </c>
      <c r="AB412" s="276"/>
    </row>
    <row r="413" spans="2:31" ht="29" x14ac:dyDescent="0.35">
      <c r="C413" s="85" t="s">
        <v>1054</v>
      </c>
      <c r="AA413" s="84" t="s">
        <v>1054</v>
      </c>
      <c r="AB413" s="276"/>
    </row>
    <row r="414" spans="2:31" x14ac:dyDescent="0.35">
      <c r="B414" s="275" t="s">
        <v>1055</v>
      </c>
      <c r="C414" s="295"/>
      <c r="D414" s="274"/>
      <c r="E414" s="293"/>
      <c r="F414" s="274">
        <f>COUNTIF(ADUGA!$B$8:$B$58,Benchmark!G414)</f>
        <v>0</v>
      </c>
      <c r="G414" s="275"/>
      <c r="H414" s="275"/>
      <c r="I414" s="275"/>
      <c r="J414" s="275"/>
      <c r="K414" s="275"/>
      <c r="L414" s="275"/>
      <c r="M414" s="275"/>
      <c r="N414" s="275"/>
      <c r="O414" s="275"/>
      <c r="P414" s="275"/>
      <c r="Q414" s="275"/>
      <c r="R414" s="275"/>
      <c r="S414" s="275"/>
      <c r="T414" s="275"/>
      <c r="U414" s="275"/>
      <c r="V414" s="275"/>
      <c r="W414" s="275"/>
      <c r="X414" s="275"/>
      <c r="Y414" s="275"/>
      <c r="Z414" s="275"/>
      <c r="AA414" s="295"/>
      <c r="AB414" s="275"/>
      <c r="AC414" s="275"/>
      <c r="AD414" s="275"/>
      <c r="AE414" s="275" t="s">
        <v>41</v>
      </c>
    </row>
    <row r="415" spans="2:31" ht="29" x14ac:dyDescent="0.35">
      <c r="C415" s="85" t="s">
        <v>1056</v>
      </c>
      <c r="AA415" s="84" t="s">
        <v>1056</v>
      </c>
      <c r="AB415" s="276"/>
    </row>
    <row r="416" spans="2:31" ht="29" x14ac:dyDescent="0.35">
      <c r="C416" s="85" t="s">
        <v>1057</v>
      </c>
      <c r="AA416" s="84" t="s">
        <v>1057</v>
      </c>
      <c r="AB416" s="276"/>
    </row>
    <row r="417" spans="1:31" ht="29" x14ac:dyDescent="0.35">
      <c r="C417" s="85" t="s">
        <v>1058</v>
      </c>
      <c r="AA417" s="84" t="s">
        <v>1058</v>
      </c>
      <c r="AB417" s="276"/>
    </row>
    <row r="418" spans="1:31" ht="29" x14ac:dyDescent="0.35">
      <c r="C418" s="85" t="s">
        <v>1059</v>
      </c>
      <c r="AA418" s="84" t="s">
        <v>1059</v>
      </c>
      <c r="AB418" s="276"/>
    </row>
    <row r="419" spans="1:31" ht="29" x14ac:dyDescent="0.35">
      <c r="C419" s="85" t="s">
        <v>1060</v>
      </c>
      <c r="AA419" s="84" t="s">
        <v>1060</v>
      </c>
      <c r="AB419" s="276"/>
    </row>
    <row r="420" spans="1:31" x14ac:dyDescent="0.35">
      <c r="A420" s="275" t="s">
        <v>1061</v>
      </c>
      <c r="B420" s="275"/>
      <c r="C420" s="293"/>
      <c r="D420" s="274"/>
      <c r="E420" s="293"/>
      <c r="F420" s="274"/>
      <c r="G420" s="275"/>
      <c r="H420" s="275"/>
      <c r="I420" s="275"/>
      <c r="J420" s="275"/>
      <c r="K420" s="275"/>
      <c r="L420" s="275"/>
      <c r="M420" s="275"/>
      <c r="N420" s="275"/>
      <c r="O420" s="275"/>
      <c r="P420" s="281"/>
      <c r="Q420" s="281"/>
      <c r="R420" s="281"/>
      <c r="S420" s="281"/>
      <c r="T420" s="281"/>
      <c r="U420" s="281"/>
      <c r="V420" s="281"/>
      <c r="W420" s="281"/>
      <c r="X420" s="281"/>
      <c r="Y420" s="281"/>
      <c r="Z420" s="281"/>
      <c r="AA420" s="303"/>
      <c r="AB420" s="281"/>
      <c r="AC420" s="281"/>
      <c r="AD420" s="275"/>
      <c r="AE420" s="275"/>
    </row>
    <row r="421" spans="1:31" x14ac:dyDescent="0.35">
      <c r="B421" s="275" t="s">
        <v>1062</v>
      </c>
      <c r="C421" s="293"/>
      <c r="D421" s="274"/>
      <c r="E421" s="293"/>
      <c r="F421" s="274"/>
      <c r="G421" s="275"/>
      <c r="H421" s="275"/>
      <c r="I421" s="275"/>
      <c r="J421" s="275"/>
      <c r="K421" s="275"/>
      <c r="L421" s="275"/>
      <c r="M421" s="275"/>
      <c r="N421" s="275"/>
      <c r="O421" s="275"/>
      <c r="P421" s="275"/>
      <c r="Q421" s="275"/>
      <c r="R421" s="275"/>
      <c r="S421" s="275"/>
      <c r="T421" s="275"/>
      <c r="U421" s="275"/>
      <c r="V421" s="275"/>
      <c r="W421" s="275"/>
      <c r="X421" s="275"/>
      <c r="Y421" s="275"/>
      <c r="Z421" s="275"/>
      <c r="AA421" s="295"/>
      <c r="AB421" s="275"/>
      <c r="AC421" s="275"/>
      <c r="AD421" s="275"/>
      <c r="AE421" s="275"/>
    </row>
    <row r="422" spans="1:31" x14ac:dyDescent="0.35">
      <c r="C422" s="85" t="s">
        <v>150</v>
      </c>
      <c r="AA422" s="84" t="s">
        <v>150</v>
      </c>
      <c r="AB422" s="276"/>
    </row>
    <row r="423" spans="1:31" x14ac:dyDescent="0.35">
      <c r="C423" s="85" t="s">
        <v>841</v>
      </c>
      <c r="AA423" s="84" t="s">
        <v>841</v>
      </c>
      <c r="AB423" s="276"/>
    </row>
    <row r="424" spans="1:31" x14ac:dyDescent="0.35">
      <c r="C424" s="85" t="s">
        <v>1063</v>
      </c>
      <c r="AA424" s="84" t="s">
        <v>1063</v>
      </c>
      <c r="AB424" s="276"/>
    </row>
    <row r="425" spans="1:31" x14ac:dyDescent="0.35">
      <c r="C425" s="85" t="s">
        <v>1064</v>
      </c>
      <c r="AA425" s="84" t="s">
        <v>1064</v>
      </c>
      <c r="AB425" s="276"/>
    </row>
    <row r="426" spans="1:31" x14ac:dyDescent="0.35">
      <c r="C426" s="10" t="s">
        <v>1065</v>
      </c>
      <c r="AA426" s="84" t="s">
        <v>1065</v>
      </c>
      <c r="AB426" s="276"/>
    </row>
    <row r="427" spans="1:31" ht="58" x14ac:dyDescent="0.35">
      <c r="C427" s="85" t="s">
        <v>1066</v>
      </c>
      <c r="AA427" s="84" t="s">
        <v>1066</v>
      </c>
      <c r="AB427" s="276"/>
    </row>
    <row r="428" spans="1:31" ht="43.5" x14ac:dyDescent="0.35">
      <c r="C428" s="85" t="s">
        <v>1067</v>
      </c>
      <c r="AA428" s="84" t="s">
        <v>1067</v>
      </c>
      <c r="AB428" s="276"/>
    </row>
    <row r="429" spans="1:31" x14ac:dyDescent="0.35">
      <c r="C429" s="85" t="s">
        <v>1068</v>
      </c>
      <c r="AA429" s="84" t="s">
        <v>1068</v>
      </c>
      <c r="AB429" s="276"/>
    </row>
    <row r="430" spans="1:31" ht="29" x14ac:dyDescent="0.35">
      <c r="C430" s="85" t="s">
        <v>1069</v>
      </c>
      <c r="AA430" s="84" t="s">
        <v>1069</v>
      </c>
      <c r="AB430" s="276"/>
    </row>
    <row r="431" spans="1:31" x14ac:dyDescent="0.35">
      <c r="B431" s="275" t="s">
        <v>1070</v>
      </c>
      <c r="C431" s="293"/>
      <c r="D431" s="274"/>
      <c r="E431" s="293"/>
      <c r="F431" s="274"/>
      <c r="G431" s="275"/>
      <c r="H431" s="275"/>
      <c r="I431" s="275"/>
      <c r="J431" s="275"/>
      <c r="K431" s="275"/>
      <c r="L431" s="275"/>
      <c r="M431" s="275"/>
      <c r="N431" s="275"/>
      <c r="O431" s="275"/>
      <c r="P431" s="275"/>
      <c r="Q431" s="275"/>
      <c r="R431" s="275"/>
      <c r="S431" s="275"/>
      <c r="T431" s="275"/>
      <c r="U431" s="275"/>
      <c r="V431" s="275"/>
      <c r="W431" s="275"/>
      <c r="X431" s="275"/>
      <c r="Y431" s="275"/>
      <c r="Z431" s="275"/>
      <c r="AA431" s="295"/>
      <c r="AB431" s="275"/>
      <c r="AC431" s="275"/>
      <c r="AD431" s="275"/>
      <c r="AE431" s="275"/>
    </row>
    <row r="432" spans="1:31" x14ac:dyDescent="0.35">
      <c r="C432" s="10" t="s">
        <v>1071</v>
      </c>
      <c r="AA432" s="84" t="s">
        <v>1071</v>
      </c>
      <c r="AB432" s="276"/>
    </row>
    <row r="433" spans="1:31" x14ac:dyDescent="0.35">
      <c r="B433" s="275" t="s">
        <v>1072</v>
      </c>
      <c r="C433" s="293"/>
      <c r="D433" s="274"/>
      <c r="E433" s="293"/>
      <c r="F433" s="274"/>
      <c r="G433" s="275"/>
      <c r="H433" s="275"/>
      <c r="I433" s="275"/>
      <c r="J433" s="275"/>
      <c r="K433" s="275"/>
      <c r="L433" s="275"/>
      <c r="M433" s="275"/>
      <c r="N433" s="275"/>
      <c r="O433" s="275"/>
      <c r="P433" s="275"/>
      <c r="Q433" s="275"/>
      <c r="R433" s="275"/>
      <c r="S433" s="275"/>
      <c r="T433" s="275"/>
      <c r="U433" s="275"/>
      <c r="V433" s="275"/>
      <c r="W433" s="275"/>
      <c r="X433" s="275"/>
      <c r="Y433" s="275"/>
      <c r="Z433" s="275"/>
      <c r="AA433" s="295"/>
      <c r="AB433" s="275"/>
      <c r="AC433" s="275"/>
      <c r="AD433" s="275"/>
      <c r="AE433" s="275"/>
    </row>
    <row r="434" spans="1:31" x14ac:dyDescent="0.35">
      <c r="C434" s="10" t="s">
        <v>1073</v>
      </c>
      <c r="AA434" s="84" t="s">
        <v>1073</v>
      </c>
      <c r="AB434" s="276"/>
    </row>
    <row r="435" spans="1:31" ht="29" x14ac:dyDescent="0.35">
      <c r="C435" s="85" t="s">
        <v>1074</v>
      </c>
      <c r="AA435" s="84" t="s">
        <v>1074</v>
      </c>
      <c r="AB435" s="276"/>
    </row>
    <row r="436" spans="1:31" ht="29" x14ac:dyDescent="0.35">
      <c r="C436" s="85" t="s">
        <v>1075</v>
      </c>
      <c r="AA436" s="84" t="s">
        <v>1075</v>
      </c>
      <c r="AB436" s="276"/>
    </row>
    <row r="437" spans="1:31" x14ac:dyDescent="0.35">
      <c r="C437" s="85" t="s">
        <v>1076</v>
      </c>
      <c r="AA437" s="84" t="s">
        <v>1076</v>
      </c>
      <c r="AB437" s="276"/>
    </row>
    <row r="438" spans="1:31" x14ac:dyDescent="0.35">
      <c r="C438" s="85" t="s">
        <v>1077</v>
      </c>
      <c r="AA438" s="84" t="s">
        <v>1077</v>
      </c>
      <c r="AB438" s="276"/>
    </row>
    <row r="439" spans="1:31" x14ac:dyDescent="0.35">
      <c r="A439" s="275" t="s">
        <v>299</v>
      </c>
      <c r="B439" s="275"/>
      <c r="C439" s="293"/>
      <c r="D439" s="274"/>
      <c r="E439" s="293"/>
      <c r="F439" s="274">
        <f>COUNTIF(ADUGA!$B$8:$B$58,Benchmark!G439)</f>
        <v>0</v>
      </c>
      <c r="G439" s="275"/>
      <c r="H439" s="275"/>
      <c r="I439" s="275" t="s">
        <v>779</v>
      </c>
      <c r="J439" s="275"/>
      <c r="K439" s="275"/>
      <c r="L439" s="275"/>
      <c r="M439" s="275"/>
      <c r="N439" s="275"/>
      <c r="O439" s="275"/>
      <c r="P439" s="281"/>
      <c r="Q439" s="281"/>
      <c r="R439" s="281"/>
      <c r="S439" s="281"/>
      <c r="T439" s="281"/>
      <c r="U439" s="281"/>
      <c r="V439" s="281"/>
      <c r="W439" s="281"/>
      <c r="X439" s="281"/>
      <c r="Y439" s="281"/>
      <c r="Z439" s="281"/>
      <c r="AA439" s="303"/>
      <c r="AB439" s="281"/>
      <c r="AC439" s="281"/>
      <c r="AD439" s="275"/>
      <c r="AE439" s="275" t="s">
        <v>41</v>
      </c>
    </row>
    <row r="440" spans="1:31" ht="116" x14ac:dyDescent="0.35">
      <c r="B440" s="9" t="s">
        <v>650</v>
      </c>
      <c r="F440" s="9">
        <f>COUNTIF(ADUGA!$B$8:$B$58,Benchmark!G440)</f>
        <v>0</v>
      </c>
      <c r="I440" s="11" t="s">
        <v>780</v>
      </c>
      <c r="J440" s="11" t="s">
        <v>317</v>
      </c>
      <c r="K440" s="9" t="s">
        <v>602</v>
      </c>
      <c r="L440" s="11" t="s">
        <v>568</v>
      </c>
      <c r="M440" s="10" t="s">
        <v>650</v>
      </c>
      <c r="N440" s="11" t="s">
        <v>1139</v>
      </c>
      <c r="O440" s="10" t="s">
        <v>1184</v>
      </c>
      <c r="P440" s="11" t="s">
        <v>204</v>
      </c>
      <c r="Q440" s="84" t="s">
        <v>1444</v>
      </c>
      <c r="R440" s="84"/>
      <c r="S440" s="84"/>
      <c r="T440" s="84" t="s">
        <v>1368</v>
      </c>
      <c r="U440" s="10"/>
      <c r="V440" s="11" t="s">
        <v>317</v>
      </c>
      <c r="W440" s="10" t="s">
        <v>424</v>
      </c>
      <c r="X440" s="84" t="s">
        <v>942</v>
      </c>
      <c r="Y440" s="11" t="s">
        <v>568</v>
      </c>
      <c r="Z440" s="10" t="s">
        <v>650</v>
      </c>
      <c r="AB440" s="10"/>
      <c r="AC440" s="84"/>
      <c r="AE440" s="11" t="s">
        <v>41</v>
      </c>
    </row>
    <row r="441" spans="1:31" ht="29" x14ac:dyDescent="0.35">
      <c r="K441" s="9"/>
      <c r="M441" s="10"/>
      <c r="O441" s="10"/>
      <c r="Q441" s="84"/>
      <c r="R441" s="84"/>
      <c r="S441" s="84"/>
      <c r="T441" s="84"/>
      <c r="U441" s="10"/>
      <c r="V441" s="11" t="s">
        <v>318</v>
      </c>
      <c r="W441" s="10" t="s">
        <v>425</v>
      </c>
      <c r="X441" s="84"/>
      <c r="Y441" s="11" t="s">
        <v>691</v>
      </c>
      <c r="Z441" s="10" t="s">
        <v>651</v>
      </c>
      <c r="AB441" s="10"/>
      <c r="AC441" s="84"/>
    </row>
    <row r="442" spans="1:31" x14ac:dyDescent="0.35">
      <c r="B442" s="9" t="s">
        <v>204</v>
      </c>
      <c r="F442" s="9">
        <f>COUNTIF(ADUGA!$B$8:$B$58,Benchmark!G442)</f>
        <v>0</v>
      </c>
      <c r="I442" s="11" t="s">
        <v>780</v>
      </c>
      <c r="J442" s="11" t="s">
        <v>317</v>
      </c>
      <c r="K442" s="9" t="s">
        <v>602</v>
      </c>
      <c r="L442" s="9"/>
      <c r="M442" s="9"/>
      <c r="N442" s="9"/>
      <c r="O442" s="9"/>
      <c r="P442" s="11" t="s">
        <v>204</v>
      </c>
      <c r="Y442" s="11" t="s">
        <v>692</v>
      </c>
      <c r="Z442" s="10" t="s">
        <v>652</v>
      </c>
      <c r="AB442" s="10"/>
      <c r="AC442" s="84"/>
      <c r="AE442" s="11" t="s">
        <v>41</v>
      </c>
    </row>
    <row r="443" spans="1:31" x14ac:dyDescent="0.35">
      <c r="C443" s="10" t="s">
        <v>158</v>
      </c>
      <c r="F443" s="9">
        <f>COUNTIF(ADUGA!$B$8:$B$58,Benchmark!G443)</f>
        <v>0</v>
      </c>
      <c r="P443" s="11" t="s">
        <v>158</v>
      </c>
      <c r="Y443" s="11" t="s">
        <v>317</v>
      </c>
      <c r="Z443" s="10" t="s">
        <v>653</v>
      </c>
      <c r="AB443" s="10"/>
      <c r="AC443" s="84"/>
      <c r="AE443" s="11" t="s">
        <v>41</v>
      </c>
    </row>
    <row r="444" spans="1:31" x14ac:dyDescent="0.35">
      <c r="C444" s="10" t="s">
        <v>205</v>
      </c>
      <c r="F444" s="9">
        <f>COUNTIF(ADUGA!$B$8:$B$58,Benchmark!G444)</f>
        <v>0</v>
      </c>
      <c r="P444" s="11" t="s">
        <v>205</v>
      </c>
      <c r="Y444" s="11" t="s">
        <v>693</v>
      </c>
      <c r="Z444" s="10" t="s">
        <v>654</v>
      </c>
      <c r="AB444" s="10"/>
      <c r="AC444" s="84"/>
      <c r="AE444" s="11" t="s">
        <v>41</v>
      </c>
    </row>
    <row r="445" spans="1:31" x14ac:dyDescent="0.35">
      <c r="C445" s="10" t="s">
        <v>206</v>
      </c>
      <c r="F445" s="9">
        <f>COUNTIF(ADUGA!$B$8:$B$58,Benchmark!G445)</f>
        <v>0</v>
      </c>
      <c r="P445" s="11" t="s">
        <v>206</v>
      </c>
      <c r="AE445" s="11" t="s">
        <v>41</v>
      </c>
    </row>
    <row r="446" spans="1:31" x14ac:dyDescent="0.35">
      <c r="J446" s="11" t="s">
        <v>568</v>
      </c>
      <c r="K446" s="9" t="s">
        <v>603</v>
      </c>
      <c r="L446" s="9"/>
      <c r="M446" s="9"/>
      <c r="N446" s="9"/>
      <c r="O446" s="9"/>
    </row>
    <row r="447" spans="1:31" x14ac:dyDescent="0.35">
      <c r="B447" s="9" t="s">
        <v>159</v>
      </c>
      <c r="F447" s="9">
        <f>COUNTIF(ADUGA!$B$8:$B$58,Benchmark!G447)</f>
        <v>0</v>
      </c>
      <c r="P447" s="11" t="s">
        <v>159</v>
      </c>
      <c r="AE447" s="11" t="s">
        <v>41</v>
      </c>
    </row>
    <row r="448" spans="1:31" x14ac:dyDescent="0.35">
      <c r="B448" s="9" t="s">
        <v>161</v>
      </c>
      <c r="F448" s="9">
        <f>COUNTIF(ADUGA!$B$8:$B$58,Benchmark!G448)</f>
        <v>0</v>
      </c>
      <c r="P448" s="11" t="s">
        <v>161</v>
      </c>
      <c r="Y448" s="11" t="s">
        <v>696</v>
      </c>
      <c r="Z448" s="10" t="s">
        <v>656</v>
      </c>
      <c r="AE448" s="11" t="s">
        <v>41</v>
      </c>
    </row>
    <row r="449" spans="2:31" x14ac:dyDescent="0.35">
      <c r="B449" s="9" t="s">
        <v>163</v>
      </c>
      <c r="F449" s="9">
        <f>COUNTIF(ADUGA!$B$8:$B$58,Benchmark!G449)</f>
        <v>0</v>
      </c>
      <c r="P449" s="11" t="s">
        <v>163</v>
      </c>
      <c r="AE449" s="11" t="s">
        <v>41</v>
      </c>
    </row>
    <row r="450" spans="2:31" x14ac:dyDescent="0.35">
      <c r="B450" s="9" t="s">
        <v>165</v>
      </c>
      <c r="F450" s="9">
        <f>COUNTIF(ADUGA!$B$8:$B$58,Benchmark!G450)</f>
        <v>0</v>
      </c>
      <c r="P450" s="11" t="s">
        <v>165</v>
      </c>
      <c r="AE450" s="11" t="s">
        <v>41</v>
      </c>
    </row>
    <row r="451" spans="2:31" x14ac:dyDescent="0.35">
      <c r="B451" s="9" t="s">
        <v>168</v>
      </c>
      <c r="F451" s="9">
        <f>COUNTIF(ADUGA!$B$8:$B$58,Benchmark!G451)</f>
        <v>0</v>
      </c>
      <c r="P451" s="11" t="s">
        <v>168</v>
      </c>
      <c r="AE451" s="11" t="s">
        <v>41</v>
      </c>
    </row>
    <row r="452" spans="2:31" x14ac:dyDescent="0.35">
      <c r="B452" s="9" t="s">
        <v>287</v>
      </c>
      <c r="F452" s="9">
        <f>COUNTIF(ADUGA!$B$8:$B$58,Benchmark!G452)</f>
        <v>1</v>
      </c>
      <c r="G452" s="11" t="s">
        <v>287</v>
      </c>
      <c r="AE452" s="11" t="s">
        <v>41</v>
      </c>
    </row>
    <row r="453" spans="2:31" x14ac:dyDescent="0.35">
      <c r="B453" s="9" t="s">
        <v>288</v>
      </c>
      <c r="F453" s="9">
        <f>COUNTIF(ADUGA!$B$8:$B$58,Benchmark!G453)</f>
        <v>1</v>
      </c>
      <c r="G453" s="11" t="s">
        <v>288</v>
      </c>
      <c r="AE453" s="11" t="s">
        <v>41</v>
      </c>
    </row>
    <row r="454" spans="2:31" x14ac:dyDescent="0.35">
      <c r="B454" s="9" t="s">
        <v>289</v>
      </c>
      <c r="F454" s="9">
        <f>COUNTIF(ADUGA!$B$8:$B$58,Benchmark!G454)</f>
        <v>1</v>
      </c>
      <c r="G454" s="11" t="s">
        <v>289</v>
      </c>
      <c r="AE454" s="11" t="s">
        <v>41</v>
      </c>
    </row>
    <row r="455" spans="2:31" x14ac:dyDescent="0.35">
      <c r="B455" s="9" t="s">
        <v>290</v>
      </c>
      <c r="F455" s="9">
        <f>COUNTIF(ADUGA!$B$8:$B$58,Benchmark!G455)</f>
        <v>1</v>
      </c>
      <c r="G455" s="11" t="s">
        <v>290</v>
      </c>
      <c r="AE455" s="11" t="s">
        <v>41</v>
      </c>
    </row>
    <row r="456" spans="2:31" x14ac:dyDescent="0.35">
      <c r="B456" s="9" t="s">
        <v>286</v>
      </c>
      <c r="F456" s="9">
        <f>COUNTIF(ADUGA!$B$8:$B$58,Benchmark!G456)</f>
        <v>1</v>
      </c>
      <c r="G456" s="11" t="s">
        <v>286</v>
      </c>
      <c r="AE456" s="11" t="s">
        <v>41</v>
      </c>
    </row>
    <row r="457" spans="2:31" x14ac:dyDescent="0.35">
      <c r="B457" s="9" t="s">
        <v>291</v>
      </c>
      <c r="F457" s="9">
        <f>COUNTIF(ADUGA!$B$8:$B$58,Benchmark!G457)</f>
        <v>1</v>
      </c>
      <c r="G457" s="11" t="s">
        <v>291</v>
      </c>
      <c r="AE457" s="11" t="s">
        <v>41</v>
      </c>
    </row>
    <row r="458" spans="2:31" x14ac:dyDescent="0.35">
      <c r="B458" s="9" t="s">
        <v>168</v>
      </c>
    </row>
    <row r="459" spans="2:31" x14ac:dyDescent="0.35">
      <c r="B459" s="11" t="s">
        <v>1624</v>
      </c>
      <c r="AC459" s="11" t="s">
        <v>1624</v>
      </c>
    </row>
    <row r="460" spans="2:31" x14ac:dyDescent="0.35">
      <c r="C460" s="10" t="s">
        <v>1621</v>
      </c>
      <c r="AC460" s="11" t="s">
        <v>1621</v>
      </c>
    </row>
    <row r="461" spans="2:31" x14ac:dyDescent="0.35">
      <c r="C461" s="10" t="s">
        <v>1622</v>
      </c>
      <c r="AC461" s="11" t="s">
        <v>1622</v>
      </c>
    </row>
    <row r="462" spans="2:31" x14ac:dyDescent="0.35">
      <c r="B462" s="11" t="s">
        <v>1625</v>
      </c>
      <c r="AC462" s="11" t="s">
        <v>1625</v>
      </c>
    </row>
    <row r="463" spans="2:31" x14ac:dyDescent="0.35">
      <c r="C463" s="10" t="s">
        <v>1626</v>
      </c>
      <c r="T463" s="286" t="s">
        <v>1382</v>
      </c>
      <c r="U463" s="280"/>
      <c r="V463" s="280"/>
      <c r="W463" s="280"/>
      <c r="X463" s="286"/>
      <c r="Y463" s="280"/>
      <c r="Z463" s="280"/>
      <c r="AA463" s="286"/>
      <c r="AB463" s="280"/>
      <c r="AC463" s="11" t="s">
        <v>1626</v>
      </c>
    </row>
    <row r="464" spans="2:31" ht="29" x14ac:dyDescent="0.35">
      <c r="C464" s="10" t="s">
        <v>1622</v>
      </c>
      <c r="T464" s="286" t="s">
        <v>1383</v>
      </c>
      <c r="U464" s="280"/>
      <c r="V464" s="280"/>
      <c r="W464" s="280"/>
      <c r="X464" s="286"/>
      <c r="Y464" s="280"/>
      <c r="Z464" s="280"/>
      <c r="AA464" s="286"/>
      <c r="AB464" s="280"/>
      <c r="AC464" s="11" t="s">
        <v>1622</v>
      </c>
    </row>
    <row r="465" spans="2:29" x14ac:dyDescent="0.35">
      <c r="B465" s="11" t="s">
        <v>1628</v>
      </c>
      <c r="T465" s="286"/>
      <c r="U465" s="280"/>
      <c r="V465" s="280"/>
      <c r="W465" s="280"/>
      <c r="X465" s="286"/>
      <c r="Y465" s="280"/>
      <c r="Z465" s="280"/>
      <c r="AA465" s="286"/>
      <c r="AB465" s="280"/>
      <c r="AC465" s="11" t="s">
        <v>1628</v>
      </c>
    </row>
    <row r="466" spans="2:29" x14ac:dyDescent="0.35">
      <c r="C466" s="10" t="s">
        <v>1629</v>
      </c>
      <c r="T466" s="286"/>
      <c r="U466" s="280"/>
      <c r="V466" s="280"/>
      <c r="W466" s="280"/>
      <c r="X466" s="286"/>
      <c r="Y466" s="280"/>
      <c r="Z466" s="280"/>
      <c r="AA466" s="286"/>
      <c r="AB466" s="280"/>
      <c r="AC466" s="11" t="s">
        <v>1629</v>
      </c>
    </row>
    <row r="467" spans="2:29" x14ac:dyDescent="0.35">
      <c r="C467" s="10" t="s">
        <v>1622</v>
      </c>
      <c r="T467" s="286"/>
      <c r="U467" s="280"/>
      <c r="V467" s="280"/>
      <c r="W467" s="280"/>
      <c r="X467" s="286"/>
      <c r="Y467" s="280"/>
      <c r="Z467" s="280"/>
      <c r="AA467" s="286"/>
      <c r="AB467" s="280"/>
      <c r="AC467" s="11" t="s">
        <v>1622</v>
      </c>
    </row>
    <row r="468" spans="2:29" x14ac:dyDescent="0.35">
      <c r="B468" s="11" t="s">
        <v>1631</v>
      </c>
      <c r="T468" s="286"/>
      <c r="U468" s="280"/>
      <c r="V468" s="280"/>
      <c r="W468" s="280"/>
      <c r="X468" s="286"/>
      <c r="Y468" s="280"/>
      <c r="Z468" s="280"/>
      <c r="AA468" s="286"/>
      <c r="AB468" s="280"/>
      <c r="AC468" s="11" t="s">
        <v>1631</v>
      </c>
    </row>
    <row r="469" spans="2:29" x14ac:dyDescent="0.35">
      <c r="C469" s="10" t="s">
        <v>1633</v>
      </c>
      <c r="T469" s="286"/>
      <c r="U469" s="280"/>
      <c r="V469" s="280"/>
      <c r="W469" s="280"/>
      <c r="X469" s="286"/>
      <c r="Y469" s="280"/>
      <c r="Z469" s="280"/>
      <c r="AA469" s="286"/>
      <c r="AB469" s="280"/>
      <c r="AC469" s="11" t="s">
        <v>1633</v>
      </c>
    </row>
    <row r="470" spans="2:29" x14ac:dyDescent="0.35">
      <c r="C470" s="10" t="s">
        <v>1634</v>
      </c>
      <c r="T470" s="286"/>
      <c r="U470" s="280"/>
      <c r="V470" s="280"/>
      <c r="W470" s="280"/>
      <c r="X470" s="286"/>
      <c r="Y470" s="280"/>
      <c r="Z470" s="280"/>
      <c r="AA470" s="286"/>
      <c r="AB470" s="280"/>
      <c r="AC470" s="11" t="s">
        <v>1634</v>
      </c>
    </row>
    <row r="471" spans="2:29" ht="29" x14ac:dyDescent="0.35">
      <c r="C471" s="10" t="s">
        <v>1637</v>
      </c>
      <c r="T471" s="286"/>
      <c r="U471" s="280"/>
      <c r="V471" s="280"/>
      <c r="W471" s="280"/>
      <c r="X471" s="286"/>
      <c r="Y471" s="280"/>
      <c r="Z471" s="280"/>
      <c r="AA471" s="286"/>
      <c r="AB471" s="280"/>
      <c r="AC471" s="11" t="s">
        <v>1637</v>
      </c>
    </row>
    <row r="472" spans="2:29" x14ac:dyDescent="0.35">
      <c r="C472" s="10" t="s">
        <v>1638</v>
      </c>
      <c r="T472" s="286"/>
      <c r="U472" s="280"/>
      <c r="V472" s="280"/>
      <c r="W472" s="280"/>
      <c r="X472" s="286"/>
      <c r="Y472" s="280"/>
      <c r="Z472" s="280"/>
      <c r="AA472" s="286"/>
      <c r="AB472" s="280"/>
      <c r="AC472" s="11" t="s">
        <v>1638</v>
      </c>
    </row>
    <row r="473" spans="2:29" x14ac:dyDescent="0.35">
      <c r="B473" s="11" t="s">
        <v>1639</v>
      </c>
      <c r="T473" s="286"/>
      <c r="U473" s="280"/>
      <c r="V473" s="280"/>
      <c r="W473" s="280"/>
      <c r="X473" s="286"/>
      <c r="Y473" s="280"/>
      <c r="Z473" s="280"/>
      <c r="AA473" s="286"/>
      <c r="AB473" s="280"/>
    </row>
    <row r="474" spans="2:29" x14ac:dyDescent="0.35">
      <c r="B474" s="11"/>
      <c r="C474" s="10" t="s">
        <v>1640</v>
      </c>
      <c r="T474" s="286"/>
      <c r="U474" s="280"/>
      <c r="V474" s="280"/>
      <c r="W474" s="280"/>
      <c r="X474" s="286"/>
      <c r="Y474" s="280"/>
      <c r="Z474" s="280"/>
      <c r="AA474" s="286"/>
      <c r="AB474" s="280"/>
      <c r="AC474" s="11" t="s">
        <v>1640</v>
      </c>
    </row>
    <row r="475" spans="2:29" x14ac:dyDescent="0.35">
      <c r="B475" s="11"/>
      <c r="C475" s="10" t="s">
        <v>1641</v>
      </c>
      <c r="T475" s="286"/>
      <c r="U475" s="280"/>
      <c r="V475" s="280"/>
      <c r="W475" s="280"/>
      <c r="X475" s="286"/>
      <c r="Y475" s="280"/>
      <c r="Z475" s="280"/>
      <c r="AA475" s="286"/>
      <c r="AB475" s="280"/>
      <c r="AC475" s="11" t="s">
        <v>1641</v>
      </c>
    </row>
    <row r="476" spans="2:29" x14ac:dyDescent="0.35">
      <c r="B476" s="11"/>
      <c r="C476" s="84" t="s">
        <v>1647</v>
      </c>
      <c r="T476" s="286"/>
      <c r="U476" s="280"/>
      <c r="V476" s="280"/>
      <c r="W476" s="280"/>
      <c r="X476" s="286"/>
      <c r="Y476" s="280"/>
      <c r="Z476" s="280"/>
      <c r="AA476" s="286"/>
      <c r="AB476" s="280"/>
    </row>
    <row r="477" spans="2:29" x14ac:dyDescent="0.35">
      <c r="B477" s="11"/>
      <c r="C477" s="10" t="s">
        <v>1643</v>
      </c>
      <c r="T477" s="286"/>
      <c r="U477" s="280"/>
      <c r="V477" s="280"/>
      <c r="W477" s="280"/>
      <c r="X477" s="286"/>
      <c r="Y477" s="280"/>
      <c r="Z477" s="280"/>
      <c r="AA477" s="286"/>
      <c r="AB477" s="280"/>
      <c r="AC477" s="11" t="s">
        <v>1643</v>
      </c>
    </row>
    <row r="478" spans="2:29" x14ac:dyDescent="0.35">
      <c r="B478" s="11"/>
      <c r="C478" s="10" t="s">
        <v>1644</v>
      </c>
      <c r="T478" s="286"/>
      <c r="U478" s="280"/>
      <c r="V478" s="280"/>
      <c r="W478" s="280"/>
      <c r="X478" s="286"/>
      <c r="Y478" s="280"/>
      <c r="Z478" s="280"/>
      <c r="AA478" s="286"/>
      <c r="AB478" s="280"/>
      <c r="AC478" s="11" t="s">
        <v>1644</v>
      </c>
    </row>
    <row r="479" spans="2:29" x14ac:dyDescent="0.35">
      <c r="B479" s="11"/>
      <c r="C479" s="84" t="s">
        <v>1645</v>
      </c>
      <c r="T479" s="286"/>
      <c r="U479" s="280"/>
      <c r="V479" s="280"/>
      <c r="W479" s="280"/>
      <c r="X479" s="286"/>
      <c r="Y479" s="280"/>
      <c r="Z479" s="280"/>
      <c r="AA479" s="286"/>
      <c r="AB479" s="280"/>
      <c r="AC479" s="11" t="s">
        <v>1645</v>
      </c>
    </row>
    <row r="480" spans="2:29" x14ac:dyDescent="0.35">
      <c r="B480" s="11"/>
      <c r="C480" s="10" t="s">
        <v>1650</v>
      </c>
      <c r="T480" s="286"/>
      <c r="U480" s="280"/>
      <c r="V480" s="280"/>
      <c r="W480" s="280"/>
      <c r="X480" s="286"/>
      <c r="Y480" s="280"/>
      <c r="Z480" s="280"/>
      <c r="AA480" s="286"/>
      <c r="AB480" s="280"/>
      <c r="AC480" s="11" t="s">
        <v>1650</v>
      </c>
    </row>
    <row r="481" spans="2:29" x14ac:dyDescent="0.35">
      <c r="B481" s="11"/>
      <c r="C481" s="10" t="s">
        <v>1651</v>
      </c>
      <c r="T481" s="286"/>
      <c r="U481" s="280"/>
      <c r="V481" s="280"/>
      <c r="W481" s="280"/>
      <c r="X481" s="286"/>
      <c r="Y481" s="280"/>
      <c r="Z481" s="280"/>
      <c r="AA481" s="286"/>
      <c r="AB481" s="280"/>
      <c r="AC481" s="11" t="s">
        <v>1651</v>
      </c>
    </row>
    <row r="482" spans="2:29" ht="29" x14ac:dyDescent="0.35">
      <c r="B482" s="11"/>
      <c r="C482" s="84" t="s">
        <v>1653</v>
      </c>
      <c r="T482" s="286"/>
      <c r="U482" s="280"/>
      <c r="V482" s="280"/>
      <c r="W482" s="280"/>
      <c r="X482" s="286"/>
      <c r="Y482" s="280"/>
      <c r="Z482" s="280"/>
      <c r="AA482" s="286"/>
      <c r="AB482" s="280"/>
      <c r="AC482" s="11" t="s">
        <v>1653</v>
      </c>
    </row>
    <row r="483" spans="2:29" x14ac:dyDescent="0.35">
      <c r="B483" s="11"/>
      <c r="C483" s="84" t="s">
        <v>1854</v>
      </c>
      <c r="T483" s="286"/>
      <c r="U483" s="280"/>
      <c r="V483" s="280"/>
      <c r="W483" s="280"/>
      <c r="X483" s="286"/>
      <c r="Y483" s="280"/>
      <c r="Z483" s="280"/>
      <c r="AA483" s="286"/>
      <c r="AB483" s="280"/>
      <c r="AC483" s="11" t="s">
        <v>1854</v>
      </c>
    </row>
    <row r="484" spans="2:29" x14ac:dyDescent="0.35">
      <c r="B484" s="11"/>
      <c r="C484" s="10" t="s">
        <v>1654</v>
      </c>
      <c r="T484" s="286"/>
      <c r="U484" s="280"/>
      <c r="V484" s="280"/>
      <c r="W484" s="280"/>
      <c r="X484" s="286"/>
      <c r="Y484" s="280"/>
      <c r="Z484" s="280"/>
      <c r="AA484" s="286"/>
      <c r="AB484" s="280"/>
      <c r="AC484" s="84" t="s">
        <v>1654</v>
      </c>
    </row>
    <row r="485" spans="2:29" ht="43.5" x14ac:dyDescent="0.35">
      <c r="B485" s="11"/>
      <c r="C485" s="10" t="s">
        <v>1656</v>
      </c>
      <c r="T485" s="286"/>
      <c r="U485" s="280"/>
      <c r="V485" s="280"/>
      <c r="W485" s="280"/>
      <c r="X485" s="286"/>
      <c r="Y485" s="280"/>
      <c r="Z485" s="280"/>
      <c r="AA485" s="286"/>
      <c r="AB485" s="280"/>
      <c r="AC485" s="84" t="s">
        <v>1656</v>
      </c>
    </row>
    <row r="486" spans="2:29" ht="29" x14ac:dyDescent="0.35">
      <c r="B486" s="11"/>
      <c r="C486" s="10" t="s">
        <v>1657</v>
      </c>
      <c r="T486" s="286"/>
      <c r="U486" s="280"/>
      <c r="V486" s="280"/>
      <c r="W486" s="280"/>
      <c r="X486" s="286"/>
      <c r="Y486" s="280"/>
      <c r="Z486" s="280"/>
      <c r="AA486" s="286"/>
      <c r="AB486" s="280"/>
      <c r="AC486" s="84" t="s">
        <v>1657</v>
      </c>
    </row>
    <row r="487" spans="2:29" ht="58" x14ac:dyDescent="0.35">
      <c r="B487" s="11"/>
      <c r="C487" s="10" t="s">
        <v>1658</v>
      </c>
      <c r="T487" s="286"/>
      <c r="U487" s="280"/>
      <c r="V487" s="280"/>
      <c r="W487" s="280"/>
      <c r="X487" s="286"/>
      <c r="Y487" s="280"/>
      <c r="Z487" s="280"/>
      <c r="AA487" s="286"/>
      <c r="AB487" s="280"/>
      <c r="AC487" s="84" t="s">
        <v>1658</v>
      </c>
    </row>
    <row r="488" spans="2:29" ht="29" x14ac:dyDescent="0.35">
      <c r="B488" s="11"/>
      <c r="C488" s="10" t="s">
        <v>1659</v>
      </c>
      <c r="T488" s="286"/>
      <c r="U488" s="280"/>
      <c r="V488" s="280"/>
      <c r="W488" s="280"/>
      <c r="X488" s="286"/>
      <c r="Y488" s="280"/>
      <c r="Z488" s="280"/>
      <c r="AA488" s="286"/>
      <c r="AB488" s="280"/>
      <c r="AC488" s="84" t="s">
        <v>1659</v>
      </c>
    </row>
    <row r="489" spans="2:29" ht="43.5" x14ac:dyDescent="0.35">
      <c r="B489" s="11"/>
      <c r="C489" s="10" t="s">
        <v>1660</v>
      </c>
      <c r="T489" s="286"/>
      <c r="U489" s="280"/>
      <c r="V489" s="280"/>
      <c r="W489" s="280"/>
      <c r="X489" s="286"/>
      <c r="Y489" s="280"/>
      <c r="Z489" s="280"/>
      <c r="AA489" s="286"/>
      <c r="AB489" s="280"/>
      <c r="AC489" s="84" t="s">
        <v>1660</v>
      </c>
    </row>
    <row r="490" spans="2:29" ht="43.5" x14ac:dyDescent="0.35">
      <c r="B490" s="11"/>
      <c r="C490" s="10" t="s">
        <v>1661</v>
      </c>
      <c r="T490" s="286"/>
      <c r="U490" s="280"/>
      <c r="V490" s="280"/>
      <c r="W490" s="280"/>
      <c r="X490" s="286"/>
      <c r="Y490" s="280"/>
      <c r="Z490" s="280"/>
      <c r="AA490" s="286"/>
      <c r="AB490" s="280"/>
      <c r="AC490" s="84" t="s">
        <v>1661</v>
      </c>
    </row>
    <row r="491" spans="2:29" ht="58" x14ac:dyDescent="0.35">
      <c r="B491" s="11"/>
      <c r="C491" s="10" t="s">
        <v>1662</v>
      </c>
      <c r="T491" s="286"/>
      <c r="U491" s="280"/>
      <c r="V491" s="280"/>
      <c r="W491" s="280"/>
      <c r="X491" s="286"/>
      <c r="Y491" s="280"/>
      <c r="Z491" s="280"/>
      <c r="AA491" s="286"/>
      <c r="AB491" s="280"/>
      <c r="AC491" s="84" t="s">
        <v>1662</v>
      </c>
    </row>
    <row r="492" spans="2:29" x14ac:dyDescent="0.35">
      <c r="B492" s="11"/>
      <c r="C492" s="10" t="s">
        <v>1663</v>
      </c>
      <c r="T492" s="286"/>
      <c r="U492" s="280"/>
      <c r="V492" s="280"/>
      <c r="W492" s="280"/>
      <c r="X492" s="286"/>
      <c r="Y492" s="280"/>
      <c r="Z492" s="280"/>
      <c r="AA492" s="286"/>
      <c r="AB492" s="280"/>
      <c r="AC492" s="84" t="s">
        <v>1663</v>
      </c>
    </row>
    <row r="493" spans="2:29" ht="43.5" x14ac:dyDescent="0.35">
      <c r="B493" s="11"/>
      <c r="C493" s="10" t="s">
        <v>1664</v>
      </c>
      <c r="T493" s="286"/>
      <c r="U493" s="280"/>
      <c r="V493" s="280"/>
      <c r="W493" s="280"/>
      <c r="X493" s="286"/>
      <c r="Y493" s="280"/>
      <c r="Z493" s="280"/>
      <c r="AA493" s="286"/>
      <c r="AB493" s="280"/>
      <c r="AC493" s="84" t="s">
        <v>1664</v>
      </c>
    </row>
    <row r="494" spans="2:29" ht="29" x14ac:dyDescent="0.35">
      <c r="B494" s="11"/>
      <c r="C494" s="10" t="s">
        <v>1665</v>
      </c>
      <c r="T494" s="286"/>
      <c r="U494" s="280"/>
      <c r="V494" s="280"/>
      <c r="W494" s="280"/>
      <c r="X494" s="286"/>
      <c r="Y494" s="280"/>
      <c r="Z494" s="280"/>
      <c r="AA494" s="286"/>
      <c r="AB494" s="280"/>
      <c r="AC494" s="84" t="s">
        <v>1665</v>
      </c>
    </row>
    <row r="495" spans="2:29" ht="72.5" x14ac:dyDescent="0.35">
      <c r="B495" s="11"/>
      <c r="C495" s="10" t="s">
        <v>1666</v>
      </c>
      <c r="T495" s="286"/>
      <c r="U495" s="280"/>
      <c r="V495" s="280"/>
      <c r="W495" s="280"/>
      <c r="X495" s="286"/>
      <c r="Y495" s="280"/>
      <c r="Z495" s="280"/>
      <c r="AA495" s="286"/>
      <c r="AB495" s="280"/>
      <c r="AC495" s="84" t="s">
        <v>1666</v>
      </c>
    </row>
    <row r="496" spans="2:29" x14ac:dyDescent="0.35">
      <c r="B496" s="11"/>
      <c r="C496" s="84" t="s">
        <v>1667</v>
      </c>
      <c r="T496" s="286"/>
      <c r="U496" s="280"/>
      <c r="V496" s="280"/>
      <c r="W496" s="280"/>
      <c r="X496" s="286"/>
      <c r="Y496" s="280"/>
      <c r="Z496" s="280"/>
      <c r="AA496" s="286"/>
      <c r="AB496" s="280"/>
      <c r="AC496" s="11" t="s">
        <v>1667</v>
      </c>
    </row>
    <row r="497" spans="2:30" x14ac:dyDescent="0.35">
      <c r="B497" s="11"/>
      <c r="C497" s="10" t="s">
        <v>1668</v>
      </c>
      <c r="T497" s="286"/>
      <c r="U497" s="280"/>
      <c r="V497" s="280"/>
      <c r="W497" s="280"/>
      <c r="X497" s="286"/>
      <c r="Y497" s="280"/>
      <c r="Z497" s="280"/>
      <c r="AA497" s="286"/>
      <c r="AB497" s="280"/>
      <c r="AC497" s="11" t="s">
        <v>1668</v>
      </c>
    </row>
    <row r="498" spans="2:30" x14ac:dyDescent="0.35">
      <c r="B498" s="11"/>
      <c r="C498" s="10" t="s">
        <v>1670</v>
      </c>
      <c r="T498" s="286"/>
      <c r="U498" s="280"/>
      <c r="V498" s="280"/>
      <c r="W498" s="280"/>
      <c r="X498" s="286"/>
      <c r="Y498" s="280"/>
      <c r="Z498" s="280"/>
      <c r="AA498" s="286"/>
      <c r="AB498" s="280"/>
      <c r="AC498" s="11" t="s">
        <v>1670</v>
      </c>
    </row>
    <row r="499" spans="2:30" ht="29" x14ac:dyDescent="0.35">
      <c r="B499" s="11"/>
      <c r="C499" s="10" t="s">
        <v>1671</v>
      </c>
      <c r="T499" s="286"/>
      <c r="U499" s="280"/>
      <c r="V499" s="280"/>
      <c r="W499" s="280"/>
      <c r="X499" s="286"/>
      <c r="Y499" s="280"/>
      <c r="Z499" s="280"/>
      <c r="AA499" s="286"/>
      <c r="AB499" s="280"/>
      <c r="AC499" s="11" t="s">
        <v>1671</v>
      </c>
    </row>
    <row r="500" spans="2:30" x14ac:dyDescent="0.35">
      <c r="B500" s="11"/>
      <c r="C500" s="10" t="s">
        <v>1672</v>
      </c>
      <c r="T500" s="286"/>
      <c r="U500" s="280"/>
      <c r="V500" s="280"/>
      <c r="W500" s="280"/>
      <c r="X500" s="286"/>
      <c r="Y500" s="280"/>
      <c r="Z500" s="280"/>
      <c r="AA500" s="286"/>
      <c r="AB500" s="280"/>
      <c r="AC500" s="11" t="s">
        <v>1672</v>
      </c>
    </row>
    <row r="501" spans="2:30" x14ac:dyDescent="0.35">
      <c r="B501" s="11"/>
      <c r="C501" s="84" t="s">
        <v>1673</v>
      </c>
      <c r="T501" s="286"/>
      <c r="U501" s="280"/>
      <c r="V501" s="280"/>
      <c r="W501" s="280"/>
      <c r="X501" s="286"/>
      <c r="Y501" s="280"/>
      <c r="Z501" s="280"/>
      <c r="AA501" s="286"/>
      <c r="AB501" s="280"/>
      <c r="AC501" s="11" t="s">
        <v>1673</v>
      </c>
    </row>
    <row r="502" spans="2:30" x14ac:dyDescent="0.35">
      <c r="B502" s="11"/>
      <c r="C502" s="10" t="s">
        <v>1674</v>
      </c>
      <c r="T502" s="286"/>
      <c r="U502" s="280"/>
      <c r="V502" s="280"/>
      <c r="W502" s="280"/>
      <c r="X502" s="286"/>
      <c r="Y502" s="280"/>
      <c r="Z502" s="280"/>
      <c r="AA502" s="286"/>
      <c r="AB502" s="280"/>
      <c r="AC502" s="11" t="s">
        <v>1674</v>
      </c>
    </row>
    <row r="503" spans="2:30" x14ac:dyDescent="0.35">
      <c r="B503" s="11"/>
      <c r="C503" s="10" t="s">
        <v>1676</v>
      </c>
      <c r="T503" s="286"/>
      <c r="U503" s="280"/>
      <c r="V503" s="280"/>
      <c r="W503" s="280"/>
      <c r="X503" s="286"/>
      <c r="Y503" s="280"/>
      <c r="Z503" s="280"/>
      <c r="AA503" s="286"/>
      <c r="AB503" s="280"/>
      <c r="AC503" s="11" t="s">
        <v>1676</v>
      </c>
    </row>
    <row r="504" spans="2:30" ht="29" x14ac:dyDescent="0.35">
      <c r="B504" s="11"/>
      <c r="C504" s="10" t="s">
        <v>1677</v>
      </c>
      <c r="T504" s="286"/>
      <c r="U504" s="280"/>
      <c r="V504" s="280"/>
      <c r="W504" s="280"/>
      <c r="X504" s="286"/>
      <c r="Y504" s="280"/>
      <c r="Z504" s="280"/>
      <c r="AA504" s="286"/>
      <c r="AB504" s="280"/>
      <c r="AC504" s="11" t="s">
        <v>1677</v>
      </c>
    </row>
    <row r="505" spans="2:30" x14ac:dyDescent="0.35">
      <c r="B505" s="11"/>
      <c r="C505" s="10" t="s">
        <v>1678</v>
      </c>
      <c r="T505" s="286"/>
      <c r="U505" s="280"/>
      <c r="V505" s="280"/>
      <c r="W505" s="280"/>
      <c r="X505" s="286"/>
      <c r="Y505" s="280"/>
      <c r="Z505" s="280"/>
      <c r="AA505" s="286"/>
      <c r="AB505" s="280"/>
      <c r="AC505" s="11" t="s">
        <v>1678</v>
      </c>
    </row>
    <row r="506" spans="2:30" ht="29" x14ac:dyDescent="0.35">
      <c r="B506" s="11"/>
      <c r="C506" s="10" t="s">
        <v>1679</v>
      </c>
      <c r="T506" s="286"/>
      <c r="U506" s="280"/>
      <c r="V506" s="280"/>
      <c r="W506" s="280"/>
      <c r="X506" s="286"/>
      <c r="Y506" s="280"/>
      <c r="Z506" s="280"/>
      <c r="AA506" s="286"/>
      <c r="AB506" s="280"/>
      <c r="AC506" s="11" t="s">
        <v>1679</v>
      </c>
    </row>
    <row r="507" spans="2:30" x14ac:dyDescent="0.35">
      <c r="B507" s="279" t="s">
        <v>1964</v>
      </c>
      <c r="T507" s="286"/>
      <c r="U507" s="280"/>
      <c r="V507" s="280"/>
      <c r="W507" s="280"/>
      <c r="X507" s="286"/>
      <c r="Y507" s="280"/>
      <c r="Z507" s="280"/>
      <c r="AA507" s="286"/>
      <c r="AB507" s="280"/>
    </row>
    <row r="508" spans="2:30" x14ac:dyDescent="0.35">
      <c r="B508" s="11"/>
      <c r="C508" s="84" t="s">
        <v>1867</v>
      </c>
      <c r="T508" s="286"/>
      <c r="U508" s="280"/>
      <c r="V508" s="280"/>
      <c r="W508" s="280"/>
      <c r="X508" s="286"/>
      <c r="Y508" s="280"/>
      <c r="Z508" s="280"/>
      <c r="AA508" s="286"/>
      <c r="AB508" s="280"/>
      <c r="AD508" s="11" t="s">
        <v>1867</v>
      </c>
    </row>
    <row r="509" spans="2:30" x14ac:dyDescent="0.35">
      <c r="B509" s="11"/>
      <c r="C509" s="10" t="s">
        <v>1872</v>
      </c>
      <c r="T509" s="286"/>
      <c r="U509" s="280"/>
      <c r="V509" s="280"/>
      <c r="W509" s="280"/>
      <c r="X509" s="286"/>
      <c r="Y509" s="280"/>
      <c r="Z509" s="280"/>
      <c r="AA509" s="286"/>
      <c r="AB509" s="280"/>
      <c r="AD509" s="11" t="s">
        <v>1872</v>
      </c>
    </row>
    <row r="510" spans="2:30" x14ac:dyDescent="0.35">
      <c r="B510" s="11"/>
      <c r="C510" s="10" t="s">
        <v>1873</v>
      </c>
      <c r="T510" s="286"/>
      <c r="U510" s="280"/>
      <c r="V510" s="280"/>
      <c r="W510" s="280"/>
      <c r="X510" s="286"/>
      <c r="Y510" s="280"/>
      <c r="Z510" s="280"/>
      <c r="AA510" s="286"/>
      <c r="AB510" s="280"/>
      <c r="AD510" s="11" t="s">
        <v>1873</v>
      </c>
    </row>
    <row r="511" spans="2:30" x14ac:dyDescent="0.35">
      <c r="B511" s="11"/>
      <c r="C511" s="10" t="s">
        <v>1874</v>
      </c>
      <c r="T511" s="286"/>
      <c r="U511" s="280"/>
      <c r="V511" s="280"/>
      <c r="W511" s="280"/>
      <c r="X511" s="286"/>
      <c r="Y511" s="280"/>
      <c r="Z511" s="280"/>
      <c r="AA511" s="286"/>
      <c r="AB511" s="280"/>
      <c r="AD511" s="11" t="s">
        <v>1874</v>
      </c>
    </row>
    <row r="512" spans="2:30" ht="29" x14ac:dyDescent="0.35">
      <c r="B512" s="11"/>
      <c r="C512" s="10" t="s">
        <v>1875</v>
      </c>
      <c r="T512" s="286"/>
      <c r="U512" s="280"/>
      <c r="V512" s="280"/>
      <c r="W512" s="280"/>
      <c r="X512" s="286"/>
      <c r="Y512" s="280"/>
      <c r="Z512" s="280"/>
      <c r="AA512" s="286"/>
      <c r="AB512" s="280"/>
      <c r="AD512" s="11" t="s">
        <v>1875</v>
      </c>
    </row>
    <row r="513" spans="2:30" x14ac:dyDescent="0.35">
      <c r="B513" s="11"/>
      <c r="C513" s="10" t="s">
        <v>1876</v>
      </c>
      <c r="T513" s="286"/>
      <c r="U513" s="280"/>
      <c r="V513" s="280"/>
      <c r="W513" s="280"/>
      <c r="X513" s="286"/>
      <c r="Y513" s="280"/>
      <c r="Z513" s="280"/>
      <c r="AA513" s="286"/>
      <c r="AB513" s="280"/>
      <c r="AD513" s="11" t="s">
        <v>1876</v>
      </c>
    </row>
    <row r="514" spans="2:30" x14ac:dyDescent="0.35">
      <c r="B514" s="11"/>
      <c r="C514" s="10" t="s">
        <v>1877</v>
      </c>
      <c r="T514" s="286"/>
      <c r="U514" s="280"/>
      <c r="V514" s="280"/>
      <c r="W514" s="280"/>
      <c r="X514" s="286"/>
      <c r="Y514" s="280"/>
      <c r="Z514" s="280"/>
      <c r="AA514" s="286"/>
      <c r="AB514" s="280"/>
      <c r="AD514" s="11" t="s">
        <v>1877</v>
      </c>
    </row>
    <row r="515" spans="2:30" x14ac:dyDescent="0.35">
      <c r="B515" s="11"/>
      <c r="C515" s="10" t="s">
        <v>1878</v>
      </c>
      <c r="T515" s="286"/>
      <c r="U515" s="280"/>
      <c r="V515" s="280"/>
      <c r="W515" s="280"/>
      <c r="X515" s="286"/>
      <c r="Y515" s="280"/>
      <c r="Z515" s="280"/>
      <c r="AA515" s="286"/>
      <c r="AB515" s="280"/>
      <c r="AD515" s="11" t="s">
        <v>1878</v>
      </c>
    </row>
    <row r="516" spans="2:30" x14ac:dyDescent="0.35">
      <c r="B516" s="11"/>
      <c r="C516" s="10" t="s">
        <v>1879</v>
      </c>
      <c r="T516" s="286"/>
      <c r="U516" s="280"/>
      <c r="V516" s="280"/>
      <c r="W516" s="280"/>
      <c r="X516" s="286"/>
      <c r="Y516" s="280"/>
      <c r="Z516" s="280"/>
      <c r="AA516" s="286"/>
      <c r="AB516" s="280"/>
      <c r="AD516" s="11" t="s">
        <v>1879</v>
      </c>
    </row>
    <row r="517" spans="2:30" ht="29" x14ac:dyDescent="0.35">
      <c r="B517" s="11"/>
      <c r="C517" s="10" t="s">
        <v>1880</v>
      </c>
      <c r="T517" s="286"/>
      <c r="U517" s="280"/>
      <c r="V517" s="280"/>
      <c r="W517" s="280"/>
      <c r="X517" s="286"/>
      <c r="Y517" s="280"/>
      <c r="Z517" s="280"/>
      <c r="AA517" s="286"/>
      <c r="AB517" s="280"/>
      <c r="AD517" s="11" t="s">
        <v>1880</v>
      </c>
    </row>
    <row r="518" spans="2:30" x14ac:dyDescent="0.35">
      <c r="B518" s="11"/>
      <c r="C518" s="10" t="s">
        <v>1881</v>
      </c>
      <c r="T518" s="286"/>
      <c r="U518" s="280"/>
      <c r="V518" s="280"/>
      <c r="W518" s="280"/>
      <c r="X518" s="286"/>
      <c r="Y518" s="280"/>
      <c r="Z518" s="280"/>
      <c r="AA518" s="286"/>
      <c r="AB518" s="280"/>
      <c r="AD518" s="11" t="s">
        <v>1881</v>
      </c>
    </row>
    <row r="519" spans="2:30" x14ac:dyDescent="0.35">
      <c r="B519" s="11"/>
      <c r="C519" s="10" t="s">
        <v>1882</v>
      </c>
      <c r="T519" s="286"/>
      <c r="U519" s="280"/>
      <c r="V519" s="280"/>
      <c r="W519" s="280"/>
      <c r="X519" s="286"/>
      <c r="Y519" s="280"/>
      <c r="Z519" s="280"/>
      <c r="AA519" s="286"/>
      <c r="AB519" s="280"/>
      <c r="AD519" s="11" t="s">
        <v>1882</v>
      </c>
    </row>
    <row r="520" spans="2:30" x14ac:dyDescent="0.35">
      <c r="B520" s="11"/>
      <c r="C520" s="10" t="s">
        <v>1883</v>
      </c>
      <c r="T520" s="286"/>
      <c r="U520" s="280"/>
      <c r="V520" s="280"/>
      <c r="W520" s="280"/>
      <c r="X520" s="286"/>
      <c r="Y520" s="280"/>
      <c r="Z520" s="280"/>
      <c r="AA520" s="286"/>
      <c r="AB520" s="280"/>
      <c r="AD520" s="11" t="s">
        <v>1883</v>
      </c>
    </row>
    <row r="521" spans="2:30" x14ac:dyDescent="0.35">
      <c r="B521" s="11"/>
      <c r="C521" s="10" t="s">
        <v>1885</v>
      </c>
      <c r="T521" s="286"/>
      <c r="U521" s="280"/>
      <c r="V521" s="280"/>
      <c r="W521" s="280"/>
      <c r="X521" s="286"/>
      <c r="Y521" s="280"/>
      <c r="Z521" s="280"/>
      <c r="AA521" s="286"/>
      <c r="AB521" s="280"/>
      <c r="AD521" s="11" t="s">
        <v>1885</v>
      </c>
    </row>
    <row r="522" spans="2:30" x14ac:dyDescent="0.35">
      <c r="B522" s="11"/>
      <c r="C522" s="84" t="s">
        <v>1868</v>
      </c>
      <c r="T522" s="286"/>
      <c r="U522" s="280"/>
      <c r="V522" s="280"/>
      <c r="W522" s="280"/>
      <c r="X522" s="286"/>
      <c r="Y522" s="280"/>
      <c r="Z522" s="280"/>
      <c r="AA522" s="286"/>
      <c r="AB522" s="280"/>
      <c r="AD522" s="11" t="s">
        <v>1868</v>
      </c>
    </row>
    <row r="523" spans="2:30" x14ac:dyDescent="0.35">
      <c r="B523" s="11"/>
      <c r="C523" s="10" t="s">
        <v>1872</v>
      </c>
      <c r="T523" s="286"/>
      <c r="U523" s="280"/>
      <c r="V523" s="280"/>
      <c r="W523" s="280"/>
      <c r="X523" s="286"/>
      <c r="Y523" s="280"/>
      <c r="Z523" s="280"/>
      <c r="AA523" s="286"/>
      <c r="AB523" s="280"/>
      <c r="AD523" s="11" t="s">
        <v>1872</v>
      </c>
    </row>
    <row r="524" spans="2:30" x14ac:dyDescent="0.35">
      <c r="B524" s="11"/>
      <c r="C524" s="10" t="s">
        <v>1873</v>
      </c>
      <c r="T524" s="286"/>
      <c r="U524" s="280"/>
      <c r="V524" s="280"/>
      <c r="W524" s="280"/>
      <c r="X524" s="286"/>
      <c r="Y524" s="280"/>
      <c r="Z524" s="280"/>
      <c r="AA524" s="286"/>
      <c r="AB524" s="280"/>
      <c r="AD524" s="11" t="s">
        <v>1873</v>
      </c>
    </row>
    <row r="525" spans="2:30" x14ac:dyDescent="0.35">
      <c r="B525" s="11"/>
      <c r="C525" s="10" t="s">
        <v>1874</v>
      </c>
      <c r="T525" s="286"/>
      <c r="U525" s="280"/>
      <c r="V525" s="280"/>
      <c r="W525" s="280"/>
      <c r="X525" s="286"/>
      <c r="Y525" s="280"/>
      <c r="Z525" s="280"/>
      <c r="AA525" s="286"/>
      <c r="AB525" s="280"/>
      <c r="AD525" s="11" t="s">
        <v>1874</v>
      </c>
    </row>
    <row r="526" spans="2:30" ht="29" x14ac:dyDescent="0.35">
      <c r="B526" s="11"/>
      <c r="C526" s="10" t="s">
        <v>1875</v>
      </c>
      <c r="T526" s="286"/>
      <c r="U526" s="280"/>
      <c r="V526" s="280"/>
      <c r="W526" s="280"/>
      <c r="X526" s="286"/>
      <c r="Y526" s="280"/>
      <c r="Z526" s="280"/>
      <c r="AA526" s="286"/>
      <c r="AB526" s="280"/>
      <c r="AD526" s="11" t="s">
        <v>1875</v>
      </c>
    </row>
    <row r="527" spans="2:30" x14ac:dyDescent="0.35">
      <c r="B527" s="11"/>
      <c r="C527" s="10" t="s">
        <v>1876</v>
      </c>
      <c r="T527" s="286"/>
      <c r="U527" s="280"/>
      <c r="V527" s="280"/>
      <c r="W527" s="280"/>
      <c r="X527" s="286"/>
      <c r="Y527" s="280"/>
      <c r="Z527" s="280"/>
      <c r="AA527" s="286"/>
      <c r="AB527" s="280"/>
      <c r="AD527" s="11" t="s">
        <v>1876</v>
      </c>
    </row>
    <row r="528" spans="2:30" x14ac:dyDescent="0.35">
      <c r="B528" s="11"/>
      <c r="C528" s="10" t="s">
        <v>1877</v>
      </c>
      <c r="T528" s="286"/>
      <c r="U528" s="280"/>
      <c r="V528" s="280"/>
      <c r="W528" s="280"/>
      <c r="X528" s="286"/>
      <c r="Y528" s="280"/>
      <c r="Z528" s="280"/>
      <c r="AA528" s="286"/>
      <c r="AB528" s="280"/>
      <c r="AD528" s="11" t="s">
        <v>1877</v>
      </c>
    </row>
    <row r="529" spans="2:30" x14ac:dyDescent="0.35">
      <c r="B529" s="11"/>
      <c r="C529" s="10" t="s">
        <v>1878</v>
      </c>
      <c r="T529" s="286"/>
      <c r="U529" s="280"/>
      <c r="V529" s="280"/>
      <c r="W529" s="280"/>
      <c r="X529" s="286"/>
      <c r="Y529" s="280"/>
      <c r="Z529" s="280"/>
      <c r="AA529" s="286"/>
      <c r="AB529" s="280"/>
      <c r="AD529" s="11" t="s">
        <v>1878</v>
      </c>
    </row>
    <row r="530" spans="2:30" x14ac:dyDescent="0.35">
      <c r="B530" s="11"/>
      <c r="C530" s="10" t="s">
        <v>1879</v>
      </c>
      <c r="T530" s="286"/>
      <c r="U530" s="280"/>
      <c r="V530" s="280"/>
      <c r="W530" s="280"/>
      <c r="X530" s="286"/>
      <c r="Y530" s="280"/>
      <c r="Z530" s="280"/>
      <c r="AA530" s="286"/>
      <c r="AB530" s="280"/>
      <c r="AD530" s="11" t="s">
        <v>1879</v>
      </c>
    </row>
    <row r="531" spans="2:30" x14ac:dyDescent="0.35">
      <c r="B531" s="11"/>
      <c r="C531" s="10" t="s">
        <v>1885</v>
      </c>
      <c r="T531" s="286"/>
      <c r="U531" s="280"/>
      <c r="V531" s="280"/>
      <c r="W531" s="280"/>
      <c r="X531" s="286"/>
      <c r="Y531" s="280"/>
      <c r="Z531" s="280"/>
      <c r="AA531" s="286"/>
      <c r="AB531" s="280"/>
      <c r="AD531" s="11" t="s">
        <v>1885</v>
      </c>
    </row>
    <row r="532" spans="2:30" x14ac:dyDescent="0.35">
      <c r="B532" s="11"/>
      <c r="C532" s="10" t="s">
        <v>1888</v>
      </c>
      <c r="T532" s="286"/>
      <c r="U532" s="280"/>
      <c r="V532" s="280"/>
      <c r="W532" s="280"/>
      <c r="X532" s="286"/>
      <c r="Y532" s="280"/>
      <c r="Z532" s="280"/>
      <c r="AA532" s="286"/>
      <c r="AB532" s="280"/>
      <c r="AD532" s="11" t="s">
        <v>1888</v>
      </c>
    </row>
    <row r="533" spans="2:30" ht="29" x14ac:dyDescent="0.35">
      <c r="B533" s="11"/>
      <c r="C533" s="10" t="s">
        <v>1889</v>
      </c>
      <c r="T533" s="286"/>
      <c r="U533" s="280"/>
      <c r="V533" s="280"/>
      <c r="W533" s="280"/>
      <c r="X533" s="286"/>
      <c r="Y533" s="280"/>
      <c r="Z533" s="280"/>
      <c r="AA533" s="286"/>
      <c r="AB533" s="280"/>
      <c r="AD533" s="11" t="s">
        <v>1889</v>
      </c>
    </row>
    <row r="534" spans="2:30" x14ac:dyDescent="0.35">
      <c r="B534" s="11"/>
      <c r="C534" s="10" t="s">
        <v>1890</v>
      </c>
      <c r="T534" s="286"/>
      <c r="U534" s="280"/>
      <c r="V534" s="280"/>
      <c r="W534" s="280"/>
      <c r="X534" s="286"/>
      <c r="Y534" s="280"/>
      <c r="Z534" s="280"/>
      <c r="AA534" s="286"/>
      <c r="AB534" s="280"/>
      <c r="AD534" s="11" t="s">
        <v>1890</v>
      </c>
    </row>
    <row r="535" spans="2:30" x14ac:dyDescent="0.35">
      <c r="B535" s="11"/>
      <c r="C535" s="10" t="s">
        <v>1895</v>
      </c>
      <c r="T535" s="286"/>
      <c r="U535" s="280"/>
      <c r="V535" s="280"/>
      <c r="W535" s="280"/>
      <c r="X535" s="286"/>
      <c r="Y535" s="280"/>
      <c r="Z535" s="280"/>
      <c r="AA535" s="286"/>
      <c r="AB535" s="280"/>
      <c r="AD535" s="11" t="s">
        <v>1895</v>
      </c>
    </row>
    <row r="536" spans="2:30" x14ac:dyDescent="0.35">
      <c r="B536" s="11"/>
      <c r="C536" s="84" t="s">
        <v>1897</v>
      </c>
      <c r="D536" s="11"/>
      <c r="E536" s="84"/>
      <c r="F536" s="11"/>
      <c r="T536" s="286"/>
      <c r="U536" s="280"/>
      <c r="V536" s="280"/>
      <c r="W536" s="280"/>
      <c r="X536" s="286"/>
      <c r="Y536" s="280"/>
      <c r="Z536" s="280"/>
      <c r="AA536" s="286"/>
      <c r="AB536" s="280"/>
      <c r="AD536" s="11" t="s">
        <v>1897</v>
      </c>
    </row>
    <row r="537" spans="2:30" x14ac:dyDescent="0.35">
      <c r="B537" s="11"/>
      <c r="C537" s="10" t="s">
        <v>1898</v>
      </c>
      <c r="T537" s="286"/>
      <c r="U537" s="280"/>
      <c r="V537" s="280"/>
      <c r="W537" s="280"/>
      <c r="X537" s="286"/>
      <c r="Y537" s="280"/>
      <c r="Z537" s="280"/>
      <c r="AA537" s="286"/>
      <c r="AB537" s="280"/>
      <c r="AD537" s="11" t="s">
        <v>1898</v>
      </c>
    </row>
    <row r="538" spans="2:30" x14ac:dyDescent="0.35">
      <c r="B538" s="11"/>
      <c r="C538" s="10" t="s">
        <v>1899</v>
      </c>
      <c r="T538" s="286"/>
      <c r="U538" s="280"/>
      <c r="V538" s="280"/>
      <c r="W538" s="280"/>
      <c r="X538" s="286"/>
      <c r="Y538" s="280"/>
      <c r="Z538" s="280"/>
      <c r="AA538" s="286"/>
      <c r="AB538" s="280"/>
      <c r="AD538" s="11" t="s">
        <v>1899</v>
      </c>
    </row>
    <row r="539" spans="2:30" x14ac:dyDescent="0.35">
      <c r="B539" s="11"/>
      <c r="C539" s="10" t="s">
        <v>1900</v>
      </c>
      <c r="T539" s="286"/>
      <c r="U539" s="280"/>
      <c r="V539" s="280"/>
      <c r="W539" s="280"/>
      <c r="X539" s="286"/>
      <c r="Y539" s="280"/>
      <c r="Z539" s="280"/>
      <c r="AA539" s="286"/>
      <c r="AB539" s="280"/>
      <c r="AD539" s="11" t="s">
        <v>1900</v>
      </c>
    </row>
    <row r="540" spans="2:30" x14ac:dyDescent="0.35">
      <c r="B540" s="11"/>
      <c r="C540" s="10" t="s">
        <v>1901</v>
      </c>
      <c r="T540" s="286"/>
      <c r="U540" s="280"/>
      <c r="V540" s="280"/>
      <c r="W540" s="280"/>
      <c r="X540" s="286"/>
      <c r="Y540" s="280"/>
      <c r="Z540" s="280"/>
      <c r="AA540" s="286"/>
      <c r="AB540" s="280"/>
      <c r="AD540" s="11" t="s">
        <v>1901</v>
      </c>
    </row>
    <row r="541" spans="2:30" x14ac:dyDescent="0.35">
      <c r="B541" s="11"/>
      <c r="C541" s="84" t="s">
        <v>1905</v>
      </c>
      <c r="D541" s="11"/>
      <c r="E541" s="84"/>
      <c r="F541" s="11"/>
      <c r="T541" s="286"/>
      <c r="U541" s="280"/>
      <c r="V541" s="280"/>
      <c r="W541" s="280"/>
      <c r="X541" s="286"/>
      <c r="Y541" s="280"/>
      <c r="Z541" s="280"/>
      <c r="AA541" s="286"/>
      <c r="AB541" s="280"/>
      <c r="AD541" s="11" t="s">
        <v>1905</v>
      </c>
    </row>
    <row r="542" spans="2:30" x14ac:dyDescent="0.35">
      <c r="B542" s="11"/>
      <c r="C542" s="10" t="s">
        <v>1906</v>
      </c>
      <c r="T542" s="286"/>
      <c r="U542" s="280"/>
      <c r="V542" s="280"/>
      <c r="W542" s="280"/>
      <c r="X542" s="286"/>
      <c r="Y542" s="280"/>
      <c r="Z542" s="280"/>
      <c r="AA542" s="286"/>
      <c r="AB542" s="280"/>
      <c r="AD542" s="11" t="s">
        <v>1906</v>
      </c>
    </row>
    <row r="543" spans="2:30" x14ac:dyDescent="0.35">
      <c r="B543" s="11"/>
      <c r="C543" s="10" t="s">
        <v>1907</v>
      </c>
      <c r="T543" s="286"/>
      <c r="U543" s="280"/>
      <c r="V543" s="280"/>
      <c r="W543" s="280"/>
      <c r="X543" s="286"/>
      <c r="Y543" s="280"/>
      <c r="Z543" s="280"/>
      <c r="AA543" s="286"/>
      <c r="AB543" s="280"/>
      <c r="AD543" s="11" t="s">
        <v>1907</v>
      </c>
    </row>
    <row r="544" spans="2:30" x14ac:dyDescent="0.35">
      <c r="B544" s="11"/>
      <c r="C544" s="10" t="s">
        <v>1908</v>
      </c>
      <c r="T544" s="286"/>
      <c r="U544" s="280"/>
      <c r="V544" s="280"/>
      <c r="W544" s="280"/>
      <c r="X544" s="286"/>
      <c r="Y544" s="280"/>
      <c r="Z544" s="280"/>
      <c r="AA544" s="286"/>
      <c r="AB544" s="280"/>
      <c r="AD544" s="11" t="s">
        <v>1908</v>
      </c>
    </row>
    <row r="545" spans="2:30" x14ac:dyDescent="0.35">
      <c r="B545" s="11" t="s">
        <v>1916</v>
      </c>
      <c r="T545" s="286"/>
      <c r="U545" s="280"/>
      <c r="V545" s="280"/>
      <c r="W545" s="280"/>
      <c r="X545" s="286"/>
      <c r="Y545" s="280"/>
      <c r="Z545" s="280"/>
      <c r="AA545" s="286"/>
      <c r="AB545" s="280"/>
    </row>
    <row r="546" spans="2:30" x14ac:dyDescent="0.35">
      <c r="B546" s="11"/>
      <c r="C546" s="84" t="s">
        <v>1917</v>
      </c>
      <c r="T546" s="286"/>
      <c r="U546" s="280"/>
      <c r="V546" s="280"/>
      <c r="W546" s="280"/>
      <c r="X546" s="286"/>
      <c r="Y546" s="280"/>
      <c r="Z546" s="280"/>
      <c r="AA546" s="286"/>
      <c r="AB546" s="280"/>
      <c r="AD546" s="11" t="s">
        <v>1917</v>
      </c>
    </row>
    <row r="547" spans="2:30" x14ac:dyDescent="0.35">
      <c r="B547" s="11"/>
      <c r="C547" s="10" t="s">
        <v>1920</v>
      </c>
      <c r="T547" s="286"/>
      <c r="U547" s="280"/>
      <c r="V547" s="280"/>
      <c r="W547" s="280"/>
      <c r="X547" s="286"/>
      <c r="Y547" s="280"/>
      <c r="Z547" s="280"/>
      <c r="AA547" s="286"/>
      <c r="AB547" s="280"/>
      <c r="AD547" s="11" t="s">
        <v>1920</v>
      </c>
    </row>
    <row r="548" spans="2:30" x14ac:dyDescent="0.35">
      <c r="B548" s="11"/>
      <c r="C548" s="10" t="s">
        <v>1922</v>
      </c>
      <c r="T548" s="286"/>
      <c r="U548" s="280"/>
      <c r="V548" s="280"/>
      <c r="W548" s="280"/>
      <c r="X548" s="286"/>
      <c r="Y548" s="280"/>
      <c r="Z548" s="280"/>
      <c r="AA548" s="286"/>
      <c r="AB548" s="280"/>
      <c r="AD548" s="11" t="s">
        <v>1922</v>
      </c>
    </row>
    <row r="549" spans="2:30" x14ac:dyDescent="0.35">
      <c r="B549" s="11"/>
      <c r="C549" s="10" t="s">
        <v>1924</v>
      </c>
      <c r="T549" s="286"/>
      <c r="U549" s="280"/>
      <c r="V549" s="280"/>
      <c r="W549" s="280"/>
      <c r="X549" s="286"/>
      <c r="Y549" s="280"/>
      <c r="Z549" s="280"/>
      <c r="AA549" s="286"/>
      <c r="AB549" s="280"/>
      <c r="AD549" s="11" t="s">
        <v>1924</v>
      </c>
    </row>
    <row r="550" spans="2:30" x14ac:dyDescent="0.35">
      <c r="B550" s="11"/>
      <c r="C550" s="84" t="s">
        <v>1918</v>
      </c>
      <c r="T550" s="286"/>
      <c r="U550" s="280"/>
      <c r="V550" s="280"/>
      <c r="W550" s="280"/>
      <c r="X550" s="286"/>
      <c r="Y550" s="280"/>
      <c r="Z550" s="280"/>
      <c r="AA550" s="286"/>
      <c r="AB550" s="280"/>
      <c r="AD550" s="11" t="s">
        <v>1918</v>
      </c>
    </row>
    <row r="551" spans="2:30" x14ac:dyDescent="0.35">
      <c r="B551" s="11"/>
      <c r="C551" s="10" t="s">
        <v>1920</v>
      </c>
      <c r="T551" s="286"/>
      <c r="U551" s="280"/>
      <c r="V551" s="280"/>
      <c r="W551" s="280"/>
      <c r="X551" s="286"/>
      <c r="Y551" s="280"/>
      <c r="Z551" s="280"/>
      <c r="AA551" s="286"/>
      <c r="AB551" s="280"/>
      <c r="AD551" s="11" t="s">
        <v>1920</v>
      </c>
    </row>
    <row r="552" spans="2:30" x14ac:dyDescent="0.35">
      <c r="B552" s="11"/>
      <c r="C552" s="10" t="s">
        <v>1922</v>
      </c>
      <c r="T552" s="286"/>
      <c r="U552" s="280"/>
      <c r="V552" s="280"/>
      <c r="W552" s="280"/>
      <c r="X552" s="286"/>
      <c r="Y552" s="280"/>
      <c r="Z552" s="280"/>
      <c r="AA552" s="286"/>
      <c r="AB552" s="280"/>
      <c r="AD552" s="11" t="s">
        <v>1922</v>
      </c>
    </row>
    <row r="553" spans="2:30" x14ac:dyDescent="0.35">
      <c r="B553" s="11"/>
      <c r="C553" s="10" t="s">
        <v>1924</v>
      </c>
      <c r="T553" s="286"/>
      <c r="U553" s="280"/>
      <c r="V553" s="280"/>
      <c r="W553" s="280"/>
      <c r="X553" s="286"/>
      <c r="Y553" s="280"/>
      <c r="Z553" s="280"/>
      <c r="AA553" s="286"/>
      <c r="AB553" s="280"/>
      <c r="AD553" s="11" t="s">
        <v>1924</v>
      </c>
    </row>
    <row r="554" spans="2:30" x14ac:dyDescent="0.35">
      <c r="B554" s="11"/>
      <c r="C554" s="84" t="s">
        <v>1919</v>
      </c>
      <c r="T554" s="286"/>
      <c r="U554" s="280"/>
      <c r="V554" s="280"/>
      <c r="W554" s="280"/>
      <c r="X554" s="286"/>
      <c r="Y554" s="280"/>
      <c r="Z554" s="280"/>
      <c r="AA554" s="286"/>
      <c r="AB554" s="280"/>
      <c r="AD554" s="11" t="s">
        <v>1919</v>
      </c>
    </row>
    <row r="555" spans="2:30" x14ac:dyDescent="0.35">
      <c r="B555" s="11"/>
      <c r="C555" s="10" t="s">
        <v>1920</v>
      </c>
      <c r="T555" s="286"/>
      <c r="U555" s="280"/>
      <c r="V555" s="280"/>
      <c r="W555" s="280"/>
      <c r="X555" s="286"/>
      <c r="Y555" s="280"/>
      <c r="Z555" s="280"/>
      <c r="AA555" s="286"/>
      <c r="AB555" s="280"/>
      <c r="AD555" s="11" t="s">
        <v>1920</v>
      </c>
    </row>
    <row r="556" spans="2:30" x14ac:dyDescent="0.35">
      <c r="B556" s="11"/>
      <c r="C556" s="10" t="s">
        <v>1922</v>
      </c>
      <c r="T556" s="286"/>
      <c r="U556" s="280"/>
      <c r="V556" s="280"/>
      <c r="W556" s="280"/>
      <c r="X556" s="286"/>
      <c r="Y556" s="280"/>
      <c r="Z556" s="280"/>
      <c r="AA556" s="286"/>
      <c r="AB556" s="280"/>
      <c r="AD556" s="11" t="s">
        <v>1922</v>
      </c>
    </row>
    <row r="557" spans="2:30" x14ac:dyDescent="0.35">
      <c r="B557" s="11"/>
      <c r="C557" s="10" t="s">
        <v>1924</v>
      </c>
      <c r="T557" s="286"/>
      <c r="U557" s="280"/>
      <c r="V557" s="280"/>
      <c r="W557" s="280"/>
      <c r="X557" s="286"/>
      <c r="Y557" s="280"/>
      <c r="Z557" s="280"/>
      <c r="AA557" s="286"/>
      <c r="AB557" s="280"/>
      <c r="AD557" s="11" t="s">
        <v>1924</v>
      </c>
    </row>
    <row r="558" spans="2:30" x14ac:dyDescent="0.35">
      <c r="B558" s="11" t="s">
        <v>1927</v>
      </c>
      <c r="T558" s="286"/>
      <c r="U558" s="280"/>
      <c r="V558" s="280"/>
      <c r="W558" s="280"/>
      <c r="X558" s="286"/>
      <c r="Y558" s="280"/>
      <c r="Z558" s="280"/>
      <c r="AA558" s="286"/>
      <c r="AB558" s="280"/>
    </row>
    <row r="559" spans="2:30" x14ac:dyDescent="0.35">
      <c r="B559" s="11"/>
      <c r="C559" s="10" t="s">
        <v>1929</v>
      </c>
      <c r="T559" s="286"/>
      <c r="U559" s="280"/>
      <c r="V559" s="280"/>
      <c r="W559" s="280"/>
      <c r="X559" s="286"/>
      <c r="Y559" s="280"/>
      <c r="Z559" s="280"/>
      <c r="AA559" s="286"/>
      <c r="AB559" s="280"/>
      <c r="AD559" s="11" t="s">
        <v>1929</v>
      </c>
    </row>
    <row r="560" spans="2:30" x14ac:dyDescent="0.35">
      <c r="B560" s="11"/>
      <c r="C560" s="10" t="s">
        <v>1931</v>
      </c>
      <c r="T560" s="286"/>
      <c r="U560" s="280"/>
      <c r="V560" s="280"/>
      <c r="W560" s="280"/>
      <c r="X560" s="286"/>
      <c r="Y560" s="280"/>
      <c r="Z560" s="280"/>
      <c r="AA560" s="286"/>
      <c r="AB560" s="280"/>
      <c r="AD560" s="11" t="s">
        <v>1931</v>
      </c>
    </row>
    <row r="561" spans="2:30" x14ac:dyDescent="0.35">
      <c r="B561" s="11"/>
      <c r="C561" s="10" t="s">
        <v>1932</v>
      </c>
      <c r="T561" s="286"/>
      <c r="U561" s="280"/>
      <c r="V561" s="280"/>
      <c r="W561" s="280"/>
      <c r="X561" s="286"/>
      <c r="Y561" s="280"/>
      <c r="Z561" s="280"/>
      <c r="AA561" s="286"/>
      <c r="AB561" s="280"/>
      <c r="AD561" s="11" t="s">
        <v>1932</v>
      </c>
    </row>
    <row r="562" spans="2:30" x14ac:dyDescent="0.35">
      <c r="B562" s="11"/>
      <c r="C562" s="10" t="s">
        <v>1933</v>
      </c>
      <c r="T562" s="286"/>
      <c r="U562" s="280"/>
      <c r="V562" s="280"/>
      <c r="W562" s="280"/>
      <c r="X562" s="286"/>
      <c r="Y562" s="280"/>
      <c r="Z562" s="280"/>
      <c r="AA562" s="286"/>
      <c r="AB562" s="280"/>
      <c r="AD562" s="11" t="s">
        <v>1933</v>
      </c>
    </row>
    <row r="563" spans="2:30" x14ac:dyDescent="0.35">
      <c r="B563" s="11"/>
      <c r="C563" s="10" t="s">
        <v>1934</v>
      </c>
      <c r="T563" s="286"/>
      <c r="U563" s="280"/>
      <c r="V563" s="280"/>
      <c r="W563" s="280"/>
      <c r="X563" s="286"/>
      <c r="Y563" s="280"/>
      <c r="Z563" s="280"/>
      <c r="AA563" s="286"/>
      <c r="AB563" s="280"/>
      <c r="AD563" s="11" t="s">
        <v>1934</v>
      </c>
    </row>
    <row r="564" spans="2:30" ht="29" x14ac:dyDescent="0.35">
      <c r="B564" s="11"/>
      <c r="C564" s="10" t="s">
        <v>1935</v>
      </c>
      <c r="T564" s="286"/>
      <c r="U564" s="280"/>
      <c r="V564" s="280"/>
      <c r="W564" s="280"/>
      <c r="X564" s="286"/>
      <c r="Y564" s="280"/>
      <c r="Z564" s="280"/>
      <c r="AA564" s="286"/>
      <c r="AB564" s="280"/>
      <c r="AD564" s="11" t="s">
        <v>1935</v>
      </c>
    </row>
    <row r="565" spans="2:30" x14ac:dyDescent="0.35">
      <c r="B565" s="11" t="s">
        <v>1936</v>
      </c>
      <c r="T565" s="286"/>
      <c r="U565" s="280"/>
      <c r="V565" s="280"/>
      <c r="W565" s="280"/>
      <c r="X565" s="286"/>
      <c r="Y565" s="280"/>
      <c r="Z565" s="280"/>
      <c r="AA565" s="286"/>
      <c r="AB565" s="280"/>
    </row>
    <row r="566" spans="2:30" x14ac:dyDescent="0.35">
      <c r="B566" s="11"/>
      <c r="C566" s="10" t="s">
        <v>1939</v>
      </c>
      <c r="T566" s="286"/>
      <c r="U566" s="280"/>
      <c r="V566" s="280"/>
      <c r="W566" s="280"/>
      <c r="X566" s="286"/>
      <c r="Y566" s="280"/>
      <c r="Z566" s="280"/>
      <c r="AA566" s="286"/>
      <c r="AB566" s="280"/>
      <c r="AD566" s="11" t="s">
        <v>1939</v>
      </c>
    </row>
    <row r="567" spans="2:30" x14ac:dyDescent="0.35">
      <c r="B567" s="11"/>
      <c r="C567" s="10" t="s">
        <v>1941</v>
      </c>
      <c r="T567" s="286"/>
      <c r="U567" s="280"/>
      <c r="V567" s="280"/>
      <c r="W567" s="280"/>
      <c r="X567" s="286"/>
      <c r="Y567" s="280"/>
      <c r="Z567" s="280"/>
      <c r="AA567" s="286"/>
      <c r="AB567" s="280"/>
      <c r="AD567" s="11" t="s">
        <v>1941</v>
      </c>
    </row>
    <row r="568" spans="2:30" x14ac:dyDescent="0.35">
      <c r="B568" s="11"/>
      <c r="C568" s="10" t="s">
        <v>1942</v>
      </c>
      <c r="T568" s="286"/>
      <c r="U568" s="280"/>
      <c r="V568" s="280"/>
      <c r="W568" s="280"/>
      <c r="X568" s="286"/>
      <c r="Y568" s="280"/>
      <c r="Z568" s="280"/>
      <c r="AA568" s="286"/>
      <c r="AB568" s="280"/>
      <c r="AD568" s="11" t="s">
        <v>1942</v>
      </c>
    </row>
    <row r="569" spans="2:30" x14ac:dyDescent="0.35">
      <c r="B569" s="11"/>
      <c r="C569" s="10" t="s">
        <v>1941</v>
      </c>
      <c r="T569" s="286"/>
      <c r="U569" s="280"/>
      <c r="V569" s="280"/>
      <c r="W569" s="280"/>
      <c r="X569" s="286"/>
      <c r="Y569" s="280"/>
      <c r="Z569" s="280"/>
      <c r="AA569" s="286"/>
      <c r="AB569" s="280"/>
      <c r="AD569" s="11" t="s">
        <v>1941</v>
      </c>
    </row>
    <row r="570" spans="2:30" x14ac:dyDescent="0.35">
      <c r="B570" s="11"/>
      <c r="C570" s="10" t="s">
        <v>1944</v>
      </c>
      <c r="T570" s="286"/>
      <c r="U570" s="280"/>
      <c r="V570" s="280"/>
      <c r="W570" s="280"/>
      <c r="X570" s="286"/>
      <c r="Y570" s="280"/>
      <c r="Z570" s="280"/>
      <c r="AA570" s="286"/>
      <c r="AB570" s="280"/>
      <c r="AD570" s="11" t="s">
        <v>1944</v>
      </c>
    </row>
    <row r="571" spans="2:30" x14ac:dyDescent="0.35">
      <c r="B571" s="11"/>
      <c r="C571" s="10" t="s">
        <v>1941</v>
      </c>
      <c r="T571" s="286"/>
      <c r="U571" s="280"/>
      <c r="V571" s="280"/>
      <c r="W571" s="280"/>
      <c r="X571" s="286"/>
      <c r="Y571" s="280"/>
      <c r="Z571" s="280"/>
      <c r="AA571" s="286"/>
      <c r="AB571" s="280"/>
      <c r="AD571" s="11" t="s">
        <v>1941</v>
      </c>
    </row>
    <row r="572" spans="2:30" x14ac:dyDescent="0.35">
      <c r="B572" s="11"/>
      <c r="C572" s="10" t="s">
        <v>1946</v>
      </c>
      <c r="T572" s="286"/>
      <c r="U572" s="280"/>
      <c r="V572" s="280"/>
      <c r="W572" s="280"/>
      <c r="X572" s="286"/>
      <c r="Y572" s="280"/>
      <c r="Z572" s="280"/>
      <c r="AA572" s="286"/>
      <c r="AB572" s="280"/>
      <c r="AD572" s="11" t="s">
        <v>1946</v>
      </c>
    </row>
    <row r="573" spans="2:30" x14ac:dyDescent="0.35">
      <c r="B573" s="11"/>
      <c r="C573" s="10" t="s">
        <v>1941</v>
      </c>
      <c r="T573" s="286"/>
      <c r="U573" s="280"/>
      <c r="V573" s="280"/>
      <c r="W573" s="280"/>
      <c r="X573" s="286"/>
      <c r="Y573" s="280"/>
      <c r="Z573" s="280"/>
      <c r="AA573" s="286"/>
      <c r="AB573" s="280"/>
      <c r="AD573" s="11" t="s">
        <v>1941</v>
      </c>
    </row>
    <row r="574" spans="2:30" x14ac:dyDescent="0.35">
      <c r="B574" s="11" t="s">
        <v>1680</v>
      </c>
      <c r="T574" s="286"/>
      <c r="U574" s="280"/>
      <c r="V574" s="280"/>
      <c r="W574" s="280"/>
      <c r="X574" s="286"/>
      <c r="Y574" s="280"/>
      <c r="Z574" s="280"/>
      <c r="AA574" s="286"/>
      <c r="AB574" s="280"/>
    </row>
    <row r="575" spans="2:30" x14ac:dyDescent="0.35">
      <c r="B575" s="11"/>
      <c r="C575" s="84" t="s">
        <v>1681</v>
      </c>
      <c r="T575" s="286"/>
      <c r="U575" s="280"/>
      <c r="V575" s="280"/>
      <c r="W575" s="280"/>
      <c r="X575" s="286"/>
      <c r="Y575" s="280"/>
      <c r="Z575" s="280"/>
      <c r="AA575" s="286"/>
      <c r="AB575" s="280"/>
      <c r="AC575" s="11" t="s">
        <v>1681</v>
      </c>
    </row>
    <row r="576" spans="2:30" x14ac:dyDescent="0.35">
      <c r="B576" s="11"/>
      <c r="C576" s="84" t="s">
        <v>927</v>
      </c>
      <c r="T576" s="286"/>
      <c r="U576" s="280"/>
      <c r="V576" s="280"/>
      <c r="W576" s="280"/>
      <c r="X576" s="286"/>
      <c r="Y576" s="280"/>
      <c r="Z576" s="280"/>
      <c r="AA576" s="286"/>
      <c r="AB576" s="280"/>
      <c r="AC576" s="11" t="s">
        <v>927</v>
      </c>
    </row>
    <row r="577" spans="2:29" ht="43.5" x14ac:dyDescent="0.35">
      <c r="B577" s="11"/>
      <c r="C577" s="10" t="s">
        <v>1682</v>
      </c>
      <c r="T577" s="286"/>
      <c r="U577" s="280"/>
      <c r="V577" s="280"/>
      <c r="W577" s="280"/>
      <c r="X577" s="286"/>
      <c r="Y577" s="280"/>
      <c r="Z577" s="280"/>
      <c r="AA577" s="286"/>
      <c r="AB577" s="280"/>
      <c r="AC577" s="11" t="s">
        <v>1682</v>
      </c>
    </row>
    <row r="578" spans="2:29" x14ac:dyDescent="0.35">
      <c r="B578" s="11"/>
      <c r="C578" s="10" t="s">
        <v>1684</v>
      </c>
      <c r="T578" s="286"/>
      <c r="U578" s="280"/>
      <c r="V578" s="280"/>
      <c r="W578" s="280"/>
      <c r="X578" s="286"/>
      <c r="Y578" s="280"/>
      <c r="Z578" s="280"/>
      <c r="AA578" s="286"/>
      <c r="AB578" s="280"/>
      <c r="AC578" s="11" t="s">
        <v>1684</v>
      </c>
    </row>
    <row r="579" spans="2:29" ht="72.5" x14ac:dyDescent="0.35">
      <c r="B579" s="11"/>
      <c r="C579" s="10" t="s">
        <v>1685</v>
      </c>
      <c r="T579" s="286"/>
      <c r="U579" s="280"/>
      <c r="V579" s="280"/>
      <c r="W579" s="280"/>
      <c r="X579" s="286"/>
      <c r="Y579" s="280"/>
      <c r="Z579" s="280"/>
      <c r="AA579" s="286"/>
      <c r="AB579" s="280"/>
      <c r="AC579" s="11" t="s">
        <v>1685</v>
      </c>
    </row>
    <row r="580" spans="2:29" ht="43.5" x14ac:dyDescent="0.35">
      <c r="B580" s="11"/>
      <c r="C580" s="10" t="s">
        <v>1686</v>
      </c>
      <c r="T580" s="286"/>
      <c r="U580" s="280"/>
      <c r="V580" s="280"/>
      <c r="W580" s="280"/>
      <c r="X580" s="286"/>
      <c r="Y580" s="280"/>
      <c r="Z580" s="280"/>
      <c r="AA580" s="286"/>
      <c r="AB580" s="280"/>
      <c r="AC580" s="11" t="s">
        <v>1686</v>
      </c>
    </row>
    <row r="581" spans="2:29" ht="29" x14ac:dyDescent="0.35">
      <c r="B581" s="11"/>
      <c r="C581" s="10" t="s">
        <v>1687</v>
      </c>
      <c r="T581" s="286"/>
      <c r="U581" s="280"/>
      <c r="V581" s="280"/>
      <c r="W581" s="280"/>
      <c r="X581" s="286"/>
      <c r="Y581" s="280"/>
      <c r="Z581" s="280"/>
      <c r="AA581" s="286"/>
      <c r="AB581" s="280"/>
      <c r="AC581" s="11" t="s">
        <v>1687</v>
      </c>
    </row>
    <row r="582" spans="2:29" ht="29" x14ac:dyDescent="0.35">
      <c r="B582" s="11"/>
      <c r="C582" s="10" t="s">
        <v>1689</v>
      </c>
      <c r="T582" s="286"/>
      <c r="U582" s="280"/>
      <c r="V582" s="280"/>
      <c r="W582" s="280"/>
      <c r="X582" s="286"/>
      <c r="Y582" s="280"/>
      <c r="Z582" s="280"/>
      <c r="AA582" s="286"/>
      <c r="AB582" s="280"/>
      <c r="AC582" s="11" t="s">
        <v>1689</v>
      </c>
    </row>
    <row r="583" spans="2:29" ht="29" x14ac:dyDescent="0.35">
      <c r="B583" s="11"/>
      <c r="C583" s="10" t="s">
        <v>1690</v>
      </c>
      <c r="T583" s="286"/>
      <c r="U583" s="280"/>
      <c r="V583" s="280"/>
      <c r="W583" s="280"/>
      <c r="X583" s="286"/>
      <c r="Y583" s="280"/>
      <c r="Z583" s="280"/>
      <c r="AA583" s="286"/>
      <c r="AB583" s="280"/>
      <c r="AC583" s="11" t="s">
        <v>1690</v>
      </c>
    </row>
    <row r="584" spans="2:29" x14ac:dyDescent="0.35">
      <c r="B584" s="11"/>
      <c r="C584" s="84" t="s">
        <v>1691</v>
      </c>
      <c r="T584" s="286"/>
      <c r="U584" s="280"/>
      <c r="V584" s="280"/>
      <c r="W584" s="280"/>
      <c r="X584" s="286"/>
      <c r="Y584" s="280"/>
      <c r="Z584" s="280"/>
      <c r="AA584" s="286"/>
      <c r="AB584" s="280"/>
      <c r="AC584" s="11" t="s">
        <v>1691</v>
      </c>
    </row>
    <row r="585" spans="2:29" ht="29" x14ac:dyDescent="0.35">
      <c r="B585" s="11"/>
      <c r="C585" s="10" t="s">
        <v>1692</v>
      </c>
      <c r="T585" s="286"/>
      <c r="U585" s="280"/>
      <c r="V585" s="280"/>
      <c r="W585" s="280"/>
      <c r="X585" s="286"/>
      <c r="Y585" s="280"/>
      <c r="Z585" s="280"/>
      <c r="AA585" s="286"/>
      <c r="AB585" s="280"/>
      <c r="AC585" s="11" t="s">
        <v>1692</v>
      </c>
    </row>
    <row r="586" spans="2:29" x14ac:dyDescent="0.35">
      <c r="B586" s="11"/>
      <c r="C586" s="10" t="s">
        <v>1694</v>
      </c>
      <c r="T586" s="286"/>
      <c r="U586" s="280"/>
      <c r="V586" s="280"/>
      <c r="W586" s="280"/>
      <c r="X586" s="286"/>
      <c r="Y586" s="280"/>
      <c r="Z586" s="280"/>
      <c r="AA586" s="286"/>
      <c r="AB586" s="280"/>
      <c r="AC586" s="11" t="s">
        <v>1694</v>
      </c>
    </row>
    <row r="587" spans="2:29" ht="29" x14ac:dyDescent="0.35">
      <c r="B587" s="11"/>
      <c r="C587" s="10" t="s">
        <v>1695</v>
      </c>
      <c r="T587" s="286"/>
      <c r="U587" s="280"/>
      <c r="V587" s="280"/>
      <c r="W587" s="280"/>
      <c r="X587" s="286"/>
      <c r="Y587" s="280"/>
      <c r="Z587" s="280"/>
      <c r="AA587" s="286"/>
      <c r="AB587" s="280"/>
      <c r="AC587" s="11" t="s">
        <v>1695</v>
      </c>
    </row>
    <row r="588" spans="2:29" x14ac:dyDescent="0.35">
      <c r="B588" s="11"/>
      <c r="C588" s="10" t="s">
        <v>1694</v>
      </c>
      <c r="T588" s="286"/>
      <c r="U588" s="280"/>
      <c r="V588" s="280"/>
      <c r="W588" s="280"/>
      <c r="X588" s="286"/>
      <c r="Y588" s="280"/>
      <c r="Z588" s="280"/>
      <c r="AA588" s="286"/>
      <c r="AB588" s="280"/>
      <c r="AC588" s="11" t="s">
        <v>1694</v>
      </c>
    </row>
    <row r="589" spans="2:29" x14ac:dyDescent="0.35">
      <c r="B589" s="11"/>
      <c r="C589" s="84" t="s">
        <v>1697</v>
      </c>
      <c r="T589" s="286"/>
      <c r="U589" s="280"/>
      <c r="V589" s="280"/>
      <c r="W589" s="280"/>
      <c r="X589" s="286"/>
      <c r="Y589" s="280"/>
      <c r="Z589" s="280"/>
      <c r="AA589" s="286"/>
      <c r="AB589" s="280"/>
      <c r="AC589" s="11" t="s">
        <v>1697</v>
      </c>
    </row>
    <row r="590" spans="2:29" ht="29" x14ac:dyDescent="0.35">
      <c r="B590" s="11"/>
      <c r="C590" s="10" t="s">
        <v>1698</v>
      </c>
      <c r="T590" s="286"/>
      <c r="U590" s="280"/>
      <c r="V590" s="280"/>
      <c r="W590" s="280"/>
      <c r="X590" s="286"/>
      <c r="Y590" s="280"/>
      <c r="Z590" s="280"/>
      <c r="AA590" s="286"/>
      <c r="AB590" s="280"/>
      <c r="AC590" s="11" t="s">
        <v>1698</v>
      </c>
    </row>
    <row r="591" spans="2:29" x14ac:dyDescent="0.35">
      <c r="B591" s="11"/>
      <c r="C591" s="10" t="s">
        <v>1694</v>
      </c>
      <c r="T591" s="286"/>
      <c r="U591" s="280"/>
      <c r="V591" s="280"/>
      <c r="W591" s="280"/>
      <c r="X591" s="286"/>
      <c r="Y591" s="280"/>
      <c r="Z591" s="280"/>
      <c r="AA591" s="286"/>
      <c r="AB591" s="280"/>
      <c r="AC591" s="11" t="s">
        <v>1694</v>
      </c>
    </row>
    <row r="592" spans="2:29" x14ac:dyDescent="0.35">
      <c r="B592" s="11"/>
      <c r="C592" s="10" t="s">
        <v>1700</v>
      </c>
      <c r="T592" s="286"/>
      <c r="U592" s="280"/>
      <c r="V592" s="280"/>
      <c r="W592" s="280"/>
      <c r="X592" s="286"/>
      <c r="Y592" s="280"/>
      <c r="Z592" s="280"/>
      <c r="AA592" s="286"/>
      <c r="AB592" s="280"/>
      <c r="AC592" s="11" t="s">
        <v>1700</v>
      </c>
    </row>
    <row r="593" spans="2:29" x14ac:dyDescent="0.35">
      <c r="B593" s="11" t="s">
        <v>1702</v>
      </c>
      <c r="T593" s="286"/>
      <c r="U593" s="280"/>
      <c r="V593" s="280"/>
      <c r="W593" s="280"/>
      <c r="X593" s="286"/>
      <c r="Y593" s="280"/>
      <c r="Z593" s="280"/>
      <c r="AA593" s="286"/>
      <c r="AB593" s="280"/>
    </row>
    <row r="594" spans="2:29" ht="43.5" x14ac:dyDescent="0.35">
      <c r="B594" s="11"/>
      <c r="C594" s="10" t="s">
        <v>1704</v>
      </c>
      <c r="T594" s="286"/>
      <c r="U594" s="280"/>
      <c r="V594" s="280"/>
      <c r="W594" s="280"/>
      <c r="X594" s="286"/>
      <c r="Y594" s="280"/>
      <c r="Z594" s="280"/>
      <c r="AA594" s="286"/>
      <c r="AB594" s="280"/>
      <c r="AC594" s="11" t="s">
        <v>1704</v>
      </c>
    </row>
    <row r="595" spans="2:29" x14ac:dyDescent="0.35">
      <c r="B595" s="11"/>
      <c r="C595" s="10" t="s">
        <v>1705</v>
      </c>
      <c r="T595" s="286"/>
      <c r="U595" s="280"/>
      <c r="V595" s="280"/>
      <c r="W595" s="280"/>
      <c r="X595" s="286"/>
      <c r="Y595" s="280"/>
      <c r="Z595" s="280"/>
      <c r="AA595" s="286"/>
      <c r="AB595" s="280"/>
      <c r="AC595" s="11" t="s">
        <v>1705</v>
      </c>
    </row>
    <row r="596" spans="2:29" x14ac:dyDescent="0.35">
      <c r="B596" s="11"/>
      <c r="C596" s="10" t="s">
        <v>1622</v>
      </c>
      <c r="T596" s="286"/>
      <c r="U596" s="280"/>
      <c r="V596" s="280"/>
      <c r="W596" s="280"/>
      <c r="X596" s="286"/>
      <c r="Y596" s="280"/>
      <c r="Z596" s="280"/>
      <c r="AA596" s="286"/>
      <c r="AB596" s="280"/>
      <c r="AC596" s="11" t="s">
        <v>1622</v>
      </c>
    </row>
    <row r="597" spans="2:29" ht="29" x14ac:dyDescent="0.35">
      <c r="B597" s="11"/>
      <c r="C597" s="10" t="s">
        <v>1707</v>
      </c>
      <c r="T597" s="286"/>
      <c r="U597" s="280"/>
      <c r="V597" s="280"/>
      <c r="W597" s="280"/>
      <c r="X597" s="286"/>
      <c r="Y597" s="280"/>
      <c r="Z597" s="280"/>
      <c r="AA597" s="286"/>
      <c r="AB597" s="280"/>
      <c r="AC597" s="11" t="s">
        <v>1707</v>
      </c>
    </row>
    <row r="598" spans="2:29" x14ac:dyDescent="0.35">
      <c r="B598" s="11"/>
      <c r="C598" s="10" t="s">
        <v>1622</v>
      </c>
      <c r="T598" s="286"/>
      <c r="U598" s="280"/>
      <c r="V598" s="280"/>
      <c r="W598" s="280"/>
      <c r="X598" s="286"/>
      <c r="Y598" s="280"/>
      <c r="Z598" s="280"/>
      <c r="AA598" s="286"/>
      <c r="AB598" s="280"/>
      <c r="AC598" s="11" t="s">
        <v>1622</v>
      </c>
    </row>
    <row r="599" spans="2:29" x14ac:dyDescent="0.35">
      <c r="B599" s="11" t="s">
        <v>1709</v>
      </c>
      <c r="T599" s="286"/>
      <c r="U599" s="280"/>
      <c r="V599" s="280"/>
      <c r="W599" s="280"/>
      <c r="X599" s="286"/>
      <c r="Y599" s="280"/>
      <c r="Z599" s="280"/>
      <c r="AA599" s="286"/>
      <c r="AB599" s="280"/>
    </row>
    <row r="600" spans="2:29" x14ac:dyDescent="0.35">
      <c r="B600" s="11"/>
      <c r="C600" s="84" t="s">
        <v>1710</v>
      </c>
      <c r="T600" s="286"/>
      <c r="U600" s="280"/>
      <c r="V600" s="280"/>
      <c r="W600" s="280"/>
      <c r="X600" s="286"/>
      <c r="Y600" s="280"/>
      <c r="Z600" s="280"/>
      <c r="AA600" s="286"/>
      <c r="AB600" s="280"/>
      <c r="AC600" s="11" t="s">
        <v>1710</v>
      </c>
    </row>
    <row r="601" spans="2:29" ht="43.5" x14ac:dyDescent="0.35">
      <c r="B601" s="11"/>
      <c r="C601" s="10" t="s">
        <v>1711</v>
      </c>
      <c r="T601" s="286"/>
      <c r="U601" s="280"/>
      <c r="V601" s="280"/>
      <c r="W601" s="280"/>
      <c r="X601" s="286"/>
      <c r="Y601" s="280"/>
      <c r="Z601" s="280"/>
      <c r="AA601" s="286"/>
      <c r="AB601" s="280"/>
      <c r="AC601" s="11" t="s">
        <v>1711</v>
      </c>
    </row>
    <row r="602" spans="2:29" x14ac:dyDescent="0.35">
      <c r="B602" s="11"/>
      <c r="C602" s="10" t="s">
        <v>1622</v>
      </c>
      <c r="T602" s="286"/>
      <c r="U602" s="280"/>
      <c r="V602" s="280"/>
      <c r="W602" s="280"/>
      <c r="X602" s="286"/>
      <c r="Y602" s="280"/>
      <c r="Z602" s="280"/>
      <c r="AA602" s="286"/>
      <c r="AB602" s="280"/>
      <c r="AC602" s="11" t="s">
        <v>1622</v>
      </c>
    </row>
    <row r="603" spans="2:29" ht="43.5" x14ac:dyDescent="0.35">
      <c r="B603" s="11"/>
      <c r="C603" s="10" t="s">
        <v>1714</v>
      </c>
      <c r="T603" s="286"/>
      <c r="U603" s="280"/>
      <c r="V603" s="280"/>
      <c r="W603" s="280"/>
      <c r="X603" s="286"/>
      <c r="Y603" s="280"/>
      <c r="Z603" s="280"/>
      <c r="AA603" s="286"/>
      <c r="AB603" s="280"/>
      <c r="AC603" s="11" t="s">
        <v>1714</v>
      </c>
    </row>
    <row r="604" spans="2:29" x14ac:dyDescent="0.35">
      <c r="B604" s="11" t="s">
        <v>1715</v>
      </c>
      <c r="T604" s="286"/>
      <c r="U604" s="280"/>
      <c r="V604" s="280"/>
      <c r="W604" s="280"/>
      <c r="X604" s="286"/>
      <c r="Y604" s="280"/>
      <c r="Z604" s="280"/>
      <c r="AA604" s="286"/>
      <c r="AB604" s="280"/>
    </row>
    <row r="605" spans="2:29" x14ac:dyDescent="0.35">
      <c r="B605" s="11"/>
      <c r="C605" s="10" t="s">
        <v>1717</v>
      </c>
      <c r="T605" s="286"/>
      <c r="U605" s="280"/>
      <c r="V605" s="280"/>
      <c r="W605" s="280"/>
      <c r="X605" s="286"/>
      <c r="Y605" s="280"/>
      <c r="Z605" s="280"/>
      <c r="AA605" s="286"/>
      <c r="AB605" s="280"/>
      <c r="AC605" s="11" t="s">
        <v>1717</v>
      </c>
    </row>
    <row r="606" spans="2:29" ht="72.5" x14ac:dyDescent="0.35">
      <c r="B606" s="11"/>
      <c r="C606" s="10" t="s">
        <v>1718</v>
      </c>
      <c r="T606" s="286"/>
      <c r="U606" s="280"/>
      <c r="V606" s="280"/>
      <c r="W606" s="280"/>
      <c r="X606" s="286"/>
      <c r="Y606" s="280"/>
      <c r="Z606" s="280"/>
      <c r="AA606" s="286"/>
      <c r="AB606" s="280"/>
      <c r="AC606" s="11" t="s">
        <v>1718</v>
      </c>
    </row>
    <row r="607" spans="2:29" x14ac:dyDescent="0.35">
      <c r="B607" s="11"/>
      <c r="C607" s="10" t="s">
        <v>1719</v>
      </c>
      <c r="T607" s="286"/>
      <c r="U607" s="280"/>
      <c r="V607" s="280"/>
      <c r="W607" s="280"/>
      <c r="X607" s="286"/>
      <c r="Y607" s="280"/>
      <c r="Z607" s="280"/>
      <c r="AA607" s="286"/>
      <c r="AB607" s="280"/>
      <c r="AC607" s="11" t="s">
        <v>1719</v>
      </c>
    </row>
    <row r="608" spans="2:29" x14ac:dyDescent="0.35">
      <c r="B608" s="11"/>
      <c r="C608" s="10" t="s">
        <v>1720</v>
      </c>
      <c r="T608" s="286"/>
      <c r="U608" s="280"/>
      <c r="V608" s="280"/>
      <c r="W608" s="280"/>
      <c r="X608" s="286"/>
      <c r="Y608" s="280"/>
      <c r="Z608" s="280"/>
      <c r="AA608" s="286"/>
      <c r="AB608" s="280"/>
      <c r="AC608" s="11" t="s">
        <v>1720</v>
      </c>
    </row>
    <row r="609" spans="2:29" x14ac:dyDescent="0.35">
      <c r="B609" s="11"/>
      <c r="C609" s="10" t="s">
        <v>1722</v>
      </c>
      <c r="T609" s="286"/>
      <c r="U609" s="280"/>
      <c r="V609" s="280"/>
      <c r="W609" s="280"/>
      <c r="X609" s="286"/>
      <c r="Y609" s="280"/>
      <c r="Z609" s="280"/>
      <c r="AA609" s="286"/>
      <c r="AB609" s="280"/>
      <c r="AC609" s="11" t="s">
        <v>1722</v>
      </c>
    </row>
    <row r="610" spans="2:29" x14ac:dyDescent="0.35">
      <c r="B610" s="11"/>
      <c r="C610" s="10" t="s">
        <v>1723</v>
      </c>
      <c r="T610" s="286"/>
      <c r="U610" s="280"/>
      <c r="V610" s="280"/>
      <c r="W610" s="280"/>
      <c r="X610" s="286"/>
      <c r="Y610" s="280"/>
      <c r="Z610" s="280"/>
      <c r="AA610" s="286"/>
      <c r="AB610" s="280"/>
      <c r="AC610" s="11" t="s">
        <v>1723</v>
      </c>
    </row>
    <row r="611" spans="2:29" ht="29" x14ac:dyDescent="0.35">
      <c r="B611" s="11"/>
      <c r="C611" s="10" t="s">
        <v>1724</v>
      </c>
      <c r="T611" s="286"/>
      <c r="U611" s="280"/>
      <c r="V611" s="280"/>
      <c r="W611" s="280"/>
      <c r="X611" s="286"/>
      <c r="Y611" s="280"/>
      <c r="Z611" s="280"/>
      <c r="AA611" s="286"/>
      <c r="AB611" s="280"/>
      <c r="AC611" s="11" t="s">
        <v>1724</v>
      </c>
    </row>
    <row r="612" spans="2:29" ht="43.5" x14ac:dyDescent="0.35">
      <c r="B612" s="11"/>
      <c r="C612" s="10" t="s">
        <v>1725</v>
      </c>
      <c r="T612" s="286"/>
      <c r="U612" s="280"/>
      <c r="V612" s="280"/>
      <c r="W612" s="280"/>
      <c r="X612" s="286"/>
      <c r="Y612" s="280"/>
      <c r="Z612" s="280"/>
      <c r="AA612" s="286"/>
      <c r="AB612" s="280"/>
      <c r="AC612" s="11" t="s">
        <v>1725</v>
      </c>
    </row>
    <row r="613" spans="2:29" x14ac:dyDescent="0.35">
      <c r="B613" s="11"/>
      <c r="C613" s="10" t="s">
        <v>928</v>
      </c>
      <c r="T613" s="286"/>
      <c r="U613" s="280"/>
      <c r="V613" s="280"/>
      <c r="W613" s="280"/>
      <c r="X613" s="286"/>
      <c r="Y613" s="280"/>
      <c r="Z613" s="280"/>
      <c r="AA613" s="286"/>
      <c r="AB613" s="280"/>
      <c r="AC613" s="11" t="s">
        <v>928</v>
      </c>
    </row>
    <row r="614" spans="2:29" ht="43.5" x14ac:dyDescent="0.35">
      <c r="B614" s="11"/>
      <c r="C614" s="10" t="s">
        <v>1728</v>
      </c>
      <c r="T614" s="286"/>
      <c r="U614" s="280"/>
      <c r="V614" s="280"/>
      <c r="W614" s="280"/>
      <c r="X614" s="286"/>
      <c r="Y614" s="280"/>
      <c r="Z614" s="280"/>
      <c r="AA614" s="286"/>
      <c r="AB614" s="280"/>
      <c r="AC614" s="11" t="s">
        <v>1728</v>
      </c>
    </row>
    <row r="615" spans="2:29" x14ac:dyDescent="0.35">
      <c r="B615" s="11"/>
      <c r="C615" s="10" t="s">
        <v>1729</v>
      </c>
      <c r="T615" s="286"/>
      <c r="U615" s="280"/>
      <c r="V615" s="280"/>
      <c r="W615" s="280"/>
      <c r="X615" s="286"/>
      <c r="Y615" s="280"/>
      <c r="Z615" s="280"/>
      <c r="AA615" s="286"/>
      <c r="AB615" s="280"/>
      <c r="AC615" s="11" t="s">
        <v>1729</v>
      </c>
    </row>
    <row r="616" spans="2:29" ht="58" x14ac:dyDescent="0.35">
      <c r="B616" s="11"/>
      <c r="C616" s="10" t="s">
        <v>1731</v>
      </c>
      <c r="T616" s="286"/>
      <c r="U616" s="280"/>
      <c r="V616" s="280"/>
      <c r="W616" s="280"/>
      <c r="X616" s="286"/>
      <c r="Y616" s="280"/>
      <c r="Z616" s="280"/>
      <c r="AA616" s="286"/>
      <c r="AB616" s="280"/>
      <c r="AC616" s="11" t="s">
        <v>1731</v>
      </c>
    </row>
    <row r="617" spans="2:29" x14ac:dyDescent="0.35">
      <c r="B617" s="11" t="s">
        <v>1751</v>
      </c>
      <c r="T617" s="286"/>
      <c r="U617" s="280"/>
      <c r="V617" s="280"/>
      <c r="W617" s="280"/>
      <c r="X617" s="286"/>
      <c r="Y617" s="280"/>
      <c r="Z617" s="280"/>
      <c r="AA617" s="286"/>
      <c r="AB617" s="280"/>
      <c r="AC617" s="11" t="s">
        <v>1751</v>
      </c>
    </row>
    <row r="618" spans="2:29" x14ac:dyDescent="0.35">
      <c r="B618" s="11"/>
      <c r="C618" s="10" t="s">
        <v>1752</v>
      </c>
      <c r="T618" s="286"/>
      <c r="U618" s="280"/>
      <c r="V618" s="280"/>
      <c r="W618" s="280"/>
      <c r="X618" s="286"/>
      <c r="Y618" s="280"/>
      <c r="Z618" s="280"/>
      <c r="AA618" s="286"/>
      <c r="AB618" s="280"/>
      <c r="AC618" s="11" t="s">
        <v>1752</v>
      </c>
    </row>
    <row r="619" spans="2:29" ht="29" x14ac:dyDescent="0.35">
      <c r="B619" s="11"/>
      <c r="C619" s="10" t="s">
        <v>1754</v>
      </c>
      <c r="T619" s="286"/>
      <c r="U619" s="280"/>
      <c r="V619" s="280"/>
      <c r="W619" s="280"/>
      <c r="X619" s="286"/>
      <c r="Y619" s="280"/>
      <c r="Z619" s="280"/>
      <c r="AA619" s="286"/>
      <c r="AB619" s="280"/>
      <c r="AC619" s="11" t="s">
        <v>1754</v>
      </c>
    </row>
    <row r="620" spans="2:29" ht="72.5" x14ac:dyDescent="0.35">
      <c r="B620" s="11"/>
      <c r="C620" s="10" t="s">
        <v>1755</v>
      </c>
      <c r="T620" s="286"/>
      <c r="U620" s="280"/>
      <c r="V620" s="280"/>
      <c r="W620" s="280"/>
      <c r="X620" s="286"/>
      <c r="Y620" s="280"/>
      <c r="Z620" s="280"/>
      <c r="AA620" s="286"/>
      <c r="AB620" s="280"/>
      <c r="AC620" s="11" t="s">
        <v>1755</v>
      </c>
    </row>
    <row r="621" spans="2:29" x14ac:dyDescent="0.35">
      <c r="B621" s="11"/>
      <c r="C621" s="10" t="s">
        <v>1622</v>
      </c>
      <c r="T621" s="286"/>
      <c r="U621" s="280"/>
      <c r="V621" s="280"/>
      <c r="W621" s="280"/>
      <c r="X621" s="286"/>
      <c r="Y621" s="280"/>
      <c r="Z621" s="280"/>
      <c r="AA621" s="286"/>
      <c r="AB621" s="280"/>
      <c r="AC621" s="11" t="s">
        <v>1622</v>
      </c>
    </row>
    <row r="622" spans="2:29" ht="29" x14ac:dyDescent="0.35">
      <c r="B622" s="11"/>
      <c r="C622" s="10" t="s">
        <v>1756</v>
      </c>
      <c r="T622" s="286"/>
      <c r="U622" s="280"/>
      <c r="V622" s="280"/>
      <c r="W622" s="280"/>
      <c r="X622" s="286"/>
      <c r="Y622" s="280"/>
      <c r="Z622" s="280"/>
      <c r="AA622" s="286"/>
      <c r="AB622" s="280"/>
      <c r="AC622" s="11" t="s">
        <v>1756</v>
      </c>
    </row>
    <row r="623" spans="2:29" x14ac:dyDescent="0.35">
      <c r="B623" s="11"/>
      <c r="C623" s="10" t="s">
        <v>1622</v>
      </c>
      <c r="T623" s="286"/>
      <c r="U623" s="280"/>
      <c r="V623" s="280"/>
      <c r="W623" s="280"/>
      <c r="X623" s="286"/>
      <c r="Y623" s="280"/>
      <c r="Z623" s="280"/>
      <c r="AA623" s="286"/>
      <c r="AB623" s="280"/>
      <c r="AC623" s="11" t="s">
        <v>1622</v>
      </c>
    </row>
    <row r="624" spans="2:29" x14ac:dyDescent="0.35">
      <c r="B624" s="11" t="s">
        <v>1757</v>
      </c>
      <c r="T624" s="286"/>
      <c r="U624" s="280"/>
      <c r="V624" s="280"/>
      <c r="W624" s="280"/>
      <c r="X624" s="286"/>
      <c r="Y624" s="280"/>
      <c r="Z624" s="280"/>
      <c r="AA624" s="286"/>
      <c r="AB624" s="280"/>
      <c r="AC624" s="11" t="s">
        <v>1757</v>
      </c>
    </row>
    <row r="625" spans="2:29" ht="43.5" x14ac:dyDescent="0.35">
      <c r="B625" s="11"/>
      <c r="C625" s="84" t="s">
        <v>1758</v>
      </c>
      <c r="T625" s="286"/>
      <c r="U625" s="280"/>
      <c r="V625" s="280"/>
      <c r="W625" s="280"/>
      <c r="X625" s="286"/>
      <c r="Y625" s="280"/>
      <c r="Z625" s="280"/>
      <c r="AA625" s="286"/>
      <c r="AB625" s="280"/>
      <c r="AC625" s="11" t="s">
        <v>1758</v>
      </c>
    </row>
    <row r="626" spans="2:29" ht="29" x14ac:dyDescent="0.35">
      <c r="B626" s="11"/>
      <c r="C626" s="10" t="s">
        <v>1759</v>
      </c>
      <c r="T626" s="286"/>
      <c r="U626" s="280"/>
      <c r="V626" s="280"/>
      <c r="W626" s="280"/>
      <c r="X626" s="286"/>
      <c r="Y626" s="280"/>
      <c r="Z626" s="280"/>
      <c r="AA626" s="286"/>
      <c r="AB626" s="280"/>
      <c r="AC626" s="84" t="s">
        <v>1759</v>
      </c>
    </row>
    <row r="627" spans="2:29" ht="29" x14ac:dyDescent="0.35">
      <c r="B627" s="11"/>
      <c r="C627" s="10" t="s">
        <v>1761</v>
      </c>
      <c r="T627" s="286"/>
      <c r="U627" s="280"/>
      <c r="V627" s="280"/>
      <c r="W627" s="280"/>
      <c r="X627" s="286"/>
      <c r="Y627" s="280"/>
      <c r="Z627" s="280"/>
      <c r="AA627" s="286"/>
      <c r="AB627" s="280"/>
      <c r="AC627" s="84" t="s">
        <v>1761</v>
      </c>
    </row>
    <row r="628" spans="2:29" ht="29" x14ac:dyDescent="0.35">
      <c r="B628" s="11"/>
      <c r="C628" s="10" t="s">
        <v>1762</v>
      </c>
      <c r="T628" s="286"/>
      <c r="U628" s="280"/>
      <c r="V628" s="280"/>
      <c r="W628" s="280"/>
      <c r="X628" s="286"/>
      <c r="Y628" s="280"/>
      <c r="Z628" s="280"/>
      <c r="AA628" s="286"/>
      <c r="AB628" s="280"/>
      <c r="AC628" s="84" t="s">
        <v>1762</v>
      </c>
    </row>
    <row r="629" spans="2:29" x14ac:dyDescent="0.35">
      <c r="B629" s="11"/>
      <c r="C629" s="84" t="s">
        <v>1763</v>
      </c>
      <c r="T629" s="286"/>
      <c r="U629" s="280"/>
      <c r="V629" s="280"/>
      <c r="W629" s="280"/>
      <c r="X629" s="286"/>
      <c r="Y629" s="280"/>
      <c r="Z629" s="280"/>
      <c r="AA629" s="286"/>
      <c r="AB629" s="280"/>
      <c r="AC629" s="11" t="s">
        <v>1763</v>
      </c>
    </row>
    <row r="630" spans="2:29" ht="72.5" x14ac:dyDescent="0.35">
      <c r="B630" s="11"/>
      <c r="C630" s="10" t="s">
        <v>1764</v>
      </c>
      <c r="T630" s="286"/>
      <c r="U630" s="280"/>
      <c r="V630" s="280"/>
      <c r="W630" s="280"/>
      <c r="X630" s="286"/>
      <c r="Y630" s="280"/>
      <c r="Z630" s="280"/>
      <c r="AA630" s="286"/>
      <c r="AB630" s="280"/>
      <c r="AC630" s="11" t="s">
        <v>1764</v>
      </c>
    </row>
    <row r="631" spans="2:29" x14ac:dyDescent="0.35">
      <c r="B631" s="11"/>
      <c r="C631" s="84" t="s">
        <v>1766</v>
      </c>
      <c r="T631" s="286"/>
      <c r="U631" s="280"/>
      <c r="V631" s="280"/>
      <c r="W631" s="280"/>
      <c r="X631" s="286"/>
      <c r="Y631" s="280"/>
      <c r="Z631" s="280"/>
      <c r="AA631" s="286"/>
      <c r="AB631" s="280"/>
      <c r="AC631" s="11" t="s">
        <v>1766</v>
      </c>
    </row>
    <row r="632" spans="2:29" ht="29" x14ac:dyDescent="0.35">
      <c r="B632" s="11"/>
      <c r="C632" s="10" t="s">
        <v>1767</v>
      </c>
      <c r="T632" s="286"/>
      <c r="U632" s="280"/>
      <c r="V632" s="280"/>
      <c r="W632" s="280"/>
      <c r="X632" s="286"/>
      <c r="Y632" s="280"/>
      <c r="Z632" s="280"/>
      <c r="AA632" s="286"/>
      <c r="AB632" s="280"/>
      <c r="AC632" s="11" t="s">
        <v>1767</v>
      </c>
    </row>
    <row r="633" spans="2:29" x14ac:dyDescent="0.35">
      <c r="B633" s="11"/>
      <c r="C633" s="10" t="s">
        <v>1768</v>
      </c>
      <c r="T633" s="286"/>
      <c r="U633" s="280"/>
      <c r="V633" s="280"/>
      <c r="W633" s="280"/>
      <c r="X633" s="286"/>
      <c r="Y633" s="280"/>
      <c r="Z633" s="280"/>
      <c r="AA633" s="286"/>
      <c r="AB633" s="280"/>
      <c r="AC633" s="11" t="s">
        <v>1768</v>
      </c>
    </row>
    <row r="634" spans="2:29" ht="43.5" x14ac:dyDescent="0.35">
      <c r="B634" s="11"/>
      <c r="C634" s="10" t="s">
        <v>1769</v>
      </c>
      <c r="T634" s="286"/>
      <c r="U634" s="280"/>
      <c r="V634" s="280"/>
      <c r="W634" s="280"/>
      <c r="X634" s="286"/>
      <c r="Y634" s="280"/>
      <c r="Z634" s="280"/>
      <c r="AA634" s="286"/>
      <c r="AB634" s="280"/>
      <c r="AC634" s="11" t="s">
        <v>1769</v>
      </c>
    </row>
    <row r="635" spans="2:29" ht="58" x14ac:dyDescent="0.35">
      <c r="B635" s="11"/>
      <c r="C635" s="10" t="s">
        <v>1770</v>
      </c>
      <c r="T635" s="286"/>
      <c r="U635" s="280"/>
      <c r="V635" s="280"/>
      <c r="W635" s="280"/>
      <c r="X635" s="286"/>
      <c r="Y635" s="280"/>
      <c r="Z635" s="280"/>
      <c r="AA635" s="286"/>
      <c r="AB635" s="280"/>
      <c r="AC635" s="11" t="s">
        <v>1770</v>
      </c>
    </row>
    <row r="636" spans="2:29" ht="29" x14ac:dyDescent="0.35">
      <c r="B636" s="11"/>
      <c r="C636" s="84" t="s">
        <v>1773</v>
      </c>
      <c r="T636" s="286"/>
      <c r="U636" s="280"/>
      <c r="V636" s="280"/>
      <c r="W636" s="280"/>
      <c r="X636" s="286"/>
      <c r="Y636" s="280"/>
      <c r="Z636" s="280"/>
      <c r="AA636" s="286"/>
      <c r="AB636" s="280"/>
      <c r="AC636" s="11" t="s">
        <v>1773</v>
      </c>
    </row>
    <row r="637" spans="2:29" x14ac:dyDescent="0.35">
      <c r="B637" s="11"/>
      <c r="C637" s="10" t="s">
        <v>1774</v>
      </c>
      <c r="T637" s="286"/>
      <c r="U637" s="280"/>
      <c r="V637" s="280"/>
      <c r="W637" s="280"/>
      <c r="X637" s="286"/>
      <c r="Y637" s="280"/>
      <c r="Z637" s="280"/>
      <c r="AA637" s="286"/>
      <c r="AB637" s="280"/>
      <c r="AC637" s="11" t="s">
        <v>1774</v>
      </c>
    </row>
    <row r="638" spans="2:29" ht="29" x14ac:dyDescent="0.35">
      <c r="B638" s="11"/>
      <c r="C638" s="10" t="s">
        <v>1776</v>
      </c>
      <c r="T638" s="286"/>
      <c r="U638" s="280"/>
      <c r="V638" s="280"/>
      <c r="W638" s="280"/>
      <c r="X638" s="286"/>
      <c r="Y638" s="280"/>
      <c r="Z638" s="280"/>
      <c r="AA638" s="286"/>
      <c r="AB638" s="280"/>
      <c r="AC638" s="11" t="s">
        <v>1776</v>
      </c>
    </row>
    <row r="639" spans="2:29" ht="29" x14ac:dyDescent="0.35">
      <c r="B639" s="11"/>
      <c r="C639" s="10" t="s">
        <v>1777</v>
      </c>
      <c r="T639" s="286"/>
      <c r="U639" s="280"/>
      <c r="V639" s="280"/>
      <c r="W639" s="280"/>
      <c r="X639" s="286"/>
      <c r="Y639" s="280"/>
      <c r="Z639" s="280"/>
      <c r="AA639" s="286"/>
      <c r="AB639" s="280"/>
      <c r="AC639" s="11" t="s">
        <v>1777</v>
      </c>
    </row>
    <row r="640" spans="2:29" x14ac:dyDescent="0.35">
      <c r="B640" s="11"/>
      <c r="C640" s="10" t="s">
        <v>1672</v>
      </c>
      <c r="T640" s="286"/>
      <c r="U640" s="280"/>
      <c r="V640" s="280"/>
      <c r="W640" s="280"/>
      <c r="X640" s="286"/>
      <c r="Y640" s="280"/>
      <c r="Z640" s="280"/>
      <c r="AA640" s="286"/>
      <c r="AB640" s="280"/>
      <c r="AC640" s="11" t="s">
        <v>1672</v>
      </c>
    </row>
    <row r="641" spans="2:29" ht="43.5" x14ac:dyDescent="0.35">
      <c r="B641" s="11"/>
      <c r="C641" s="10" t="s">
        <v>1778</v>
      </c>
      <c r="T641" s="286"/>
      <c r="U641" s="280"/>
      <c r="V641" s="280"/>
      <c r="W641" s="280"/>
      <c r="X641" s="286"/>
      <c r="Y641" s="280"/>
      <c r="Z641" s="280"/>
      <c r="AA641" s="286"/>
      <c r="AB641" s="280"/>
      <c r="AC641" s="11" t="s">
        <v>1778</v>
      </c>
    </row>
    <row r="642" spans="2:29" ht="29" x14ac:dyDescent="0.35">
      <c r="B642" s="11"/>
      <c r="C642" s="10" t="s">
        <v>1779</v>
      </c>
      <c r="T642" s="286"/>
      <c r="U642" s="280"/>
      <c r="V642" s="280"/>
      <c r="W642" s="280"/>
      <c r="X642" s="286"/>
      <c r="Y642" s="280"/>
      <c r="Z642" s="280"/>
      <c r="AA642" s="286"/>
      <c r="AB642" s="280"/>
      <c r="AC642" s="11" t="s">
        <v>1779</v>
      </c>
    </row>
    <row r="643" spans="2:29" ht="29" x14ac:dyDescent="0.35">
      <c r="B643" s="11"/>
      <c r="C643" s="10" t="s">
        <v>1781</v>
      </c>
      <c r="T643" s="286"/>
      <c r="U643" s="280"/>
      <c r="V643" s="280"/>
      <c r="W643" s="280"/>
      <c r="X643" s="286"/>
      <c r="Y643" s="280"/>
      <c r="Z643" s="280"/>
      <c r="AA643" s="286"/>
      <c r="AB643" s="280"/>
      <c r="AC643" s="11" t="s">
        <v>1781</v>
      </c>
    </row>
    <row r="644" spans="2:29" ht="29" x14ac:dyDescent="0.35">
      <c r="B644" s="11"/>
      <c r="C644" s="10" t="s">
        <v>1783</v>
      </c>
      <c r="T644" s="286"/>
      <c r="U644" s="280"/>
      <c r="V644" s="280"/>
      <c r="W644" s="280"/>
      <c r="X644" s="286"/>
      <c r="Y644" s="280"/>
      <c r="Z644" s="280"/>
      <c r="AA644" s="286"/>
      <c r="AB644" s="280"/>
      <c r="AC644" s="11" t="s">
        <v>1783</v>
      </c>
    </row>
    <row r="645" spans="2:29" ht="29" x14ac:dyDescent="0.35">
      <c r="B645" s="11"/>
      <c r="C645" s="10" t="s">
        <v>1785</v>
      </c>
      <c r="T645" s="286"/>
      <c r="U645" s="280"/>
      <c r="V645" s="280"/>
      <c r="W645" s="280"/>
      <c r="X645" s="286"/>
      <c r="Y645" s="280"/>
      <c r="Z645" s="280"/>
      <c r="AA645" s="286"/>
      <c r="AB645" s="280"/>
      <c r="AC645" s="11" t="s">
        <v>1785</v>
      </c>
    </row>
    <row r="646" spans="2:29" x14ac:dyDescent="0.35">
      <c r="B646" s="11"/>
      <c r="C646" s="10" t="s">
        <v>1787</v>
      </c>
      <c r="T646" s="286"/>
      <c r="U646" s="280"/>
      <c r="V646" s="280"/>
      <c r="W646" s="280"/>
      <c r="X646" s="286"/>
      <c r="Y646" s="280"/>
      <c r="Z646" s="280"/>
      <c r="AA646" s="286"/>
      <c r="AB646" s="280"/>
      <c r="AC646" s="11" t="s">
        <v>1787</v>
      </c>
    </row>
    <row r="647" spans="2:29" x14ac:dyDescent="0.35">
      <c r="B647" s="11"/>
      <c r="C647" s="10" t="s">
        <v>1789</v>
      </c>
      <c r="T647" s="286"/>
      <c r="U647" s="280"/>
      <c r="V647" s="280"/>
      <c r="W647" s="280"/>
      <c r="X647" s="286"/>
      <c r="Y647" s="280"/>
      <c r="Z647" s="280"/>
      <c r="AA647" s="286"/>
      <c r="AB647" s="280"/>
      <c r="AC647" s="11" t="s">
        <v>1789</v>
      </c>
    </row>
    <row r="648" spans="2:29" ht="29" x14ac:dyDescent="0.35">
      <c r="B648" s="11"/>
      <c r="C648" s="10" t="s">
        <v>1791</v>
      </c>
      <c r="T648" s="286"/>
      <c r="U648" s="280"/>
      <c r="V648" s="280"/>
      <c r="W648" s="280"/>
      <c r="X648" s="286"/>
      <c r="Y648" s="280"/>
      <c r="Z648" s="280"/>
      <c r="AA648" s="286"/>
      <c r="AB648" s="280"/>
      <c r="AC648" s="11" t="s">
        <v>1791</v>
      </c>
    </row>
    <row r="649" spans="2:29" ht="29" x14ac:dyDescent="0.35">
      <c r="B649" s="11"/>
      <c r="C649" s="84" t="s">
        <v>1793</v>
      </c>
      <c r="T649" s="286"/>
      <c r="U649" s="280"/>
      <c r="V649" s="280"/>
      <c r="W649" s="280"/>
      <c r="X649" s="286"/>
      <c r="Y649" s="280"/>
      <c r="Z649" s="280"/>
      <c r="AA649" s="286"/>
      <c r="AB649" s="280"/>
      <c r="AC649" s="11" t="s">
        <v>1793</v>
      </c>
    </row>
    <row r="650" spans="2:29" ht="101.5" x14ac:dyDescent="0.35">
      <c r="B650" s="11"/>
      <c r="C650" s="10" t="s">
        <v>1794</v>
      </c>
      <c r="T650" s="286"/>
      <c r="U650" s="280"/>
      <c r="V650" s="280"/>
      <c r="W650" s="280"/>
      <c r="X650" s="286"/>
      <c r="Y650" s="280"/>
      <c r="Z650" s="280"/>
      <c r="AA650" s="286"/>
      <c r="AB650" s="280"/>
      <c r="AC650" s="11" t="s">
        <v>1794</v>
      </c>
    </row>
    <row r="651" spans="2:29" ht="29" x14ac:dyDescent="0.35">
      <c r="B651" s="11"/>
      <c r="C651" s="10" t="s">
        <v>1795</v>
      </c>
      <c r="T651" s="286"/>
      <c r="U651" s="280"/>
      <c r="V651" s="280"/>
      <c r="W651" s="280"/>
      <c r="X651" s="286"/>
      <c r="Y651" s="280"/>
      <c r="Z651" s="280"/>
      <c r="AA651" s="286"/>
      <c r="AB651" s="280"/>
      <c r="AC651" s="11" t="s">
        <v>1795</v>
      </c>
    </row>
    <row r="652" spans="2:29" ht="29" x14ac:dyDescent="0.35">
      <c r="B652" s="11"/>
      <c r="C652" s="84" t="s">
        <v>1796</v>
      </c>
      <c r="T652" s="286"/>
      <c r="U652" s="280"/>
      <c r="V652" s="280"/>
      <c r="W652" s="280"/>
      <c r="X652" s="286"/>
      <c r="Y652" s="280"/>
      <c r="Z652" s="280"/>
      <c r="AA652" s="286"/>
      <c r="AB652" s="280"/>
      <c r="AC652" s="11" t="s">
        <v>1796</v>
      </c>
    </row>
    <row r="653" spans="2:29" x14ac:dyDescent="0.35">
      <c r="B653" s="11"/>
      <c r="C653" s="10" t="s">
        <v>1622</v>
      </c>
      <c r="T653" s="286"/>
      <c r="U653" s="280"/>
      <c r="V653" s="280"/>
      <c r="W653" s="280"/>
      <c r="X653" s="286"/>
      <c r="Y653" s="280"/>
      <c r="Z653" s="280"/>
      <c r="AA653" s="286"/>
      <c r="AB653" s="280"/>
      <c r="AC653" s="11" t="s">
        <v>1622</v>
      </c>
    </row>
    <row r="654" spans="2:29" ht="29" x14ac:dyDescent="0.35">
      <c r="B654" s="11"/>
      <c r="C654" s="84" t="s">
        <v>1797</v>
      </c>
      <c r="T654" s="286"/>
      <c r="U654" s="280"/>
      <c r="V654" s="280"/>
      <c r="W654" s="280"/>
      <c r="X654" s="286"/>
      <c r="Y654" s="280"/>
      <c r="Z654" s="280"/>
      <c r="AA654" s="286"/>
      <c r="AB654" s="280"/>
      <c r="AC654" s="11" t="s">
        <v>1797</v>
      </c>
    </row>
    <row r="655" spans="2:29" ht="29" x14ac:dyDescent="0.35">
      <c r="B655" s="11"/>
      <c r="C655" s="10" t="s">
        <v>1798</v>
      </c>
      <c r="T655" s="286"/>
      <c r="U655" s="280"/>
      <c r="V655" s="280"/>
      <c r="W655" s="280"/>
      <c r="X655" s="286"/>
      <c r="Y655" s="280"/>
      <c r="Z655" s="280"/>
      <c r="AA655" s="286"/>
      <c r="AB655" s="280"/>
      <c r="AC655" s="11" t="s">
        <v>1798</v>
      </c>
    </row>
    <row r="656" spans="2:29" ht="29" x14ac:dyDescent="0.35">
      <c r="B656" s="11"/>
      <c r="C656" s="10" t="s">
        <v>1799</v>
      </c>
      <c r="T656" s="286"/>
      <c r="U656" s="280"/>
      <c r="V656" s="280"/>
      <c r="W656" s="280"/>
      <c r="X656" s="286"/>
      <c r="Y656" s="280"/>
      <c r="Z656" s="280"/>
      <c r="AA656" s="286"/>
      <c r="AB656" s="280"/>
      <c r="AC656" s="11" t="s">
        <v>1799</v>
      </c>
    </row>
    <row r="657" spans="1:31" ht="29" x14ac:dyDescent="0.35">
      <c r="B657" s="11"/>
      <c r="C657" s="10" t="s">
        <v>1800</v>
      </c>
      <c r="T657" s="286"/>
      <c r="U657" s="280"/>
      <c r="V657" s="280"/>
      <c r="W657" s="280"/>
      <c r="X657" s="286"/>
      <c r="Y657" s="280"/>
      <c r="Z657" s="280"/>
      <c r="AA657" s="286"/>
      <c r="AB657" s="280"/>
      <c r="AC657" s="11" t="s">
        <v>1800</v>
      </c>
    </row>
    <row r="658" spans="1:31" x14ac:dyDescent="0.35">
      <c r="A658" s="275" t="s">
        <v>1822</v>
      </c>
      <c r="B658" s="275"/>
      <c r="C658" s="293"/>
      <c r="D658" s="274"/>
      <c r="E658" s="293"/>
      <c r="F658" s="274">
        <f>COUNTIF(ADUGA!$B$8:$B$58,Benchmark!G658)</f>
        <v>0</v>
      </c>
      <c r="G658" s="275"/>
      <c r="H658" s="275"/>
      <c r="I658" s="275"/>
      <c r="J658" s="275"/>
      <c r="K658" s="275"/>
      <c r="L658" s="275"/>
      <c r="M658" s="275"/>
      <c r="N658" s="275"/>
      <c r="O658" s="275"/>
      <c r="P658" s="275"/>
      <c r="Q658" s="275"/>
      <c r="R658" s="275"/>
      <c r="S658" s="275"/>
      <c r="T658" s="275"/>
      <c r="U658" s="275"/>
      <c r="V658" s="275"/>
      <c r="W658" s="275"/>
      <c r="X658" s="275"/>
      <c r="Y658" s="275"/>
      <c r="Z658" s="275"/>
      <c r="AA658" s="295"/>
      <c r="AB658" s="275"/>
      <c r="AC658" s="275"/>
      <c r="AD658" s="275"/>
      <c r="AE658" s="275" t="s">
        <v>41</v>
      </c>
    </row>
    <row r="659" spans="1:31" ht="29" x14ac:dyDescent="0.35">
      <c r="B659" s="9" t="s">
        <v>293</v>
      </c>
      <c r="F659" s="9">
        <f>COUNTIF(ADUGA!$B$8:$B$58,Benchmark!G659)</f>
        <v>1</v>
      </c>
      <c r="G659" s="11" t="s">
        <v>293</v>
      </c>
      <c r="H659" s="11" t="s">
        <v>1331</v>
      </c>
      <c r="I659" s="11" t="s">
        <v>170</v>
      </c>
      <c r="P659" s="11" t="s">
        <v>813</v>
      </c>
      <c r="Q659" s="84" t="s">
        <v>1446</v>
      </c>
      <c r="R659" s="84"/>
      <c r="S659" s="84"/>
      <c r="T659" s="84"/>
      <c r="U659" s="84"/>
      <c r="V659" s="84"/>
      <c r="W659" s="84"/>
      <c r="X659" s="84" t="s">
        <v>939</v>
      </c>
      <c r="Y659" s="11" t="s">
        <v>523</v>
      </c>
      <c r="Z659" s="10" t="s">
        <v>649</v>
      </c>
      <c r="AB659" s="10"/>
      <c r="AC659" s="84"/>
      <c r="AE659" s="11" t="s">
        <v>41</v>
      </c>
    </row>
    <row r="660" spans="1:31" x14ac:dyDescent="0.35">
      <c r="B660" s="9" t="s">
        <v>294</v>
      </c>
      <c r="F660" s="9">
        <f>COUNTIF(ADUGA!$B$8:$B$58,Benchmark!G660)</f>
        <v>1</v>
      </c>
      <c r="G660" s="11" t="s">
        <v>294</v>
      </c>
      <c r="AE660" s="11" t="s">
        <v>41</v>
      </c>
    </row>
    <row r="661" spans="1:31" x14ac:dyDescent="0.35">
      <c r="A661" s="275" t="s">
        <v>930</v>
      </c>
      <c r="B661" s="275"/>
      <c r="C661" s="293"/>
      <c r="D661" s="274"/>
      <c r="E661" s="293"/>
      <c r="F661" s="274">
        <f>COUNTIF(ADUGA!$B$8:$B$58,Benchmark!G661)</f>
        <v>0</v>
      </c>
      <c r="G661" s="275"/>
      <c r="H661" s="275"/>
      <c r="I661" s="275"/>
      <c r="J661" s="275"/>
      <c r="K661" s="275"/>
      <c r="L661" s="275"/>
      <c r="M661" s="275"/>
      <c r="N661" s="275"/>
      <c r="O661" s="275"/>
      <c r="P661" s="275"/>
      <c r="Q661" s="275"/>
      <c r="R661" s="275"/>
      <c r="S661" s="275"/>
      <c r="T661" s="275"/>
      <c r="U661" s="275"/>
      <c r="V661" s="275"/>
      <c r="W661" s="275"/>
      <c r="X661" s="275"/>
      <c r="Y661" s="275"/>
      <c r="Z661" s="275"/>
      <c r="AA661" s="295"/>
      <c r="AB661" s="275"/>
      <c r="AC661" s="275"/>
      <c r="AD661" s="275"/>
      <c r="AE661" s="275" t="s">
        <v>41</v>
      </c>
    </row>
    <row r="662" spans="1:31" x14ac:dyDescent="0.35">
      <c r="Q662" s="84"/>
      <c r="R662" s="84"/>
      <c r="S662" s="84"/>
      <c r="T662" s="84"/>
      <c r="U662" s="84"/>
      <c r="V662" s="84"/>
      <c r="W662" s="84"/>
      <c r="X662" s="84" t="s">
        <v>940</v>
      </c>
      <c r="Y662" s="10"/>
      <c r="Z662" s="10"/>
      <c r="AB662" s="10"/>
      <c r="AC662" s="84"/>
    </row>
    <row r="663" spans="1:31" x14ac:dyDescent="0.35">
      <c r="X663" s="84" t="s">
        <v>941</v>
      </c>
      <c r="Y663" s="10"/>
      <c r="Z663" s="10"/>
      <c r="AB663" s="10"/>
      <c r="AC663" s="84"/>
    </row>
    <row r="664" spans="1:31" x14ac:dyDescent="0.35">
      <c r="A664" s="275" t="s">
        <v>297</v>
      </c>
      <c r="B664" s="275"/>
      <c r="C664" s="293"/>
      <c r="D664" s="274"/>
      <c r="E664" s="293"/>
      <c r="F664" s="274">
        <f>COUNTIF(ADUGA!$B$8:$B$58,Benchmark!G664)</f>
        <v>0</v>
      </c>
      <c r="G664" s="275"/>
      <c r="H664" s="275"/>
      <c r="I664" s="275"/>
      <c r="J664" s="275"/>
      <c r="K664" s="275"/>
      <c r="L664" s="275"/>
      <c r="M664" s="275"/>
      <c r="N664" s="275"/>
      <c r="O664" s="275"/>
      <c r="P664" s="275"/>
      <c r="Q664" s="275"/>
      <c r="R664" s="275"/>
      <c r="S664" s="275"/>
      <c r="T664" s="275"/>
      <c r="U664" s="275"/>
      <c r="V664" s="275"/>
      <c r="W664" s="275"/>
      <c r="X664" s="275"/>
      <c r="Y664" s="275"/>
      <c r="Z664" s="275"/>
      <c r="AA664" s="295"/>
      <c r="AB664" s="275"/>
      <c r="AC664" s="275"/>
      <c r="AD664" s="275"/>
      <c r="AE664" s="275" t="s">
        <v>41</v>
      </c>
    </row>
    <row r="665" spans="1:31" x14ac:dyDescent="0.35">
      <c r="C665" s="10" t="s">
        <v>30</v>
      </c>
      <c r="F665" s="9">
        <f>COUNTIF(ADUGA!$B$8:$B$58,Benchmark!G665)</f>
        <v>0</v>
      </c>
      <c r="AE665" s="11" t="s">
        <v>533</v>
      </c>
    </row>
    <row r="666" spans="1:31" x14ac:dyDescent="0.35">
      <c r="B666" s="9" t="s">
        <v>258</v>
      </c>
      <c r="F666" s="9">
        <f>COUNTIF(ADUGA!$B$8:$B$58,Benchmark!G666)</f>
        <v>1</v>
      </c>
      <c r="G666" s="11" t="s">
        <v>258</v>
      </c>
      <c r="AE666" s="11" t="s">
        <v>41</v>
      </c>
    </row>
    <row r="667" spans="1:31" x14ac:dyDescent="0.35">
      <c r="A667" s="275" t="s">
        <v>300</v>
      </c>
      <c r="B667" s="275"/>
      <c r="C667" s="293"/>
      <c r="D667" s="274"/>
      <c r="E667" s="293"/>
      <c r="F667" s="274">
        <f>COUNTIF(ADUGA!$B$8:$B$58,Benchmark!G667)</f>
        <v>0</v>
      </c>
      <c r="G667" s="275"/>
      <c r="H667" s="275"/>
      <c r="I667" s="275"/>
      <c r="J667" s="275"/>
      <c r="K667" s="275"/>
      <c r="L667" s="275"/>
      <c r="M667" s="275"/>
      <c r="N667" s="275"/>
      <c r="O667" s="275"/>
      <c r="P667" s="275"/>
      <c r="Q667" s="275"/>
      <c r="R667" s="275"/>
      <c r="S667" s="275"/>
      <c r="T667" s="275"/>
      <c r="U667" s="275"/>
      <c r="V667" s="275"/>
      <c r="W667" s="275"/>
      <c r="X667" s="275"/>
      <c r="Y667" s="275"/>
      <c r="Z667" s="275"/>
      <c r="AA667" s="295"/>
      <c r="AB667" s="275"/>
      <c r="AC667" s="275"/>
      <c r="AD667" s="275"/>
      <c r="AE667" s="275" t="s">
        <v>41</v>
      </c>
    </row>
    <row r="668" spans="1:31" x14ac:dyDescent="0.35">
      <c r="B668" s="9" t="s">
        <v>292</v>
      </c>
      <c r="F668" s="9">
        <f>COUNTIF(ADUGA!$B$8:$B$58,Benchmark!G668)</f>
        <v>1</v>
      </c>
      <c r="G668" s="11" t="s">
        <v>292</v>
      </c>
      <c r="AE668" s="11" t="s">
        <v>41</v>
      </c>
    </row>
    <row r="669" spans="1:31" x14ac:dyDescent="0.35">
      <c r="B669" s="9" t="s">
        <v>295</v>
      </c>
      <c r="F669" s="9">
        <f>COUNTIF(ADUGA!$B$8:$B$58,Benchmark!G669)</f>
        <v>1</v>
      </c>
      <c r="G669" s="11" t="s">
        <v>295</v>
      </c>
      <c r="AE669" s="11" t="s">
        <v>41</v>
      </c>
    </row>
    <row r="670" spans="1:31" x14ac:dyDescent="0.35">
      <c r="B670" s="9" t="s">
        <v>1312</v>
      </c>
      <c r="H670" s="11" t="s">
        <v>1303</v>
      </c>
    </row>
    <row r="671" spans="1:31" x14ac:dyDescent="0.35">
      <c r="A671" s="275" t="s">
        <v>783</v>
      </c>
      <c r="B671" s="275"/>
      <c r="C671" s="293"/>
      <c r="D671" s="274"/>
      <c r="E671" s="293"/>
      <c r="F671" s="274">
        <f>COUNTIF(ADUGA!$B$8:$B$58,Benchmark!G671)</f>
        <v>0</v>
      </c>
      <c r="G671" s="275"/>
      <c r="H671" s="275"/>
      <c r="I671" s="275"/>
      <c r="J671" s="275"/>
      <c r="K671" s="275"/>
      <c r="L671" s="275"/>
      <c r="M671" s="275"/>
      <c r="N671" s="275"/>
      <c r="O671" s="275"/>
      <c r="P671" s="275"/>
      <c r="Q671" s="275"/>
      <c r="R671" s="275"/>
      <c r="S671" s="275"/>
      <c r="T671" s="275"/>
      <c r="U671" s="275"/>
      <c r="V671" s="275"/>
      <c r="W671" s="275"/>
      <c r="X671" s="275"/>
      <c r="Y671" s="275"/>
      <c r="Z671" s="275"/>
      <c r="AA671" s="295"/>
      <c r="AB671" s="275"/>
      <c r="AC671" s="275"/>
      <c r="AD671" s="275"/>
      <c r="AE671" s="275"/>
    </row>
    <row r="672" spans="1:31" x14ac:dyDescent="0.35">
      <c r="B672" s="9" t="s">
        <v>1820</v>
      </c>
      <c r="I672" s="9"/>
      <c r="K672" s="9"/>
      <c r="L672" s="9"/>
      <c r="M672" s="9"/>
      <c r="N672" s="9"/>
      <c r="O672" s="9"/>
      <c r="P672" s="9"/>
      <c r="Q672" s="9"/>
      <c r="R672" s="9"/>
      <c r="S672" s="9"/>
      <c r="U672" s="9"/>
      <c r="V672" s="9"/>
      <c r="W672" s="9"/>
      <c r="X672" s="84" t="s">
        <v>911</v>
      </c>
      <c r="Y672" s="11" t="s">
        <v>673</v>
      </c>
      <c r="Z672" s="10" t="s">
        <v>634</v>
      </c>
      <c r="AA672" s="84" t="s">
        <v>1018</v>
      </c>
      <c r="AB672" s="10"/>
      <c r="AC672" s="84"/>
    </row>
    <row r="673" spans="1:31" x14ac:dyDescent="0.35">
      <c r="B673" s="9" t="s">
        <v>1821</v>
      </c>
      <c r="I673" s="9"/>
      <c r="K673" s="9"/>
      <c r="L673" s="9"/>
      <c r="M673" s="9"/>
      <c r="N673" s="9"/>
      <c r="O673" s="9"/>
      <c r="P673" s="9"/>
      <c r="Q673" s="9"/>
      <c r="R673" s="9"/>
      <c r="S673" s="9"/>
      <c r="U673" s="9"/>
      <c r="V673" s="9"/>
      <c r="W673" s="9"/>
    </row>
    <row r="674" spans="1:31" x14ac:dyDescent="0.35">
      <c r="I674" s="9"/>
      <c r="K674" s="9"/>
      <c r="L674" s="9"/>
      <c r="M674" s="9"/>
      <c r="N674" s="9"/>
      <c r="O674" s="9"/>
      <c r="P674" s="9"/>
      <c r="Q674" s="9"/>
      <c r="R674" s="9"/>
      <c r="S674" s="9"/>
      <c r="U674" s="9"/>
      <c r="V674" s="9"/>
      <c r="W674" s="9"/>
    </row>
    <row r="675" spans="1:31" x14ac:dyDescent="0.35">
      <c r="I675" s="9"/>
      <c r="K675" s="9"/>
      <c r="L675" s="9"/>
      <c r="M675" s="9"/>
      <c r="N675" s="9"/>
      <c r="O675" s="9"/>
      <c r="P675" s="9"/>
      <c r="Q675" s="9"/>
      <c r="R675" s="9"/>
      <c r="S675" s="9"/>
      <c r="U675" s="9"/>
      <c r="V675" s="9"/>
      <c r="W675" s="9"/>
      <c r="Y675" s="11" t="s">
        <v>674</v>
      </c>
      <c r="Z675" s="10" t="s">
        <v>635</v>
      </c>
      <c r="AB675" s="10"/>
      <c r="AC675" s="84"/>
    </row>
    <row r="676" spans="1:31" x14ac:dyDescent="0.35">
      <c r="I676" s="9"/>
      <c r="K676" s="9"/>
      <c r="L676" s="9"/>
      <c r="M676" s="9"/>
      <c r="N676" s="9"/>
      <c r="O676" s="9"/>
      <c r="P676" s="9"/>
      <c r="Q676" s="9"/>
      <c r="R676" s="9"/>
      <c r="S676" s="9"/>
      <c r="U676" s="9"/>
      <c r="V676" s="9"/>
      <c r="W676" s="9"/>
      <c r="Y676" s="11" t="s">
        <v>675</v>
      </c>
      <c r="Z676" s="10" t="s">
        <v>636</v>
      </c>
      <c r="AB676" s="10"/>
      <c r="AC676" s="84"/>
    </row>
    <row r="677" spans="1:31" ht="29" x14ac:dyDescent="0.35">
      <c r="I677" s="10"/>
      <c r="K677" s="9"/>
      <c r="L677" s="9"/>
      <c r="M677" s="9"/>
      <c r="N677" s="9"/>
      <c r="O677" s="9"/>
      <c r="P677" s="9"/>
      <c r="Q677" s="9"/>
      <c r="R677" s="9"/>
      <c r="S677" s="9"/>
      <c r="T677" s="84" t="s">
        <v>1414</v>
      </c>
      <c r="U677" s="10"/>
      <c r="V677" s="10"/>
      <c r="W677" s="10"/>
      <c r="X677" s="84"/>
      <c r="Y677" s="10"/>
      <c r="Z677" s="10"/>
      <c r="AB677" s="10"/>
      <c r="AC677" s="84"/>
    </row>
    <row r="678" spans="1:31" x14ac:dyDescent="0.35">
      <c r="I678" s="10"/>
      <c r="K678" s="9"/>
      <c r="L678" s="9"/>
      <c r="M678" s="9"/>
      <c r="N678" s="9"/>
      <c r="O678" s="9"/>
      <c r="P678" s="9"/>
      <c r="Q678" s="9"/>
      <c r="R678" s="9"/>
      <c r="S678" s="9"/>
      <c r="T678" s="84" t="s">
        <v>1416</v>
      </c>
      <c r="U678" s="10"/>
      <c r="V678" s="10"/>
      <c r="W678" s="10"/>
      <c r="X678" s="84"/>
      <c r="Y678" s="10"/>
      <c r="Z678" s="10"/>
      <c r="AB678" s="10"/>
      <c r="AC678" s="84"/>
    </row>
    <row r="679" spans="1:31" x14ac:dyDescent="0.35">
      <c r="I679" s="10"/>
      <c r="K679" s="9"/>
      <c r="L679" s="9"/>
      <c r="M679" s="9"/>
      <c r="N679" s="9"/>
      <c r="O679" s="9"/>
      <c r="P679" s="9"/>
      <c r="Q679" s="9"/>
      <c r="R679" s="9"/>
      <c r="S679" s="9"/>
      <c r="T679" s="84" t="s">
        <v>1418</v>
      </c>
      <c r="U679" s="10"/>
      <c r="V679" s="10"/>
      <c r="W679" s="10"/>
      <c r="X679" s="84"/>
      <c r="Y679" s="10"/>
      <c r="Z679" s="10"/>
      <c r="AB679" s="10"/>
      <c r="AC679" s="84"/>
    </row>
    <row r="680" spans="1:31" ht="29" x14ac:dyDescent="0.35">
      <c r="I680" s="10"/>
      <c r="K680" s="9"/>
      <c r="L680" s="9"/>
      <c r="M680" s="9"/>
      <c r="N680" s="9"/>
      <c r="O680" s="9"/>
      <c r="P680" s="9"/>
      <c r="Q680" s="9"/>
      <c r="R680" s="9"/>
      <c r="S680" s="9"/>
      <c r="T680" s="84" t="s">
        <v>1420</v>
      </c>
      <c r="U680" s="10"/>
      <c r="V680" s="10"/>
      <c r="W680" s="10"/>
      <c r="X680" s="84"/>
      <c r="Y680" s="10"/>
      <c r="Z680" s="10"/>
      <c r="AB680" s="10"/>
      <c r="AC680" s="84"/>
    </row>
    <row r="681" spans="1:31" ht="29" x14ac:dyDescent="0.35">
      <c r="I681" s="10"/>
      <c r="K681" s="9"/>
      <c r="L681" s="9"/>
      <c r="M681" s="9"/>
      <c r="N681" s="9"/>
      <c r="O681" s="9"/>
      <c r="P681" s="9"/>
      <c r="Q681" s="9"/>
      <c r="R681" s="9"/>
      <c r="S681" s="9"/>
      <c r="T681" s="84" t="s">
        <v>1421</v>
      </c>
      <c r="U681" s="10"/>
      <c r="V681" s="10"/>
      <c r="W681" s="10"/>
      <c r="X681" s="84"/>
      <c r="Y681" s="10"/>
      <c r="Z681" s="10"/>
      <c r="AB681" s="10"/>
      <c r="AC681" s="84"/>
    </row>
    <row r="682" spans="1:31" ht="29" x14ac:dyDescent="0.35">
      <c r="I682" s="10"/>
      <c r="K682" s="9"/>
      <c r="L682" s="9"/>
      <c r="M682" s="9"/>
      <c r="N682" s="9"/>
      <c r="O682" s="9"/>
      <c r="P682" s="9"/>
      <c r="Q682" s="9"/>
      <c r="R682" s="9"/>
      <c r="S682" s="9"/>
      <c r="T682" s="84" t="s">
        <v>1422</v>
      </c>
      <c r="U682" s="10"/>
      <c r="V682" s="10"/>
      <c r="W682" s="10"/>
      <c r="X682" s="84"/>
      <c r="Y682" s="10"/>
      <c r="Z682" s="10"/>
      <c r="AB682" s="10"/>
      <c r="AC682" s="84"/>
    </row>
    <row r="683" spans="1:31" x14ac:dyDescent="0.35">
      <c r="A683" s="275" t="s">
        <v>1376</v>
      </c>
      <c r="B683" s="275"/>
      <c r="C683" s="293"/>
      <c r="D683" s="274"/>
      <c r="E683" s="293"/>
      <c r="F683" s="274">
        <f>COUNTIF(ADUGA!$B$8:$B$58,Benchmark!G683)</f>
        <v>0</v>
      </c>
      <c r="G683" s="275"/>
      <c r="H683" s="275"/>
      <c r="I683" s="275"/>
      <c r="J683" s="275"/>
      <c r="K683" s="275"/>
      <c r="L683" s="275"/>
      <c r="M683" s="275"/>
      <c r="N683" s="275"/>
      <c r="O683" s="275"/>
      <c r="P683" s="275"/>
      <c r="Q683" s="275"/>
      <c r="R683" s="275"/>
      <c r="S683" s="275"/>
      <c r="T683" s="275"/>
      <c r="U683" s="275"/>
      <c r="V683" s="275"/>
      <c r="W683" s="275"/>
      <c r="X683" s="275"/>
      <c r="Y683" s="275"/>
      <c r="Z683" s="275"/>
      <c r="AA683" s="295"/>
      <c r="AB683" s="275"/>
      <c r="AC683" s="275"/>
      <c r="AD683" s="275"/>
      <c r="AE683" s="275"/>
    </row>
    <row r="684" spans="1:31" ht="29" x14ac:dyDescent="0.35">
      <c r="T684" s="84" t="s">
        <v>1369</v>
      </c>
      <c r="U684" s="10"/>
      <c r="V684" s="10"/>
      <c r="W684" s="10"/>
      <c r="X684" s="84"/>
      <c r="Y684" s="10"/>
      <c r="Z684" s="10"/>
      <c r="AB684" s="10"/>
      <c r="AC684" s="84"/>
    </row>
    <row r="685" spans="1:31" x14ac:dyDescent="0.35">
      <c r="T685" s="84" t="s">
        <v>1424</v>
      </c>
      <c r="U685" s="10"/>
      <c r="V685" s="10"/>
      <c r="W685" s="10"/>
      <c r="X685" s="84"/>
      <c r="Y685" s="10"/>
      <c r="Z685" s="10"/>
      <c r="AB685" s="10"/>
      <c r="AC685" s="84"/>
    </row>
    <row r="686" spans="1:31" x14ac:dyDescent="0.35">
      <c r="T686" s="84" t="s">
        <v>1425</v>
      </c>
      <c r="U686" s="10"/>
      <c r="V686" s="10"/>
      <c r="W686" s="10"/>
      <c r="X686" s="84"/>
      <c r="Y686" s="10"/>
      <c r="Z686" s="10"/>
      <c r="AB686" s="10"/>
      <c r="AC686" s="84"/>
    </row>
    <row r="687" spans="1:31" x14ac:dyDescent="0.35">
      <c r="T687" s="84" t="s">
        <v>1426</v>
      </c>
      <c r="U687" s="10"/>
      <c r="V687" s="10"/>
      <c r="W687" s="10"/>
      <c r="X687" s="84"/>
      <c r="Y687" s="10"/>
      <c r="Z687" s="10"/>
      <c r="AB687" s="10"/>
      <c r="AC687" s="84"/>
    </row>
    <row r="688" spans="1:31" ht="58" x14ac:dyDescent="0.35">
      <c r="V688" s="11" t="s">
        <v>328</v>
      </c>
      <c r="W688" s="10" t="s">
        <v>435</v>
      </c>
      <c r="X688" s="84"/>
      <c r="Y688" s="10"/>
      <c r="Z688" s="10"/>
      <c r="AB688" s="10"/>
      <c r="AC688" s="84"/>
    </row>
    <row r="689" spans="1:31" ht="58" x14ac:dyDescent="0.35">
      <c r="V689" s="11" t="s">
        <v>329</v>
      </c>
      <c r="W689" s="10" t="s">
        <v>502</v>
      </c>
      <c r="X689" s="84"/>
      <c r="Y689" s="10"/>
      <c r="Z689" s="10"/>
      <c r="AB689" s="10"/>
      <c r="AC689" s="84"/>
    </row>
    <row r="690" spans="1:31" ht="43.5" x14ac:dyDescent="0.35">
      <c r="V690" s="11" t="s">
        <v>330</v>
      </c>
      <c r="W690" s="10" t="s">
        <v>438</v>
      </c>
      <c r="X690" s="84"/>
      <c r="Y690" s="10"/>
      <c r="Z690" s="10"/>
      <c r="AB690" s="10"/>
      <c r="AC690" s="84"/>
    </row>
    <row r="691" spans="1:31" ht="29" x14ac:dyDescent="0.35">
      <c r="V691" s="11" t="s">
        <v>331</v>
      </c>
      <c r="W691" s="10" t="s">
        <v>439</v>
      </c>
      <c r="X691" s="84"/>
      <c r="Y691" s="10"/>
      <c r="Z691" s="10"/>
      <c r="AB691" s="10"/>
      <c r="AC691" s="84"/>
    </row>
    <row r="693" spans="1:31" x14ac:dyDescent="0.35">
      <c r="A693" s="275" t="s">
        <v>1288</v>
      </c>
      <c r="B693" s="275"/>
      <c r="C693" s="293"/>
      <c r="D693" s="274"/>
      <c r="E693" s="293"/>
      <c r="F693" s="274">
        <f>COUNTIF(ADUGA!$B$8:$B$58,Benchmark!G693)</f>
        <v>0</v>
      </c>
      <c r="G693" s="275"/>
      <c r="H693" s="275"/>
      <c r="I693" s="275"/>
      <c r="J693" s="275"/>
      <c r="K693" s="275"/>
      <c r="L693" s="275"/>
      <c r="M693" s="275"/>
      <c r="N693" s="275"/>
      <c r="O693" s="275"/>
      <c r="P693" s="275"/>
      <c r="Q693" s="275"/>
      <c r="R693" s="275"/>
      <c r="S693" s="275"/>
      <c r="T693" s="275"/>
      <c r="U693" s="275"/>
      <c r="V693" s="275"/>
      <c r="W693" s="275"/>
      <c r="X693" s="275"/>
      <c r="Y693" s="275"/>
      <c r="Z693" s="275"/>
      <c r="AA693" s="295"/>
      <c r="AB693" s="275"/>
      <c r="AC693" s="275"/>
      <c r="AD693" s="275"/>
      <c r="AE693" s="275"/>
    </row>
    <row r="694" spans="1:31" x14ac:dyDescent="0.35">
      <c r="B694" s="9" t="s">
        <v>1289</v>
      </c>
      <c r="F694" s="9">
        <f>COUNTIF(ADUGA!$B$8:$B$58,Benchmark!G694)</f>
        <v>0</v>
      </c>
    </row>
    <row r="695" spans="1:31" x14ac:dyDescent="0.35">
      <c r="B695" s="9" t="s">
        <v>1290</v>
      </c>
      <c r="F695" s="9">
        <f>COUNTIF(ADUGA!$B$8:$B$58,Benchmark!G695)</f>
        <v>0</v>
      </c>
    </row>
    <row r="696" spans="1:31" x14ac:dyDescent="0.35">
      <c r="B696" s="9" t="s">
        <v>1291</v>
      </c>
      <c r="F696" s="9">
        <f>COUNTIF(ADUGA!$B$8:$B$58,Benchmark!G696)</f>
        <v>0</v>
      </c>
    </row>
    <row r="697" spans="1:31" x14ac:dyDescent="0.35">
      <c r="B697" s="9" t="s">
        <v>1292</v>
      </c>
      <c r="F697" s="9">
        <f>COUNTIF(ADUGA!$B$8:$B$58,Benchmark!G697)</f>
        <v>0</v>
      </c>
    </row>
    <row r="698" spans="1:31" x14ac:dyDescent="0.35">
      <c r="F698" s="9">
        <f>COUNTIF(ADUGA!$B$8:$B$58,Benchmark!G698)</f>
        <v>0</v>
      </c>
    </row>
    <row r="699" spans="1:31" x14ac:dyDescent="0.35">
      <c r="A699" s="275" t="s">
        <v>1336</v>
      </c>
      <c r="B699" s="275"/>
      <c r="C699" s="293"/>
      <c r="D699" s="274"/>
      <c r="E699" s="293"/>
      <c r="F699" s="274">
        <f>COUNTIF(ADUGA!$B$8:$B$58,Benchmark!G699)</f>
        <v>0</v>
      </c>
      <c r="G699" s="275"/>
      <c r="H699" s="275"/>
      <c r="I699" s="275"/>
      <c r="J699" s="275"/>
      <c r="K699" s="275"/>
      <c r="L699" s="275"/>
      <c r="M699" s="275"/>
      <c r="N699" s="275"/>
      <c r="O699" s="275"/>
      <c r="P699" s="275"/>
      <c r="Q699" s="275"/>
      <c r="R699" s="275"/>
      <c r="S699" s="275"/>
      <c r="T699" s="275"/>
      <c r="U699" s="275"/>
      <c r="V699" s="275"/>
      <c r="W699" s="275"/>
      <c r="X699" s="275"/>
      <c r="Y699" s="275"/>
      <c r="Z699" s="275"/>
      <c r="AA699" s="295"/>
      <c r="AB699" s="275"/>
      <c r="AC699" s="275"/>
      <c r="AD699" s="275"/>
      <c r="AE699" s="275"/>
    </row>
    <row r="700" spans="1:31" x14ac:dyDescent="0.35">
      <c r="B700" s="9" t="s">
        <v>1343</v>
      </c>
      <c r="F700" s="9">
        <f>COUNTIF(ADUGA!$B$8:$B$58,Benchmark!G700)</f>
        <v>0</v>
      </c>
      <c r="X700" s="84" t="s">
        <v>946</v>
      </c>
      <c r="Y700" s="10"/>
      <c r="Z700" s="10"/>
      <c r="AA700" s="84" t="s">
        <v>1019</v>
      </c>
      <c r="AB700" s="10"/>
      <c r="AC700" s="84"/>
    </row>
    <row r="701" spans="1:31" x14ac:dyDescent="0.35">
      <c r="B701" s="9" t="s">
        <v>1342</v>
      </c>
      <c r="F701" s="9">
        <f>COUNTIF(ADUGA!$B$8:$B$58,Benchmark!G701)</f>
        <v>0</v>
      </c>
      <c r="X701" s="84" t="s">
        <v>944</v>
      </c>
      <c r="Y701" s="10"/>
      <c r="Z701" s="10"/>
      <c r="AB701" s="10"/>
      <c r="AC701" s="84"/>
    </row>
    <row r="702" spans="1:31" x14ac:dyDescent="0.35">
      <c r="B702" s="9" t="s">
        <v>1341</v>
      </c>
      <c r="F702" s="9">
        <f>COUNTIF(ADUGA!$B$8:$B$58,Benchmark!G702)</f>
        <v>0</v>
      </c>
      <c r="X702" s="291" t="s">
        <v>947</v>
      </c>
      <c r="Y702" s="14"/>
      <c r="Z702" s="14"/>
      <c r="AA702" s="291"/>
      <c r="AB702" s="14"/>
      <c r="AC702" s="291"/>
    </row>
    <row r="703" spans="1:31" x14ac:dyDescent="0.35">
      <c r="B703" s="9" t="s">
        <v>1340</v>
      </c>
      <c r="F703" s="9">
        <f>COUNTIF(ADUGA!$B$8:$B$58,Benchmark!G703)</f>
        <v>0</v>
      </c>
      <c r="X703" s="291" t="s">
        <v>948</v>
      </c>
      <c r="Y703" s="14"/>
      <c r="Z703" s="14"/>
      <c r="AA703" s="291"/>
      <c r="AB703" s="14"/>
      <c r="AC703" s="291"/>
    </row>
    <row r="704" spans="1:31" x14ac:dyDescent="0.35">
      <c r="B704" s="9" t="s">
        <v>1339</v>
      </c>
      <c r="F704" s="9">
        <f>COUNTIF(ADUGA!$B$8:$B$58,Benchmark!G704)</f>
        <v>0</v>
      </c>
      <c r="X704" s="291" t="s">
        <v>949</v>
      </c>
      <c r="Y704" s="14"/>
      <c r="Z704" s="14"/>
      <c r="AA704" s="291"/>
      <c r="AB704" s="14"/>
      <c r="AC704" s="291"/>
    </row>
    <row r="705" spans="1:31" x14ac:dyDescent="0.35">
      <c r="F705" s="9">
        <f>COUNTIF(ADUGA!$B$8:$B$58,Benchmark!G705)</f>
        <v>0</v>
      </c>
      <c r="X705" s="291" t="s">
        <v>950</v>
      </c>
      <c r="Y705" s="14"/>
      <c r="Z705" s="14"/>
      <c r="AA705" s="291"/>
      <c r="AB705" s="14"/>
      <c r="AC705" s="291"/>
    </row>
    <row r="706" spans="1:31" x14ac:dyDescent="0.35">
      <c r="A706" s="9" t="s">
        <v>1337</v>
      </c>
      <c r="F706" s="9">
        <f>COUNTIF(ADUGA!$B$8:$B$58,Benchmark!G706)</f>
        <v>0</v>
      </c>
      <c r="X706" s="291" t="s">
        <v>300</v>
      </c>
      <c r="Y706" s="14"/>
      <c r="Z706" s="14"/>
      <c r="AA706" s="291"/>
      <c r="AB706" s="14"/>
      <c r="AC706" s="291"/>
    </row>
    <row r="707" spans="1:31" x14ac:dyDescent="0.35">
      <c r="B707" s="9" t="s">
        <v>1344</v>
      </c>
      <c r="F707" s="9">
        <f>COUNTIF(ADUGA!$B$8:$B$58,Benchmark!G707)</f>
        <v>0</v>
      </c>
    </row>
    <row r="708" spans="1:31" x14ac:dyDescent="0.35">
      <c r="B708" s="9" t="s">
        <v>1345</v>
      </c>
      <c r="F708" s="9">
        <f>COUNTIF(ADUGA!$B$8:$B$58,Benchmark!G708)</f>
        <v>0</v>
      </c>
    </row>
    <row r="709" spans="1:31" x14ac:dyDescent="0.35">
      <c r="B709" s="9" t="s">
        <v>1338</v>
      </c>
      <c r="F709" s="9">
        <f>COUNTIF(ADUGA!$B$8:$B$58,Benchmark!G709)</f>
        <v>0</v>
      </c>
    </row>
    <row r="710" spans="1:31" x14ac:dyDescent="0.35">
      <c r="F710" s="9">
        <f>COUNTIF(ADUGA!$B$8:$B$58,Benchmark!G710)</f>
        <v>0</v>
      </c>
    </row>
    <row r="711" spans="1:31" ht="29" x14ac:dyDescent="0.35">
      <c r="C711" s="10" t="s">
        <v>1346</v>
      </c>
      <c r="F711" s="9">
        <f>COUNTIF(ADUGA!$B$8:$B$58,Benchmark!G711)</f>
        <v>0</v>
      </c>
    </row>
    <row r="712" spans="1:31" ht="29" x14ac:dyDescent="0.35">
      <c r="C712" s="10" t="s">
        <v>1347</v>
      </c>
      <c r="F712" s="9">
        <f>COUNTIF(ADUGA!$B$8:$B$58,Benchmark!G712)</f>
        <v>0</v>
      </c>
    </row>
    <row r="713" spans="1:31" x14ac:dyDescent="0.35">
      <c r="C713" s="10" t="s">
        <v>1348</v>
      </c>
      <c r="F713" s="9">
        <f>COUNTIF(ADUGA!$B$8:$B$58,Benchmark!G713)</f>
        <v>0</v>
      </c>
    </row>
    <row r="714" spans="1:31" x14ac:dyDescent="0.35">
      <c r="F714" s="9">
        <f>COUNTIF(ADUGA!$B$8:$B$58,Benchmark!G714)</f>
        <v>0</v>
      </c>
    </row>
    <row r="715" spans="1:31" ht="72.5" x14ac:dyDescent="0.35">
      <c r="B715" s="9" t="s">
        <v>1349</v>
      </c>
      <c r="C715" s="10" t="s">
        <v>1350</v>
      </c>
      <c r="D715" s="10"/>
      <c r="F715" s="9">
        <f>COUNTIF(ADUGA!$B$8:$B$58,Benchmark!G715)</f>
        <v>0</v>
      </c>
    </row>
    <row r="716" spans="1:31" x14ac:dyDescent="0.35">
      <c r="F716" s="9">
        <f>COUNTIF(ADUGA!$B$8:$B$58,Benchmark!G716)</f>
        <v>0</v>
      </c>
    </row>
    <row r="717" spans="1:31" x14ac:dyDescent="0.35">
      <c r="A717" s="275" t="s">
        <v>1834</v>
      </c>
      <c r="B717" s="275"/>
      <c r="C717" s="293"/>
      <c r="D717" s="274"/>
      <c r="E717" s="293"/>
      <c r="F717" s="274">
        <f>COUNTIF(ADUGA!$B$8:$B$58,Benchmark!G717)</f>
        <v>0</v>
      </c>
      <c r="G717" s="275"/>
      <c r="H717" s="275"/>
      <c r="I717" s="275"/>
      <c r="J717" s="275"/>
      <c r="K717" s="275"/>
      <c r="L717" s="275"/>
      <c r="M717" s="275"/>
      <c r="N717" s="275"/>
      <c r="O717" s="275"/>
      <c r="P717" s="275"/>
      <c r="Q717" s="275"/>
      <c r="R717" s="275"/>
      <c r="S717" s="275"/>
      <c r="T717" s="275"/>
      <c r="U717" s="275"/>
      <c r="V717" s="275"/>
      <c r="W717" s="275"/>
      <c r="X717" s="275"/>
      <c r="Y717" s="275"/>
      <c r="Z717" s="275"/>
      <c r="AA717" s="295"/>
      <c r="AB717" s="275"/>
      <c r="AC717" s="275"/>
      <c r="AD717" s="275"/>
      <c r="AE717" s="275" t="s">
        <v>41</v>
      </c>
    </row>
    <row r="718" spans="1:31" x14ac:dyDescent="0.35">
      <c r="V718" s="11" t="s">
        <v>365</v>
      </c>
      <c r="W718" s="10"/>
      <c r="X718" s="84"/>
      <c r="Y718" s="10"/>
      <c r="Z718" s="10"/>
      <c r="AB718" s="10"/>
      <c r="AC718" s="84"/>
    </row>
    <row r="719" spans="1:31" x14ac:dyDescent="0.35">
      <c r="V719" s="11" t="s">
        <v>366</v>
      </c>
      <c r="W719" s="10"/>
      <c r="X719" s="84"/>
      <c r="Y719" s="10"/>
      <c r="Z719" s="10"/>
      <c r="AB719" s="10"/>
      <c r="AC719" s="84"/>
    </row>
    <row r="720" spans="1:31" x14ac:dyDescent="0.35">
      <c r="V720" s="11" t="s">
        <v>367</v>
      </c>
      <c r="W720" s="10"/>
      <c r="X720" s="84"/>
      <c r="Y720" s="10"/>
      <c r="Z720" s="10"/>
      <c r="AB720" s="10"/>
      <c r="AC720" s="84"/>
    </row>
    <row r="721" spans="22:29" x14ac:dyDescent="0.35">
      <c r="V721" s="11" t="s">
        <v>368</v>
      </c>
      <c r="W721" s="10"/>
      <c r="X721" s="84"/>
      <c r="Y721" s="10"/>
      <c r="Z721" s="10"/>
      <c r="AB721" s="10"/>
      <c r="AC721" s="84"/>
    </row>
    <row r="722" spans="22:29" x14ac:dyDescent="0.35">
      <c r="V722" s="11" t="s">
        <v>369</v>
      </c>
      <c r="W722" s="10"/>
      <c r="X722" s="84"/>
      <c r="Y722" s="10"/>
      <c r="Z722" s="10"/>
      <c r="AB722" s="10"/>
      <c r="AC722" s="84"/>
    </row>
    <row r="723" spans="22:29" x14ac:dyDescent="0.35">
      <c r="V723" s="11" t="s">
        <v>370</v>
      </c>
      <c r="W723" s="10"/>
      <c r="X723" s="84"/>
      <c r="Y723" s="10"/>
      <c r="Z723" s="10"/>
      <c r="AB723" s="10"/>
      <c r="AC723" s="84"/>
    </row>
    <row r="724" spans="22:29" ht="43.5" x14ac:dyDescent="0.35">
      <c r="V724" s="11" t="s">
        <v>371</v>
      </c>
      <c r="W724" s="10" t="s">
        <v>478</v>
      </c>
      <c r="X724" s="84"/>
      <c r="Y724" s="10"/>
      <c r="Z724" s="10"/>
      <c r="AB724" s="10"/>
      <c r="AC724" s="84"/>
    </row>
    <row r="725" spans="22:29" ht="29" x14ac:dyDescent="0.35">
      <c r="V725" s="11" t="s">
        <v>372</v>
      </c>
      <c r="W725" s="10" t="s">
        <v>503</v>
      </c>
      <c r="X725" s="84"/>
      <c r="Y725" s="10"/>
      <c r="Z725" s="10"/>
      <c r="AB725" s="10"/>
      <c r="AC725" s="84"/>
    </row>
    <row r="726" spans="22:29" ht="43.5" x14ac:dyDescent="0.35">
      <c r="V726" s="11" t="s">
        <v>373</v>
      </c>
      <c r="W726" s="10" t="s">
        <v>504</v>
      </c>
      <c r="X726" s="84"/>
      <c r="Y726" s="10"/>
      <c r="Z726" s="10"/>
      <c r="AB726" s="10"/>
      <c r="AC726" s="84"/>
    </row>
    <row r="727" spans="22:29" ht="43.5" x14ac:dyDescent="0.35">
      <c r="V727" s="11" t="s">
        <v>374</v>
      </c>
      <c r="W727" s="10" t="s">
        <v>505</v>
      </c>
      <c r="X727" s="84"/>
      <c r="Y727" s="10"/>
      <c r="Z727" s="10"/>
      <c r="AB727" s="10"/>
      <c r="AC727" s="84"/>
    </row>
    <row r="728" spans="22:29" ht="43.5" x14ac:dyDescent="0.35">
      <c r="V728" s="11" t="s">
        <v>375</v>
      </c>
      <c r="W728" s="10" t="s">
        <v>482</v>
      </c>
      <c r="X728" s="84"/>
      <c r="Y728" s="10"/>
      <c r="Z728" s="10"/>
      <c r="AB728" s="10"/>
      <c r="AC728" s="84"/>
    </row>
    <row r="729" spans="22:29" ht="29" x14ac:dyDescent="0.35">
      <c r="V729" s="11" t="s">
        <v>376</v>
      </c>
      <c r="W729" s="10" t="s">
        <v>483</v>
      </c>
      <c r="X729" s="84"/>
      <c r="Y729" s="10"/>
      <c r="Z729" s="10"/>
      <c r="AB729" s="10"/>
      <c r="AC729" s="84"/>
    </row>
    <row r="730" spans="22:29" ht="29" x14ac:dyDescent="0.35">
      <c r="V730" s="11" t="s">
        <v>377</v>
      </c>
      <c r="W730" s="10" t="s">
        <v>497</v>
      </c>
      <c r="X730" s="84"/>
      <c r="Y730" s="10"/>
      <c r="Z730" s="10"/>
      <c r="AB730" s="10"/>
      <c r="AC730" s="84"/>
    </row>
    <row r="731" spans="22:29" ht="29" x14ac:dyDescent="0.35">
      <c r="V731" s="11" t="s">
        <v>378</v>
      </c>
      <c r="W731" s="10" t="s">
        <v>496</v>
      </c>
      <c r="X731" s="84"/>
      <c r="Y731" s="10"/>
      <c r="Z731" s="10"/>
      <c r="AB731" s="10"/>
      <c r="AC731" s="84"/>
    </row>
    <row r="732" spans="22:29" ht="29" x14ac:dyDescent="0.35">
      <c r="V732" s="11" t="s">
        <v>379</v>
      </c>
      <c r="W732" s="10" t="s">
        <v>484</v>
      </c>
      <c r="X732" s="84"/>
      <c r="Y732" s="10"/>
      <c r="Z732" s="10"/>
      <c r="AB732" s="10"/>
      <c r="AC732" s="84"/>
    </row>
    <row r="733" spans="22:29" ht="29" x14ac:dyDescent="0.35">
      <c r="V733" s="11" t="s">
        <v>380</v>
      </c>
      <c r="W733" s="10" t="s">
        <v>498</v>
      </c>
      <c r="X733" s="84"/>
      <c r="Y733" s="10"/>
      <c r="Z733" s="10"/>
      <c r="AB733" s="10"/>
      <c r="AC733" s="84"/>
    </row>
    <row r="734" spans="22:29" ht="29" x14ac:dyDescent="0.35">
      <c r="V734" s="11" t="s">
        <v>381</v>
      </c>
      <c r="W734" s="10" t="s">
        <v>500</v>
      </c>
      <c r="X734" s="84"/>
      <c r="Y734" s="10"/>
      <c r="Z734" s="10"/>
      <c r="AB734" s="10"/>
      <c r="AC734" s="84"/>
    </row>
    <row r="735" spans="22:29" x14ac:dyDescent="0.35">
      <c r="V735" s="11" t="s">
        <v>382</v>
      </c>
      <c r="W735" s="10" t="s">
        <v>485</v>
      </c>
      <c r="X735" s="84"/>
      <c r="Y735" s="10"/>
      <c r="Z735" s="10"/>
      <c r="AB735" s="10"/>
      <c r="AC735" s="84"/>
    </row>
  </sheetData>
  <conditionalFormatting sqref="L175:L176">
    <cfRule type="expression" dxfId="84" priority="22" stopIfTrue="1">
      <formula>OR($C$12="Public",$C$12="Privé",$C$12="Copropriété / Indivision",$C$12="Mixte public et privé")</formula>
    </cfRule>
  </conditionalFormatting>
  <conditionalFormatting sqref="L183">
    <cfRule type="expression" dxfId="83" priority="21" stopIfTrue="1">
      <formula>OR($C$12="Public",$C$12="Privé",$C$12="Copropriété / Indivision",$C$12="Mixte public et privé")</formula>
    </cfRule>
  </conditionalFormatting>
  <conditionalFormatting sqref="L286">
    <cfRule type="expression" dxfId="82" priority="18" stopIfTrue="1">
      <formula>#REF!="Oui"</formula>
    </cfRule>
  </conditionalFormatting>
  <conditionalFormatting sqref="L287">
    <cfRule type="expression" dxfId="81" priority="19" stopIfTrue="1">
      <formula>#REF!="Oui"</formula>
    </cfRule>
  </conditionalFormatting>
  <conditionalFormatting sqref="L288">
    <cfRule type="expression" dxfId="80" priority="20" stopIfTrue="1">
      <formula>#REF!="Oui"</formula>
    </cfRule>
  </conditionalFormatting>
  <conditionalFormatting sqref="L312">
    <cfRule type="expression" dxfId="79" priority="17" stopIfTrue="1">
      <formula>#REF!="Oui"</formula>
    </cfRule>
  </conditionalFormatting>
  <conditionalFormatting sqref="L157">
    <cfRule type="expression" dxfId="78" priority="16" stopIfTrue="1">
      <formula>#REF!="Oui"</formula>
    </cfRule>
  </conditionalFormatting>
  <conditionalFormatting sqref="L222">
    <cfRule type="expression" dxfId="77" priority="15" stopIfTrue="1">
      <formula>#REF!="Oui"</formula>
    </cfRule>
  </conditionalFormatting>
  <conditionalFormatting sqref="L133:L134">
    <cfRule type="expression" dxfId="76" priority="12" stopIfTrue="1">
      <formula>#REF!="Oui"</formula>
    </cfRule>
  </conditionalFormatting>
  <conditionalFormatting sqref="N286">
    <cfRule type="expression" dxfId="75" priority="11" stopIfTrue="1">
      <formula>#REF!="Oui"</formula>
    </cfRule>
  </conditionalFormatting>
  <conditionalFormatting sqref="N287">
    <cfRule type="expression" dxfId="74" priority="9" stopIfTrue="1">
      <formula>#REF!="Oui"</formula>
    </cfRule>
  </conditionalFormatting>
  <conditionalFormatting sqref="N288">
    <cfRule type="expression" dxfId="73" priority="10" stopIfTrue="1">
      <formula>#REF!="Oui"</formula>
    </cfRule>
  </conditionalFormatting>
  <conditionalFormatting sqref="N312">
    <cfRule type="expression" dxfId="72" priority="8" stopIfTrue="1">
      <formula>#REF!="Oui"</formula>
    </cfRule>
  </conditionalFormatting>
  <conditionalFormatting sqref="N157">
    <cfRule type="expression" dxfId="71" priority="7" stopIfTrue="1">
      <formula>$C$31="Oui"</formula>
    </cfRule>
  </conditionalFormatting>
  <conditionalFormatting sqref="N222">
    <cfRule type="expression" dxfId="70" priority="6" stopIfTrue="1">
      <formula>$C$31="Oui"</formula>
    </cfRule>
  </conditionalFormatting>
  <conditionalFormatting sqref="N230">
    <cfRule type="expression" dxfId="69" priority="5" stopIfTrue="1">
      <formula>$C$35="PLU"</formula>
    </cfRule>
  </conditionalFormatting>
  <conditionalFormatting sqref="N440:N441">
    <cfRule type="expression" dxfId="68" priority="4" stopIfTrue="1">
      <formula>$C$35="Carte communale"</formula>
    </cfRule>
  </conditionalFormatting>
  <conditionalFormatting sqref="T222:W222 T219:W219">
    <cfRule type="expression" dxfId="67" priority="2" stopIfTrue="1">
      <formula>$C$25="Oui"</formula>
    </cfRule>
  </conditionalFormatting>
  <conditionalFormatting sqref="T220:AC221">
    <cfRule type="expression" dxfId="66" priority="1" stopIfTrue="1">
      <formula>$C$25="Oui"</formula>
    </cfRule>
  </conditionalFormatting>
  <conditionalFormatting sqref="L230">
    <cfRule type="expression" dxfId="65" priority="23" stopIfTrue="1">
      <formula>$C$67="PLU"</formula>
    </cfRule>
  </conditionalFormatting>
  <conditionalFormatting sqref="L440:L441">
    <cfRule type="expression" dxfId="64" priority="24" stopIfTrue="1">
      <formula>$C$67="Carte communale"</formula>
    </cfRule>
  </conditionalFormatting>
  <conditionalFormatting sqref="N130">
    <cfRule type="expression" dxfId="63" priority="25" stopIfTrue="1">
      <formula>$C$61="Oui"</formula>
    </cfRule>
  </conditionalFormatting>
  <pageMargins left="0.70866141732283472" right="0.70866141732283472" top="0.74803149606299213" bottom="0.74803149606299213" header="0.31496062992125984" footer="0.31496062992125984"/>
  <pageSetup paperSize="8" scale="30" fitToHeight="0" orientation="landscape"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AA5B3-50F3-493C-97D5-C58D06556A31}">
  <sheetPr>
    <tabColor rgb="FF92D050"/>
  </sheetPr>
  <dimension ref="A1:L19"/>
  <sheetViews>
    <sheetView zoomScaleNormal="100" workbookViewId="0">
      <pane xSplit="2" ySplit="7" topLeftCell="C8" activePane="bottomRight" state="frozen"/>
      <selection activeCell="D32" sqref="D32"/>
      <selection pane="topRight" activeCell="D32" sqref="D32"/>
      <selection pane="bottomLeft" activeCell="D32" sqref="D32"/>
      <selection pane="bottomRight" activeCell="C12" sqref="C12"/>
    </sheetView>
  </sheetViews>
  <sheetFormatPr baseColWidth="10" defaultRowHeight="14.5" x14ac:dyDescent="0.35"/>
  <cols>
    <col min="2" max="2" width="16.54296875" customWidth="1"/>
    <col min="3" max="3" width="49.7265625" style="6" customWidth="1"/>
    <col min="4" max="4" width="16.1796875" style="6" customWidth="1"/>
    <col min="8" max="8" width="12.54296875" bestFit="1" customWidth="1"/>
    <col min="9" max="9" width="25" customWidth="1"/>
  </cols>
  <sheetData>
    <row r="1" spans="1:12" x14ac:dyDescent="0.35">
      <c r="A1" s="3" t="s">
        <v>387</v>
      </c>
      <c r="B1" t="s">
        <v>1453</v>
      </c>
    </row>
    <row r="2" spans="1:12" x14ac:dyDescent="0.35">
      <c r="A2" s="3" t="s">
        <v>386</v>
      </c>
      <c r="B2" s="212"/>
      <c r="C2" s="212"/>
      <c r="D2" s="212"/>
      <c r="E2" s="212"/>
      <c r="F2" s="212"/>
      <c r="G2" s="212"/>
      <c r="H2" s="212"/>
      <c r="I2" s="212"/>
      <c r="J2" s="212"/>
      <c r="K2" s="212"/>
      <c r="L2" s="212"/>
    </row>
    <row r="3" spans="1:12" x14ac:dyDescent="0.35">
      <c r="A3" s="3" t="s">
        <v>384</v>
      </c>
      <c r="B3" s="213"/>
      <c r="C3" s="213"/>
      <c r="D3" s="213"/>
      <c r="E3" s="213"/>
      <c r="F3" s="213"/>
      <c r="G3" s="213"/>
      <c r="H3" s="213"/>
      <c r="I3" s="213"/>
      <c r="J3" s="213"/>
      <c r="K3" s="213"/>
      <c r="L3" s="213"/>
    </row>
    <row r="4" spans="1:12" x14ac:dyDescent="0.35">
      <c r="A4" s="3" t="s">
        <v>399</v>
      </c>
      <c r="B4" s="213"/>
      <c r="C4" s="213"/>
      <c r="D4" s="213"/>
      <c r="E4" s="213"/>
      <c r="F4" s="213"/>
      <c r="G4" s="213"/>
      <c r="H4" s="213"/>
      <c r="I4" s="213"/>
      <c r="J4" s="213"/>
      <c r="K4" s="213"/>
      <c r="L4" s="213"/>
    </row>
    <row r="5" spans="1:12" x14ac:dyDescent="0.35">
      <c r="A5" s="3" t="s">
        <v>385</v>
      </c>
      <c r="B5" s="214"/>
      <c r="C5" s="214"/>
      <c r="D5" s="214"/>
      <c r="E5" s="214"/>
      <c r="F5" s="214"/>
      <c r="G5" s="214"/>
      <c r="H5" s="214"/>
      <c r="I5" s="214"/>
      <c r="J5" s="214"/>
      <c r="K5" s="214"/>
      <c r="L5" s="214"/>
    </row>
    <row r="7" spans="1:12" x14ac:dyDescent="0.35">
      <c r="A7" s="5" t="s">
        <v>396</v>
      </c>
      <c r="B7" s="4" t="s">
        <v>416</v>
      </c>
      <c r="C7" s="7" t="s">
        <v>417</v>
      </c>
      <c r="D7" s="7" t="s">
        <v>415</v>
      </c>
      <c r="E7" s="4" t="s">
        <v>391</v>
      </c>
      <c r="F7" s="4" t="s">
        <v>392</v>
      </c>
      <c r="G7" s="4" t="s">
        <v>393</v>
      </c>
      <c r="H7" s="4" t="s">
        <v>394</v>
      </c>
      <c r="I7" s="4" t="s">
        <v>170</v>
      </c>
    </row>
    <row r="8" spans="1:12" s="6" customFormat="1" x14ac:dyDescent="0.35">
      <c r="A8" s="83">
        <v>0</v>
      </c>
      <c r="B8" s="84" t="s">
        <v>1428</v>
      </c>
      <c r="C8" s="10" t="s">
        <v>1429</v>
      </c>
      <c r="D8" s="10"/>
      <c r="E8" s="10" t="s">
        <v>395</v>
      </c>
      <c r="F8" s="10" t="s">
        <v>398</v>
      </c>
      <c r="G8" s="10">
        <v>14</v>
      </c>
      <c r="H8" s="10">
        <v>0</v>
      </c>
      <c r="I8" s="10"/>
    </row>
    <row r="9" spans="1:12" s="6" customFormat="1" x14ac:dyDescent="0.35">
      <c r="A9" s="83">
        <v>1</v>
      </c>
      <c r="B9" s="84" t="s">
        <v>1430</v>
      </c>
      <c r="C9" s="10" t="s">
        <v>1431</v>
      </c>
      <c r="D9" s="10"/>
      <c r="E9" s="10" t="s">
        <v>395</v>
      </c>
      <c r="F9" s="10" t="s">
        <v>398</v>
      </c>
      <c r="G9" s="10">
        <v>254</v>
      </c>
      <c r="H9" s="10">
        <v>0</v>
      </c>
      <c r="I9" s="10"/>
    </row>
    <row r="10" spans="1:12" s="6" customFormat="1" x14ac:dyDescent="0.35">
      <c r="A10" s="83">
        <v>2</v>
      </c>
      <c r="B10" s="84" t="s">
        <v>1432</v>
      </c>
      <c r="C10" s="10" t="s">
        <v>1433</v>
      </c>
      <c r="D10" s="10"/>
      <c r="E10" s="10" t="s">
        <v>587</v>
      </c>
      <c r="F10" s="10" t="s">
        <v>588</v>
      </c>
      <c r="G10" s="10">
        <v>10</v>
      </c>
      <c r="H10" s="10">
        <v>0</v>
      </c>
      <c r="I10" s="10"/>
    </row>
    <row r="11" spans="1:12" s="6" customFormat="1" x14ac:dyDescent="0.35">
      <c r="A11" s="83">
        <v>3</v>
      </c>
      <c r="B11" s="84" t="s">
        <v>1434</v>
      </c>
      <c r="C11" s="10" t="s">
        <v>1435</v>
      </c>
      <c r="D11" s="10"/>
      <c r="E11" s="10" t="s">
        <v>395</v>
      </c>
      <c r="F11" s="10" t="s">
        <v>398</v>
      </c>
      <c r="G11" s="10">
        <v>254</v>
      </c>
      <c r="H11" s="10">
        <v>0</v>
      </c>
      <c r="I11" s="10"/>
    </row>
    <row r="12" spans="1:12" s="6" customFormat="1" x14ac:dyDescent="0.35">
      <c r="A12" s="83">
        <v>4</v>
      </c>
      <c r="B12" s="84" t="s">
        <v>1436</v>
      </c>
      <c r="C12" s="10" t="s">
        <v>1437</v>
      </c>
      <c r="D12" s="10"/>
      <c r="E12" s="10" t="s">
        <v>395</v>
      </c>
      <c r="F12" s="10" t="s">
        <v>398</v>
      </c>
      <c r="G12" s="10">
        <v>254</v>
      </c>
      <c r="H12" s="10">
        <v>0</v>
      </c>
      <c r="I12" s="10"/>
    </row>
    <row r="13" spans="1:12" s="6" customFormat="1" x14ac:dyDescent="0.35">
      <c r="A13" s="83">
        <v>5</v>
      </c>
      <c r="B13" s="84" t="s">
        <v>1438</v>
      </c>
      <c r="C13" s="10" t="s">
        <v>1439</v>
      </c>
      <c r="D13" s="10"/>
      <c r="E13" s="10" t="s">
        <v>395</v>
      </c>
      <c r="F13" s="10" t="s">
        <v>398</v>
      </c>
      <c r="G13" s="10">
        <v>254</v>
      </c>
      <c r="H13" s="10">
        <v>0</v>
      </c>
      <c r="I13" s="10"/>
    </row>
    <row r="14" spans="1:12" s="6" customFormat="1" x14ac:dyDescent="0.35">
      <c r="A14" s="83">
        <v>6</v>
      </c>
      <c r="B14" s="84" t="s">
        <v>1440</v>
      </c>
      <c r="C14" s="10" t="s">
        <v>1441</v>
      </c>
      <c r="D14" s="12"/>
      <c r="E14" s="10" t="s">
        <v>395</v>
      </c>
      <c r="F14" s="10" t="s">
        <v>398</v>
      </c>
      <c r="G14" s="10">
        <v>254</v>
      </c>
      <c r="H14" s="10">
        <v>0</v>
      </c>
      <c r="I14" s="10"/>
    </row>
    <row r="15" spans="1:12" s="6" customFormat="1" x14ac:dyDescent="0.35">
      <c r="A15" s="83">
        <v>7</v>
      </c>
      <c r="B15" s="84" t="s">
        <v>1442</v>
      </c>
      <c r="C15" s="10" t="s">
        <v>1443</v>
      </c>
      <c r="D15" s="10"/>
      <c r="E15" s="10" t="s">
        <v>395</v>
      </c>
      <c r="F15" s="10" t="s">
        <v>398</v>
      </c>
      <c r="G15" s="10">
        <v>254</v>
      </c>
      <c r="H15" s="10">
        <v>0</v>
      </c>
      <c r="I15" s="10"/>
    </row>
    <row r="16" spans="1:12" s="6" customFormat="1" x14ac:dyDescent="0.35">
      <c r="A16" s="83">
        <v>8</v>
      </c>
      <c r="B16" s="84" t="s">
        <v>1444</v>
      </c>
      <c r="C16" s="10" t="s">
        <v>1445</v>
      </c>
      <c r="D16" s="10"/>
      <c r="E16" s="10" t="s">
        <v>395</v>
      </c>
      <c r="F16" s="10" t="s">
        <v>398</v>
      </c>
      <c r="G16" s="10">
        <v>254</v>
      </c>
      <c r="H16" s="10">
        <v>0</v>
      </c>
      <c r="I16" s="10"/>
    </row>
    <row r="17" spans="1:9" s="6" customFormat="1" ht="29" x14ac:dyDescent="0.35">
      <c r="A17" s="83">
        <v>9</v>
      </c>
      <c r="B17" s="84" t="s">
        <v>1446</v>
      </c>
      <c r="C17" s="10" t="s">
        <v>1447</v>
      </c>
      <c r="D17" s="10"/>
      <c r="E17" s="10" t="s">
        <v>395</v>
      </c>
      <c r="F17" s="10" t="s">
        <v>398</v>
      </c>
      <c r="G17" s="10">
        <v>254</v>
      </c>
      <c r="H17" s="10">
        <v>0</v>
      </c>
      <c r="I17" s="10"/>
    </row>
    <row r="18" spans="1:9" s="6" customFormat="1" x14ac:dyDescent="0.35">
      <c r="A18" s="83">
        <v>10</v>
      </c>
      <c r="B18" s="84" t="s">
        <v>1448</v>
      </c>
      <c r="C18" s="10" t="s">
        <v>1449</v>
      </c>
      <c r="D18" s="10"/>
      <c r="E18" s="10" t="s">
        <v>395</v>
      </c>
      <c r="F18" s="10" t="s">
        <v>398</v>
      </c>
      <c r="G18" s="10">
        <v>10</v>
      </c>
      <c r="H18" s="10">
        <v>0</v>
      </c>
      <c r="I18" s="10"/>
    </row>
    <row r="19" spans="1:9" s="6" customFormat="1" x14ac:dyDescent="0.35">
      <c r="A19" s="83">
        <v>11</v>
      </c>
      <c r="B19" s="84" t="s">
        <v>1450</v>
      </c>
      <c r="C19" s="10" t="s">
        <v>1451</v>
      </c>
      <c r="D19" s="10"/>
      <c r="E19" s="10" t="s">
        <v>395</v>
      </c>
      <c r="F19" s="10" t="s">
        <v>398</v>
      </c>
      <c r="G19" s="10">
        <v>254</v>
      </c>
      <c r="H19" s="10">
        <v>0</v>
      </c>
      <c r="I19" s="10"/>
    </row>
  </sheetData>
  <mergeCells count="4">
    <mergeCell ref="B2:L2"/>
    <mergeCell ref="B3:L3"/>
    <mergeCell ref="B4:L4"/>
    <mergeCell ref="B5:L5"/>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A12C6-92BE-4D60-BE9E-EFFD1B44576A}">
  <sheetPr>
    <tabColor rgb="FF92D050"/>
  </sheetPr>
  <dimension ref="A1:M23"/>
  <sheetViews>
    <sheetView zoomScale="85" zoomScaleNormal="85" workbookViewId="0">
      <pane xSplit="2" ySplit="7" topLeftCell="C8" activePane="bottomRight" state="frozen"/>
      <selection activeCell="D32" sqref="D32"/>
      <selection pane="topRight" activeCell="D32" sqref="D32"/>
      <selection pane="bottomLeft" activeCell="D32" sqref="D32"/>
      <selection pane="bottomRight" activeCell="B17" sqref="B17"/>
    </sheetView>
  </sheetViews>
  <sheetFormatPr baseColWidth="10" defaultRowHeight="14.5" x14ac:dyDescent="0.35"/>
  <cols>
    <col min="2" max="2" width="16.54296875" customWidth="1"/>
    <col min="3" max="3" width="49.7265625" style="6" customWidth="1"/>
    <col min="4" max="5" width="26.7265625" style="6" customWidth="1"/>
    <col min="9" max="9" width="12.54296875" bestFit="1" customWidth="1"/>
    <col min="10" max="10" width="25" customWidth="1"/>
    <col min="11" max="11" width="25.81640625" customWidth="1"/>
  </cols>
  <sheetData>
    <row r="1" spans="1:13" x14ac:dyDescent="0.35">
      <c r="A1" s="3" t="s">
        <v>387</v>
      </c>
      <c r="B1" t="s">
        <v>1452</v>
      </c>
    </row>
    <row r="2" spans="1:13" x14ac:dyDescent="0.35">
      <c r="A2" s="3" t="s">
        <v>386</v>
      </c>
      <c r="B2" s="212"/>
      <c r="C2" s="212"/>
      <c r="D2" s="212"/>
      <c r="E2" s="212"/>
      <c r="F2" s="212"/>
      <c r="G2" s="212"/>
      <c r="H2" s="212"/>
      <c r="I2" s="212"/>
      <c r="J2" s="212"/>
      <c r="K2" s="212"/>
      <c r="L2" s="212"/>
      <c r="M2" s="212"/>
    </row>
    <row r="3" spans="1:13" x14ac:dyDescent="0.35">
      <c r="A3" s="3" t="s">
        <v>384</v>
      </c>
      <c r="B3" s="213"/>
      <c r="C3" s="213"/>
      <c r="D3" s="213"/>
      <c r="E3" s="213"/>
      <c r="F3" s="213"/>
      <c r="G3" s="213"/>
      <c r="H3" s="213"/>
      <c r="I3" s="213"/>
      <c r="J3" s="213"/>
      <c r="K3" s="213"/>
      <c r="L3" s="213"/>
      <c r="M3" s="213"/>
    </row>
    <row r="4" spans="1:13" x14ac:dyDescent="0.35">
      <c r="A4" s="3" t="s">
        <v>399</v>
      </c>
      <c r="B4" s="213" t="s">
        <v>1492</v>
      </c>
      <c r="C4" s="213"/>
      <c r="D4" s="213"/>
      <c r="E4" s="213"/>
      <c r="F4" s="213"/>
      <c r="G4" s="213"/>
      <c r="H4" s="213"/>
      <c r="I4" s="213"/>
      <c r="J4" s="213"/>
      <c r="K4" s="213"/>
      <c r="L4" s="213"/>
      <c r="M4" s="213"/>
    </row>
    <row r="5" spans="1:13" x14ac:dyDescent="0.35">
      <c r="A5" s="3" t="s">
        <v>385</v>
      </c>
      <c r="B5" s="214"/>
      <c r="C5" s="214"/>
      <c r="D5" s="214"/>
      <c r="E5" s="214"/>
      <c r="F5" s="214"/>
      <c r="G5" s="214"/>
      <c r="H5" s="214"/>
      <c r="I5" s="214"/>
      <c r="J5" s="214"/>
      <c r="K5" s="214"/>
      <c r="L5" s="214"/>
      <c r="M5" s="214"/>
    </row>
    <row r="7" spans="1:13" x14ac:dyDescent="0.35">
      <c r="A7" s="5" t="s">
        <v>396</v>
      </c>
      <c r="B7" s="4" t="s">
        <v>416</v>
      </c>
      <c r="C7" s="7" t="s">
        <v>417</v>
      </c>
      <c r="D7" s="7" t="s">
        <v>415</v>
      </c>
      <c r="E7" s="4" t="s">
        <v>21</v>
      </c>
      <c r="F7" s="4" t="s">
        <v>391</v>
      </c>
      <c r="G7" s="4" t="s">
        <v>392</v>
      </c>
      <c r="H7" s="4" t="s">
        <v>393</v>
      </c>
      <c r="I7" s="4" t="s">
        <v>394</v>
      </c>
      <c r="J7" s="4" t="s">
        <v>170</v>
      </c>
    </row>
    <row r="8" spans="1:13" s="6" customFormat="1" ht="29" x14ac:dyDescent="0.35">
      <c r="A8" s="83">
        <v>0</v>
      </c>
      <c r="B8" s="84" t="s">
        <v>1454</v>
      </c>
      <c r="C8" s="10" t="s">
        <v>1455</v>
      </c>
      <c r="D8" s="10"/>
      <c r="E8" s="6" t="s">
        <v>1482</v>
      </c>
      <c r="F8" s="10"/>
      <c r="G8" s="10"/>
      <c r="H8" s="10"/>
      <c r="I8" s="10"/>
      <c r="J8" s="10"/>
    </row>
    <row r="9" spans="1:13" s="6" customFormat="1" x14ac:dyDescent="0.35">
      <c r="A9" s="83">
        <v>1</v>
      </c>
      <c r="B9" s="84" t="s">
        <v>856</v>
      </c>
      <c r="C9" s="10" t="s">
        <v>1456</v>
      </c>
      <c r="D9" s="10"/>
      <c r="F9" s="10"/>
      <c r="G9" s="10"/>
      <c r="H9" s="10"/>
      <c r="I9" s="10"/>
      <c r="J9" s="10"/>
    </row>
    <row r="10" spans="1:13" s="6" customFormat="1" x14ac:dyDescent="0.35">
      <c r="A10" s="83">
        <v>2</v>
      </c>
      <c r="B10" s="84" t="s">
        <v>564</v>
      </c>
      <c r="C10" s="10" t="s">
        <v>1457</v>
      </c>
      <c r="D10" s="10"/>
      <c r="F10" s="10"/>
      <c r="G10" s="10"/>
      <c r="H10" s="10"/>
      <c r="I10" s="10"/>
      <c r="J10" s="10"/>
    </row>
    <row r="11" spans="1:13" s="6" customFormat="1" x14ac:dyDescent="0.35">
      <c r="A11" s="83">
        <v>3</v>
      </c>
      <c r="B11" s="84" t="s">
        <v>320</v>
      </c>
      <c r="C11" s="10" t="s">
        <v>1458</v>
      </c>
      <c r="D11" s="10"/>
      <c r="F11" s="10"/>
      <c r="G11" s="10"/>
      <c r="H11" s="10"/>
      <c r="I11" s="10"/>
      <c r="J11" s="10"/>
    </row>
    <row r="12" spans="1:13" s="6" customFormat="1" x14ac:dyDescent="0.35">
      <c r="A12" s="83">
        <v>4</v>
      </c>
      <c r="B12" s="84" t="s">
        <v>1459</v>
      </c>
      <c r="C12" s="10" t="s">
        <v>1460</v>
      </c>
      <c r="D12" s="10"/>
      <c r="E12" s="6" t="s">
        <v>1483</v>
      </c>
      <c r="F12" s="10"/>
      <c r="G12" s="10"/>
      <c r="H12" s="10"/>
      <c r="I12" s="10"/>
      <c r="J12" s="10"/>
    </row>
    <row r="13" spans="1:13" s="6" customFormat="1" ht="29" x14ac:dyDescent="0.35">
      <c r="A13" s="83">
        <v>5</v>
      </c>
      <c r="B13" s="84" t="s">
        <v>1461</v>
      </c>
      <c r="C13" s="10" t="s">
        <v>1462</v>
      </c>
      <c r="D13" s="10"/>
      <c r="E13" s="6" t="s">
        <v>1482</v>
      </c>
      <c r="F13" s="10"/>
      <c r="G13" s="10"/>
      <c r="H13" s="10"/>
      <c r="I13" s="10"/>
      <c r="J13" s="10"/>
    </row>
    <row r="14" spans="1:13" s="6" customFormat="1" x14ac:dyDescent="0.35">
      <c r="A14" s="83">
        <v>6</v>
      </c>
      <c r="B14" s="84" t="s">
        <v>1463</v>
      </c>
      <c r="C14" s="10" t="s">
        <v>1464</v>
      </c>
      <c r="D14" s="12"/>
      <c r="E14" s="6" t="s">
        <v>1483</v>
      </c>
      <c r="F14" s="10"/>
      <c r="G14" s="10"/>
      <c r="H14" s="10"/>
      <c r="I14" s="10"/>
      <c r="J14" s="10"/>
    </row>
    <row r="15" spans="1:13" s="6" customFormat="1" ht="29" x14ac:dyDescent="0.35">
      <c r="A15" s="83">
        <v>7</v>
      </c>
      <c r="B15" s="84" t="s">
        <v>1465</v>
      </c>
      <c r="C15" s="10" t="s">
        <v>1466</v>
      </c>
      <c r="D15" s="10" t="s">
        <v>1484</v>
      </c>
      <c r="E15" s="6" t="s">
        <v>1483</v>
      </c>
      <c r="F15" s="10"/>
      <c r="G15" s="10"/>
      <c r="H15" s="10"/>
      <c r="I15" s="10"/>
      <c r="J15" s="10"/>
    </row>
    <row r="16" spans="1:13" s="6" customFormat="1" x14ac:dyDescent="0.35">
      <c r="A16" s="83">
        <v>8</v>
      </c>
      <c r="B16" s="84" t="s">
        <v>1467</v>
      </c>
      <c r="C16" s="10" t="s">
        <v>1468</v>
      </c>
      <c r="D16" s="10" t="s">
        <v>1485</v>
      </c>
      <c r="E16" s="6" t="s">
        <v>1483</v>
      </c>
      <c r="F16" s="10"/>
      <c r="G16" s="10"/>
      <c r="H16" s="10"/>
      <c r="I16" s="10"/>
      <c r="J16" s="10"/>
    </row>
    <row r="17" spans="1:10" s="6" customFormat="1" x14ac:dyDescent="0.35">
      <c r="A17" s="83">
        <v>9</v>
      </c>
      <c r="B17" s="84" t="s">
        <v>1469</v>
      </c>
      <c r="C17" s="10" t="s">
        <v>1470</v>
      </c>
      <c r="D17" s="10" t="s">
        <v>1486</v>
      </c>
      <c r="E17" s="6" t="s">
        <v>1483</v>
      </c>
      <c r="F17" s="10"/>
      <c r="G17" s="10"/>
      <c r="H17" s="10"/>
      <c r="I17" s="10"/>
      <c r="J17" s="10"/>
    </row>
    <row r="18" spans="1:10" s="6" customFormat="1" ht="29" x14ac:dyDescent="0.35">
      <c r="A18" s="83">
        <v>10</v>
      </c>
      <c r="B18" s="84" t="s">
        <v>1471</v>
      </c>
      <c r="C18" s="10" t="s">
        <v>1472</v>
      </c>
      <c r="D18" s="10" t="s">
        <v>1487</v>
      </c>
      <c r="E18" s="6" t="s">
        <v>1482</v>
      </c>
      <c r="F18" s="10"/>
      <c r="G18" s="10"/>
      <c r="H18" s="10"/>
      <c r="I18" s="10"/>
      <c r="J18" s="10"/>
    </row>
    <row r="19" spans="1:10" s="6" customFormat="1" ht="29" x14ac:dyDescent="0.35">
      <c r="A19" s="83">
        <v>11</v>
      </c>
      <c r="B19" s="84" t="s">
        <v>1473</v>
      </c>
      <c r="C19" s="10" t="s">
        <v>1474</v>
      </c>
      <c r="D19" s="10" t="s">
        <v>1488</v>
      </c>
      <c r="E19" s="6" t="s">
        <v>1482</v>
      </c>
      <c r="F19" s="10"/>
      <c r="G19" s="10"/>
      <c r="H19" s="10"/>
      <c r="I19" s="10"/>
      <c r="J19" s="10"/>
    </row>
    <row r="20" spans="1:10" x14ac:dyDescent="0.35">
      <c r="A20" s="83">
        <v>12</v>
      </c>
      <c r="B20" s="1" t="s">
        <v>1475</v>
      </c>
      <c r="C20" s="6" t="s">
        <v>1476</v>
      </c>
      <c r="D20" s="6" t="s">
        <v>1489</v>
      </c>
      <c r="E20" t="s">
        <v>1482</v>
      </c>
    </row>
    <row r="21" spans="1:10" x14ac:dyDescent="0.35">
      <c r="A21" s="83">
        <v>13</v>
      </c>
      <c r="B21" s="1" t="s">
        <v>1323</v>
      </c>
      <c r="C21" s="6" t="s">
        <v>1477</v>
      </c>
      <c r="E21" t="s">
        <v>1483</v>
      </c>
    </row>
    <row r="22" spans="1:10" x14ac:dyDescent="0.35">
      <c r="A22" s="83">
        <v>14</v>
      </c>
      <c r="B22" s="1" t="s">
        <v>1478</v>
      </c>
      <c r="C22" s="6" t="s">
        <v>1479</v>
      </c>
      <c r="D22" s="6" t="s">
        <v>1490</v>
      </c>
      <c r="E22" t="s">
        <v>1483</v>
      </c>
    </row>
    <row r="23" spans="1:10" ht="29" x14ac:dyDescent="0.35">
      <c r="A23" s="83">
        <v>15</v>
      </c>
      <c r="B23" s="1" t="s">
        <v>1480</v>
      </c>
      <c r="C23" s="6" t="s">
        <v>1481</v>
      </c>
      <c r="D23" s="6" t="s">
        <v>1491</v>
      </c>
      <c r="E23" t="s">
        <v>1483</v>
      </c>
    </row>
  </sheetData>
  <mergeCells count="4">
    <mergeCell ref="B2:M2"/>
    <mergeCell ref="B3:M3"/>
    <mergeCell ref="B4:M4"/>
    <mergeCell ref="B5:M5"/>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5F043-D6A6-4273-B6A2-FA5FEE5ECBD1}">
  <sheetPr>
    <tabColor rgb="FF92D050"/>
  </sheetPr>
  <dimension ref="A1:L97"/>
  <sheetViews>
    <sheetView zoomScaleNormal="100" workbookViewId="0">
      <pane xSplit="2" ySplit="6" topLeftCell="C26" activePane="bottomRight" state="frozen"/>
      <selection activeCell="D32" sqref="D32"/>
      <selection pane="topRight" activeCell="D32" sqref="D32"/>
      <selection pane="bottomLeft" activeCell="D32" sqref="D32"/>
      <selection pane="bottomRight" activeCell="C26" sqref="C26"/>
    </sheetView>
  </sheetViews>
  <sheetFormatPr baseColWidth="10" defaultRowHeight="14.5" x14ac:dyDescent="0.35"/>
  <cols>
    <col min="2" max="2" width="34.453125" customWidth="1"/>
    <col min="3" max="3" width="44.1796875" style="6" customWidth="1"/>
    <col min="4" max="4" width="45" style="6" customWidth="1"/>
    <col min="8" max="8" width="12.54296875" bestFit="1" customWidth="1"/>
    <col min="9" max="9" width="79" customWidth="1"/>
  </cols>
  <sheetData>
    <row r="1" spans="1:12" x14ac:dyDescent="0.35">
      <c r="A1" s="3" t="s">
        <v>387</v>
      </c>
      <c r="B1" t="s">
        <v>1364</v>
      </c>
    </row>
    <row r="2" spans="1:12" x14ac:dyDescent="0.35">
      <c r="A2" s="3" t="s">
        <v>386</v>
      </c>
      <c r="B2" s="212"/>
      <c r="C2" s="212"/>
      <c r="D2" s="212"/>
      <c r="E2" s="212"/>
      <c r="F2" s="212"/>
      <c r="G2" s="212"/>
      <c r="H2" s="212"/>
      <c r="I2" s="212"/>
      <c r="J2" s="212"/>
      <c r="K2" s="212"/>
      <c r="L2" s="212"/>
    </row>
    <row r="3" spans="1:12" x14ac:dyDescent="0.35">
      <c r="A3" s="3" t="s">
        <v>384</v>
      </c>
      <c r="B3" s="213"/>
      <c r="C3" s="213"/>
      <c r="D3" s="213"/>
      <c r="E3" s="213"/>
      <c r="F3" s="213"/>
      <c r="G3" s="213"/>
      <c r="H3" s="213"/>
      <c r="I3" s="213"/>
      <c r="J3" s="213"/>
      <c r="K3" s="213"/>
      <c r="L3" s="213"/>
    </row>
    <row r="4" spans="1:12" x14ac:dyDescent="0.35">
      <c r="A4" s="3" t="s">
        <v>399</v>
      </c>
      <c r="B4" s="213" t="s">
        <v>1427</v>
      </c>
      <c r="C4" s="213"/>
      <c r="D4" s="213"/>
      <c r="E4" s="213"/>
      <c r="F4" s="213"/>
      <c r="G4" s="213"/>
      <c r="H4" s="213"/>
      <c r="I4" s="213"/>
      <c r="J4" s="213"/>
      <c r="K4" s="213"/>
      <c r="L4" s="213"/>
    </row>
    <row r="5" spans="1:12" x14ac:dyDescent="0.35">
      <c r="A5" s="3" t="s">
        <v>385</v>
      </c>
      <c r="B5" s="214"/>
      <c r="C5" s="214"/>
      <c r="D5" s="214"/>
      <c r="E5" s="214"/>
      <c r="F5" s="214"/>
      <c r="G5" s="214"/>
      <c r="H5" s="214"/>
      <c r="I5" s="214"/>
      <c r="J5" s="214"/>
      <c r="K5" s="214"/>
      <c r="L5" s="214"/>
    </row>
    <row r="7" spans="1:12" x14ac:dyDescent="0.35">
      <c r="A7" s="5" t="s">
        <v>396</v>
      </c>
      <c r="B7" s="4" t="s">
        <v>416</v>
      </c>
      <c r="C7" s="7" t="s">
        <v>417</v>
      </c>
      <c r="D7" s="7" t="s">
        <v>415</v>
      </c>
      <c r="E7" s="4" t="s">
        <v>391</v>
      </c>
      <c r="F7" s="4" t="s">
        <v>392</v>
      </c>
      <c r="G7" s="4" t="s">
        <v>393</v>
      </c>
      <c r="H7" s="4" t="s">
        <v>394</v>
      </c>
      <c r="I7" s="4" t="s">
        <v>170</v>
      </c>
    </row>
    <row r="8" spans="1:12" x14ac:dyDescent="0.35">
      <c r="A8" s="17"/>
      <c r="B8" s="20" t="s">
        <v>1372</v>
      </c>
      <c r="C8" s="18"/>
      <c r="D8" s="19"/>
      <c r="E8" s="20"/>
      <c r="F8" s="20"/>
      <c r="G8" s="20"/>
      <c r="H8" s="20"/>
      <c r="I8" s="20"/>
      <c r="J8" s="21"/>
      <c r="K8" s="14"/>
    </row>
    <row r="9" spans="1:12" x14ac:dyDescent="0.35">
      <c r="A9" s="8"/>
      <c r="B9" s="26"/>
      <c r="C9" s="10" t="s">
        <v>1390</v>
      </c>
      <c r="D9" s="10" t="s">
        <v>1391</v>
      </c>
      <c r="E9" s="10"/>
      <c r="F9" s="10"/>
      <c r="G9" s="9"/>
      <c r="H9" s="9"/>
      <c r="I9" s="10"/>
    </row>
    <row r="10" spans="1:12" x14ac:dyDescent="0.35">
      <c r="A10" s="8"/>
      <c r="B10" s="25"/>
      <c r="C10" s="10" t="s">
        <v>1392</v>
      </c>
      <c r="D10" s="10" t="s">
        <v>1397</v>
      </c>
      <c r="E10" s="10"/>
      <c r="F10" s="10"/>
      <c r="G10" s="9"/>
      <c r="H10" s="9"/>
      <c r="I10" s="10"/>
    </row>
    <row r="11" spans="1:12" x14ac:dyDescent="0.35">
      <c r="A11" s="8"/>
      <c r="B11" s="26"/>
      <c r="C11" s="10" t="s">
        <v>1394</v>
      </c>
      <c r="D11" s="10" t="s">
        <v>1396</v>
      </c>
      <c r="E11" s="10"/>
      <c r="F11" s="10"/>
      <c r="G11" s="9"/>
      <c r="H11" s="9"/>
      <c r="I11" s="10"/>
    </row>
    <row r="12" spans="1:12" x14ac:dyDescent="0.35">
      <c r="A12" s="8"/>
      <c r="B12" s="25"/>
      <c r="C12" s="10" t="s">
        <v>1393</v>
      </c>
      <c r="D12" s="10" t="s">
        <v>890</v>
      </c>
      <c r="E12" s="10"/>
      <c r="F12" s="10"/>
      <c r="G12" s="9"/>
      <c r="H12" s="9"/>
      <c r="I12" s="10"/>
    </row>
    <row r="13" spans="1:12" x14ac:dyDescent="0.35">
      <c r="A13" s="8"/>
      <c r="B13" s="25"/>
      <c r="C13" s="10" t="s">
        <v>1395</v>
      </c>
      <c r="D13" s="10" t="s">
        <v>1396</v>
      </c>
      <c r="E13" s="10"/>
      <c r="F13" s="10"/>
      <c r="G13" s="9"/>
      <c r="H13" s="9"/>
      <c r="I13" s="10"/>
    </row>
    <row r="14" spans="1:12" x14ac:dyDescent="0.35">
      <c r="A14" s="17"/>
      <c r="B14" s="20" t="s">
        <v>1373</v>
      </c>
      <c r="C14" s="18"/>
      <c r="D14" s="19"/>
      <c r="E14" s="20"/>
      <c r="F14" s="20"/>
      <c r="G14" s="20"/>
      <c r="H14" s="20"/>
      <c r="I14" s="20"/>
      <c r="J14" s="21"/>
      <c r="K14" s="14"/>
    </row>
    <row r="15" spans="1:12" x14ac:dyDescent="0.35">
      <c r="A15" s="8"/>
      <c r="B15" s="26"/>
      <c r="C15" s="10" t="s">
        <v>1399</v>
      </c>
      <c r="D15" s="10"/>
      <c r="E15" s="10"/>
      <c r="F15" s="10"/>
      <c r="G15" s="9"/>
      <c r="H15" s="9"/>
      <c r="I15" s="10"/>
    </row>
    <row r="16" spans="1:12" x14ac:dyDescent="0.35">
      <c r="A16" s="8"/>
      <c r="B16" s="26"/>
      <c r="C16" s="10" t="s">
        <v>1398</v>
      </c>
      <c r="D16" s="10"/>
      <c r="E16" s="10"/>
      <c r="F16" s="10"/>
      <c r="G16" s="9"/>
      <c r="H16" s="9"/>
      <c r="I16" s="10"/>
    </row>
    <row r="17" spans="1:11" x14ac:dyDescent="0.35">
      <c r="A17" s="8"/>
      <c r="B17" s="26"/>
      <c r="C17" s="10" t="s">
        <v>1400</v>
      </c>
      <c r="D17" s="10"/>
      <c r="E17" s="10"/>
      <c r="F17" s="10"/>
      <c r="G17" s="9"/>
      <c r="H17" s="9"/>
      <c r="I17" s="10"/>
    </row>
    <row r="18" spans="1:11" x14ac:dyDescent="0.35">
      <c r="A18" s="8"/>
      <c r="B18" s="26"/>
      <c r="C18" s="10" t="s">
        <v>1305</v>
      </c>
      <c r="D18" s="10"/>
      <c r="E18" s="10"/>
      <c r="F18" s="10"/>
      <c r="G18" s="9"/>
      <c r="H18" s="9"/>
      <c r="I18" s="10"/>
    </row>
    <row r="19" spans="1:11" x14ac:dyDescent="0.35">
      <c r="A19" s="8"/>
      <c r="B19" s="25"/>
      <c r="C19" s="10" t="s">
        <v>747</v>
      </c>
      <c r="D19" s="10"/>
      <c r="E19" s="10"/>
      <c r="F19" s="10"/>
      <c r="G19" s="9"/>
      <c r="H19" s="9"/>
      <c r="I19" s="10"/>
    </row>
    <row r="20" spans="1:11" x14ac:dyDescent="0.35">
      <c r="A20" s="8"/>
      <c r="B20" s="26"/>
      <c r="C20" s="10" t="s">
        <v>1401</v>
      </c>
      <c r="D20" s="10"/>
      <c r="E20" s="10"/>
      <c r="F20" s="10"/>
      <c r="G20" s="9"/>
      <c r="H20" s="9"/>
      <c r="I20" s="10"/>
    </row>
    <row r="21" spans="1:11" x14ac:dyDescent="0.35">
      <c r="A21" s="17"/>
      <c r="B21" s="20" t="s">
        <v>1374</v>
      </c>
      <c r="C21" s="18"/>
      <c r="D21" s="19"/>
      <c r="E21" s="20"/>
      <c r="F21" s="20"/>
      <c r="G21" s="20"/>
      <c r="H21" s="20"/>
      <c r="I21" s="20"/>
      <c r="J21" s="21"/>
      <c r="K21" s="14"/>
    </row>
    <row r="22" spans="1:11" x14ac:dyDescent="0.35">
      <c r="A22" s="17"/>
      <c r="B22" s="20" t="s">
        <v>1375</v>
      </c>
      <c r="C22" s="18"/>
      <c r="D22" s="19"/>
      <c r="E22" s="20"/>
      <c r="F22" s="20"/>
      <c r="G22" s="20"/>
      <c r="H22" s="20"/>
      <c r="I22" s="20"/>
      <c r="J22" s="21"/>
      <c r="K22" s="14"/>
    </row>
    <row r="23" spans="1:11" x14ac:dyDescent="0.35">
      <c r="A23" s="8"/>
      <c r="B23" s="25"/>
      <c r="C23" s="25" t="s">
        <v>1370</v>
      </c>
      <c r="D23" s="10" t="s">
        <v>1371</v>
      </c>
      <c r="E23" s="10"/>
      <c r="F23" s="10"/>
      <c r="G23" s="9"/>
      <c r="H23" s="9"/>
      <c r="I23" s="10"/>
    </row>
    <row r="24" spans="1:11" x14ac:dyDescent="0.35">
      <c r="A24" s="8"/>
      <c r="B24" s="25"/>
      <c r="C24" s="10" t="s">
        <v>1402</v>
      </c>
      <c r="D24" s="10" t="s">
        <v>1403</v>
      </c>
      <c r="E24" s="10"/>
      <c r="F24" s="10"/>
      <c r="G24" s="9"/>
      <c r="H24" s="9"/>
      <c r="I24" s="10"/>
    </row>
    <row r="25" spans="1:11" x14ac:dyDescent="0.35">
      <c r="A25" s="8"/>
      <c r="B25" s="25"/>
      <c r="C25" s="10" t="s">
        <v>1365</v>
      </c>
      <c r="D25" s="10" t="s">
        <v>1404</v>
      </c>
      <c r="E25" s="10"/>
      <c r="F25" s="10"/>
      <c r="G25" s="9"/>
      <c r="H25" s="9"/>
      <c r="I25" s="10"/>
    </row>
    <row r="26" spans="1:11" x14ac:dyDescent="0.35">
      <c r="A26" s="8"/>
      <c r="B26" s="25"/>
      <c r="C26" s="10" t="s">
        <v>1405</v>
      </c>
      <c r="D26" s="10" t="s">
        <v>1407</v>
      </c>
      <c r="E26" s="10"/>
      <c r="F26" s="10"/>
      <c r="G26" s="9"/>
      <c r="H26" s="9"/>
      <c r="I26" s="10"/>
    </row>
    <row r="27" spans="1:11" x14ac:dyDescent="0.35">
      <c r="A27" s="8"/>
      <c r="B27" s="25"/>
      <c r="C27" s="10" t="s">
        <v>1366</v>
      </c>
      <c r="D27" s="10" t="s">
        <v>1406</v>
      </c>
      <c r="E27" s="10"/>
      <c r="F27" s="10"/>
      <c r="G27" s="9"/>
      <c r="H27" s="9"/>
      <c r="I27" s="10"/>
    </row>
    <row r="28" spans="1:11" x14ac:dyDescent="0.35">
      <c r="A28" s="8"/>
      <c r="B28" s="25"/>
      <c r="C28" s="10" t="s">
        <v>1367</v>
      </c>
      <c r="D28" s="10" t="s">
        <v>1408</v>
      </c>
      <c r="E28" s="10"/>
      <c r="F28" s="10"/>
      <c r="G28" s="9"/>
      <c r="H28" s="9"/>
      <c r="I28" s="10"/>
    </row>
    <row r="29" spans="1:11" x14ac:dyDescent="0.35">
      <c r="A29" s="8"/>
      <c r="B29" s="25"/>
      <c r="C29" s="10" t="s">
        <v>1368</v>
      </c>
      <c r="D29" s="10" t="s">
        <v>1243</v>
      </c>
      <c r="E29" s="10"/>
      <c r="F29" s="10"/>
      <c r="G29" s="9"/>
      <c r="H29" s="9"/>
      <c r="I29" s="10"/>
    </row>
    <row r="30" spans="1:11" x14ac:dyDescent="0.35">
      <c r="A30" s="8"/>
      <c r="B30" s="25"/>
      <c r="C30" s="10" t="s">
        <v>1409</v>
      </c>
      <c r="D30" s="10"/>
      <c r="E30" s="10"/>
      <c r="F30" s="10"/>
      <c r="G30" s="9"/>
      <c r="H30" s="9"/>
      <c r="I30" s="10"/>
    </row>
    <row r="31" spans="1:11" x14ac:dyDescent="0.35">
      <c r="A31" s="8"/>
      <c r="B31" s="25"/>
      <c r="C31" s="10" t="s">
        <v>1410</v>
      </c>
      <c r="D31" s="10"/>
      <c r="E31" s="10"/>
      <c r="F31" s="10"/>
      <c r="G31" s="9"/>
      <c r="H31" s="9"/>
      <c r="I31" s="10"/>
    </row>
    <row r="32" spans="1:11" x14ac:dyDescent="0.35">
      <c r="A32" s="8"/>
      <c r="B32" s="25"/>
      <c r="C32" s="10" t="s">
        <v>1411</v>
      </c>
      <c r="D32" s="10"/>
      <c r="E32" s="10"/>
      <c r="F32" s="10"/>
      <c r="G32" s="9"/>
      <c r="H32" s="9"/>
      <c r="I32" s="10"/>
    </row>
    <row r="33" spans="1:11" x14ac:dyDescent="0.35">
      <c r="A33" s="17"/>
      <c r="B33" s="20" t="s">
        <v>783</v>
      </c>
      <c r="C33" s="18"/>
      <c r="D33" s="19"/>
      <c r="E33" s="20"/>
      <c r="F33" s="20"/>
      <c r="G33" s="20"/>
      <c r="H33" s="20"/>
      <c r="I33" s="20"/>
      <c r="J33" s="21"/>
      <c r="K33" s="14"/>
    </row>
    <row r="34" spans="1:11" x14ac:dyDescent="0.35">
      <c r="A34" s="8"/>
      <c r="B34" s="25"/>
      <c r="C34" s="10" t="s">
        <v>1412</v>
      </c>
      <c r="D34" s="10" t="s">
        <v>1413</v>
      </c>
      <c r="E34" s="10"/>
      <c r="F34" s="10"/>
      <c r="G34" s="9"/>
      <c r="H34" s="9"/>
      <c r="I34" s="10"/>
    </row>
    <row r="35" spans="1:11" x14ac:dyDescent="0.35">
      <c r="A35" s="8"/>
      <c r="B35" s="25"/>
      <c r="C35" s="10" t="s">
        <v>1414</v>
      </c>
      <c r="D35" s="10" t="s">
        <v>1415</v>
      </c>
      <c r="E35" s="10"/>
      <c r="F35" s="10"/>
      <c r="G35" s="9"/>
      <c r="H35" s="9"/>
      <c r="I35" s="10"/>
    </row>
    <row r="36" spans="1:11" x14ac:dyDescent="0.35">
      <c r="A36" s="8"/>
      <c r="B36" s="25"/>
      <c r="C36" s="10" t="s">
        <v>1416</v>
      </c>
      <c r="D36" s="10" t="s">
        <v>1417</v>
      </c>
      <c r="E36" s="10"/>
      <c r="F36" s="10"/>
      <c r="G36" s="9"/>
      <c r="H36" s="9"/>
      <c r="I36" s="10"/>
    </row>
    <row r="37" spans="1:11" x14ac:dyDescent="0.35">
      <c r="A37" s="8"/>
      <c r="B37" s="25"/>
      <c r="C37" s="10" t="s">
        <v>1418</v>
      </c>
      <c r="D37" s="10" t="s">
        <v>1419</v>
      </c>
      <c r="E37" s="10"/>
      <c r="F37" s="10"/>
      <c r="G37" s="9"/>
      <c r="H37" s="9"/>
      <c r="I37" s="10"/>
    </row>
    <row r="38" spans="1:11" ht="29" x14ac:dyDescent="0.35">
      <c r="A38" s="8"/>
      <c r="B38" s="25"/>
      <c r="C38" s="10" t="s">
        <v>1420</v>
      </c>
      <c r="D38" s="10" t="s">
        <v>1423</v>
      </c>
      <c r="E38" s="10"/>
      <c r="F38" s="10"/>
      <c r="G38" s="9"/>
      <c r="H38" s="9"/>
      <c r="I38" s="10"/>
    </row>
    <row r="39" spans="1:11" x14ac:dyDescent="0.35">
      <c r="A39" s="8"/>
      <c r="B39" s="25"/>
      <c r="C39" s="10" t="s">
        <v>1421</v>
      </c>
      <c r="D39" s="10" t="s">
        <v>1423</v>
      </c>
      <c r="E39" s="10"/>
      <c r="F39" s="10"/>
      <c r="G39" s="9"/>
      <c r="H39" s="9"/>
      <c r="I39" s="10"/>
    </row>
    <row r="40" spans="1:11" x14ac:dyDescent="0.35">
      <c r="A40" s="8"/>
      <c r="B40" s="25"/>
      <c r="C40" s="10" t="s">
        <v>1422</v>
      </c>
      <c r="D40" s="10" t="s">
        <v>1423</v>
      </c>
      <c r="E40" s="10"/>
      <c r="F40" s="10"/>
      <c r="G40" s="9"/>
      <c r="H40" s="9"/>
      <c r="I40" s="10"/>
    </row>
    <row r="41" spans="1:11" x14ac:dyDescent="0.35">
      <c r="A41" s="17"/>
      <c r="B41" s="20" t="s">
        <v>1376</v>
      </c>
      <c r="C41" s="18"/>
      <c r="D41" s="19"/>
      <c r="E41" s="20"/>
      <c r="F41" s="20"/>
      <c r="G41" s="20"/>
      <c r="H41" s="20"/>
      <c r="I41" s="20"/>
      <c r="J41" s="21"/>
      <c r="K41" s="14"/>
    </row>
    <row r="42" spans="1:11" x14ac:dyDescent="0.35">
      <c r="A42" s="8"/>
      <c r="B42" s="26"/>
      <c r="C42" s="10" t="s">
        <v>1369</v>
      </c>
      <c r="D42" s="10" t="s">
        <v>1243</v>
      </c>
      <c r="E42" s="10"/>
      <c r="F42" s="10"/>
      <c r="G42" s="9"/>
      <c r="H42" s="9"/>
      <c r="I42" s="10"/>
    </row>
    <row r="43" spans="1:11" x14ac:dyDescent="0.35">
      <c r="A43" s="8"/>
      <c r="B43" s="26"/>
      <c r="C43" s="10" t="s">
        <v>1424</v>
      </c>
      <c r="D43" s="10" t="s">
        <v>1243</v>
      </c>
      <c r="E43" s="10"/>
      <c r="F43" s="10"/>
      <c r="G43" s="9"/>
      <c r="H43" s="9"/>
      <c r="I43" s="10"/>
    </row>
    <row r="44" spans="1:11" x14ac:dyDescent="0.35">
      <c r="A44" s="8"/>
      <c r="B44" s="26"/>
      <c r="C44" s="10" t="s">
        <v>1425</v>
      </c>
      <c r="D44" s="10" t="s">
        <v>1243</v>
      </c>
      <c r="E44" s="10"/>
      <c r="F44" s="10"/>
      <c r="G44" s="9"/>
      <c r="H44" s="9"/>
      <c r="I44" s="10"/>
    </row>
    <row r="45" spans="1:11" x14ac:dyDescent="0.35">
      <c r="A45" s="8"/>
      <c r="B45" s="25"/>
      <c r="C45" s="10" t="s">
        <v>1426</v>
      </c>
      <c r="D45" s="10" t="s">
        <v>1243</v>
      </c>
      <c r="E45" s="10"/>
      <c r="F45" s="10"/>
      <c r="G45" s="9"/>
      <c r="H45" s="9"/>
      <c r="I45" s="10"/>
    </row>
    <row r="46" spans="1:11" x14ac:dyDescent="0.35">
      <c r="A46" s="17"/>
      <c r="B46" s="20" t="s">
        <v>1377</v>
      </c>
      <c r="C46" s="18"/>
      <c r="D46" s="19"/>
      <c r="E46" s="20"/>
      <c r="F46" s="20"/>
      <c r="G46" s="20"/>
      <c r="H46" s="20"/>
      <c r="I46" s="20"/>
      <c r="J46" s="21"/>
      <c r="K46" s="14"/>
    </row>
    <row r="47" spans="1:11" x14ac:dyDescent="0.35">
      <c r="A47" s="17"/>
      <c r="B47" s="20" t="s">
        <v>1378</v>
      </c>
      <c r="C47" s="18"/>
      <c r="D47" s="19"/>
      <c r="E47" s="20"/>
      <c r="F47" s="20"/>
      <c r="G47" s="20"/>
      <c r="H47" s="20"/>
      <c r="I47" s="20"/>
      <c r="J47" s="21"/>
      <c r="K47" s="14"/>
    </row>
    <row r="48" spans="1:11" x14ac:dyDescent="0.35">
      <c r="A48" s="8"/>
      <c r="C48" s="25" t="s">
        <v>921</v>
      </c>
      <c r="D48" s="10" t="s">
        <v>1379</v>
      </c>
      <c r="E48" s="10"/>
      <c r="F48" s="10"/>
      <c r="G48" s="9"/>
      <c r="H48" s="9"/>
      <c r="I48" s="10"/>
    </row>
    <row r="49" spans="1:11" x14ac:dyDescent="0.35">
      <c r="A49" s="8"/>
      <c r="C49" s="25" t="s">
        <v>1380</v>
      </c>
      <c r="D49" s="10"/>
      <c r="E49" s="10"/>
      <c r="F49" s="10"/>
      <c r="G49" s="9"/>
      <c r="H49" s="9"/>
      <c r="I49" s="10"/>
    </row>
    <row r="50" spans="1:11" x14ac:dyDescent="0.35">
      <c r="A50" s="8"/>
      <c r="C50" s="25" t="s">
        <v>1381</v>
      </c>
      <c r="D50" s="10"/>
      <c r="E50" s="10"/>
      <c r="F50" s="10"/>
      <c r="G50" s="9"/>
      <c r="H50" s="9"/>
      <c r="I50" s="10"/>
    </row>
    <row r="51" spans="1:11" x14ac:dyDescent="0.35">
      <c r="A51" s="8"/>
      <c r="C51" s="25" t="s">
        <v>1382</v>
      </c>
      <c r="D51" s="10" t="s">
        <v>1385</v>
      </c>
      <c r="E51" s="10"/>
      <c r="F51" s="10"/>
      <c r="G51" s="9"/>
      <c r="H51" s="9"/>
      <c r="I51" s="10"/>
    </row>
    <row r="52" spans="1:11" x14ac:dyDescent="0.35">
      <c r="A52" s="8"/>
      <c r="C52" s="25" t="s">
        <v>1383</v>
      </c>
      <c r="D52" s="10" t="s">
        <v>1385</v>
      </c>
      <c r="E52" s="10"/>
      <c r="F52" s="10"/>
      <c r="G52" s="9"/>
      <c r="H52" s="9"/>
      <c r="I52" s="10"/>
    </row>
    <row r="53" spans="1:11" x14ac:dyDescent="0.35">
      <c r="A53" s="8"/>
      <c r="C53" s="25" t="s">
        <v>702</v>
      </c>
      <c r="D53" s="10"/>
      <c r="E53" s="10"/>
      <c r="F53" s="10"/>
      <c r="G53" s="9"/>
      <c r="H53" s="9"/>
      <c r="I53" s="10"/>
    </row>
    <row r="54" spans="1:11" x14ac:dyDescent="0.35">
      <c r="A54" s="8"/>
      <c r="C54" s="25" t="s">
        <v>1384</v>
      </c>
      <c r="D54" s="10" t="s">
        <v>821</v>
      </c>
      <c r="E54" s="10"/>
      <c r="F54" s="10"/>
      <c r="G54" s="9"/>
      <c r="H54" s="9"/>
      <c r="I54" s="10"/>
    </row>
    <row r="55" spans="1:11" x14ac:dyDescent="0.35">
      <c r="A55" s="17"/>
      <c r="B55" s="20" t="s">
        <v>986</v>
      </c>
      <c r="C55" s="18"/>
      <c r="D55" s="19"/>
      <c r="E55" s="20"/>
      <c r="F55" s="20"/>
      <c r="G55" s="20"/>
      <c r="H55" s="20"/>
      <c r="I55" s="20"/>
      <c r="J55" s="21"/>
      <c r="K55" s="14"/>
    </row>
    <row r="56" spans="1:11" x14ac:dyDescent="0.35">
      <c r="A56" s="8"/>
      <c r="B56" s="26"/>
      <c r="C56" s="10" t="s">
        <v>1386</v>
      </c>
      <c r="D56" s="10"/>
      <c r="E56" s="10"/>
      <c r="F56" s="10"/>
      <c r="G56" s="9"/>
      <c r="H56" s="9"/>
      <c r="I56" s="10"/>
    </row>
    <row r="57" spans="1:11" x14ac:dyDescent="0.35">
      <c r="A57" s="8"/>
      <c r="B57" s="26"/>
      <c r="C57" s="10" t="s">
        <v>1387</v>
      </c>
      <c r="D57" s="10"/>
      <c r="E57" s="10"/>
      <c r="F57" s="10"/>
      <c r="G57" s="9"/>
      <c r="H57" s="9"/>
      <c r="I57" s="10"/>
    </row>
    <row r="58" spans="1:11" x14ac:dyDescent="0.35">
      <c r="A58" s="8"/>
      <c r="B58" s="25"/>
      <c r="C58" s="10" t="s">
        <v>1388</v>
      </c>
      <c r="D58" s="10" t="s">
        <v>1389</v>
      </c>
      <c r="E58" s="10"/>
      <c r="F58" s="10"/>
      <c r="G58" s="9"/>
      <c r="H58" s="9"/>
      <c r="I58" s="10"/>
    </row>
    <row r="59" spans="1:11" x14ac:dyDescent="0.35">
      <c r="A59" s="8"/>
      <c r="B59" s="26"/>
      <c r="C59" s="10"/>
      <c r="D59" s="10"/>
      <c r="E59" s="10"/>
      <c r="F59" s="10"/>
      <c r="G59" s="9"/>
      <c r="H59" s="9"/>
      <c r="I59" s="10"/>
    </row>
    <row r="60" spans="1:11" x14ac:dyDescent="0.35">
      <c r="A60" s="8"/>
      <c r="B60" s="25"/>
      <c r="C60" s="10"/>
      <c r="D60" s="10"/>
      <c r="E60" s="10"/>
      <c r="F60" s="10"/>
      <c r="G60" s="9"/>
      <c r="H60" s="9"/>
      <c r="I60" s="10"/>
    </row>
    <row r="61" spans="1:11" x14ac:dyDescent="0.35">
      <c r="A61" s="8"/>
      <c r="B61" s="25"/>
      <c r="C61" s="10"/>
      <c r="D61" s="10"/>
      <c r="E61" s="10"/>
      <c r="F61" s="10"/>
      <c r="G61" s="9"/>
      <c r="H61" s="9"/>
      <c r="I61" s="10"/>
    </row>
    <row r="62" spans="1:11" x14ac:dyDescent="0.35">
      <c r="A62" s="8"/>
      <c r="B62" s="25"/>
      <c r="C62" s="10"/>
      <c r="D62" s="10"/>
      <c r="E62" s="10"/>
      <c r="F62" s="10"/>
      <c r="G62" s="9"/>
      <c r="H62" s="9"/>
      <c r="I62" s="10"/>
    </row>
    <row r="63" spans="1:11" x14ac:dyDescent="0.35">
      <c r="A63" s="8"/>
      <c r="B63" s="25"/>
      <c r="C63" s="10"/>
      <c r="D63" s="10"/>
      <c r="E63" s="10"/>
      <c r="F63" s="10"/>
      <c r="G63" s="9"/>
      <c r="H63" s="9"/>
      <c r="I63" s="10"/>
    </row>
    <row r="64" spans="1:11" x14ac:dyDescent="0.35">
      <c r="A64" s="8"/>
      <c r="B64" s="25"/>
      <c r="C64" s="10"/>
      <c r="D64" s="10"/>
      <c r="E64" s="10"/>
      <c r="F64" s="10"/>
      <c r="G64" s="9"/>
      <c r="H64" s="9"/>
      <c r="I64" s="10"/>
    </row>
    <row r="65" spans="1:9" x14ac:dyDescent="0.35">
      <c r="A65" s="8"/>
      <c r="B65" s="25"/>
      <c r="C65" s="10"/>
      <c r="D65" s="10"/>
      <c r="E65" s="10"/>
      <c r="F65" s="10"/>
      <c r="G65" s="9"/>
      <c r="H65" s="9"/>
      <c r="I65" s="10"/>
    </row>
    <row r="66" spans="1:9" x14ac:dyDescent="0.35">
      <c r="A66" s="8"/>
      <c r="B66" s="25"/>
      <c r="C66" s="10"/>
      <c r="D66" s="10"/>
      <c r="E66" s="10"/>
      <c r="F66" s="10"/>
      <c r="G66" s="9"/>
      <c r="H66" s="9"/>
      <c r="I66" s="10"/>
    </row>
    <row r="67" spans="1:9" x14ac:dyDescent="0.35">
      <c r="A67" s="8"/>
      <c r="B67" s="25"/>
      <c r="C67" s="10"/>
      <c r="D67" s="10"/>
      <c r="E67" s="10"/>
      <c r="F67" s="10"/>
      <c r="G67" s="9"/>
      <c r="H67" s="9"/>
      <c r="I67" s="10"/>
    </row>
    <row r="68" spans="1:9" x14ac:dyDescent="0.35">
      <c r="A68" s="8"/>
      <c r="B68" s="25"/>
      <c r="C68" s="10"/>
      <c r="D68" s="10"/>
      <c r="E68" s="10"/>
      <c r="F68" s="10"/>
      <c r="G68" s="9"/>
      <c r="H68" s="9"/>
      <c r="I68" s="10"/>
    </row>
    <row r="69" spans="1:9" x14ac:dyDescent="0.35">
      <c r="A69" s="8"/>
      <c r="B69" s="25"/>
      <c r="C69" s="10"/>
      <c r="D69" s="10"/>
      <c r="E69" s="10"/>
      <c r="F69" s="10"/>
      <c r="G69" s="9"/>
      <c r="H69" s="9"/>
      <c r="I69" s="10"/>
    </row>
    <row r="70" spans="1:9" x14ac:dyDescent="0.35">
      <c r="A70" s="8"/>
      <c r="B70" s="25"/>
      <c r="C70" s="10"/>
      <c r="D70" s="10"/>
      <c r="E70" s="10"/>
      <c r="F70" s="10"/>
      <c r="G70" s="9"/>
      <c r="H70" s="9"/>
      <c r="I70" s="10"/>
    </row>
    <row r="71" spans="1:9" x14ac:dyDescent="0.35">
      <c r="A71" s="8"/>
      <c r="B71" s="25"/>
      <c r="C71" s="10"/>
      <c r="D71" s="10"/>
      <c r="E71" s="10"/>
      <c r="F71" s="10"/>
      <c r="G71" s="9"/>
      <c r="H71" s="9"/>
      <c r="I71" s="10"/>
    </row>
    <row r="72" spans="1:9" x14ac:dyDescent="0.35">
      <c r="A72" s="8"/>
      <c r="B72" s="26"/>
      <c r="C72" s="10"/>
      <c r="D72" s="10"/>
      <c r="E72" s="10"/>
      <c r="F72" s="10"/>
      <c r="G72" s="9"/>
      <c r="H72" s="9"/>
      <c r="I72" s="10"/>
    </row>
    <row r="73" spans="1:9" x14ac:dyDescent="0.35">
      <c r="A73" s="8"/>
      <c r="B73" s="26"/>
      <c r="C73" s="10"/>
      <c r="D73" s="10"/>
      <c r="E73" s="10"/>
      <c r="F73" s="10"/>
      <c r="G73" s="9"/>
      <c r="H73" s="9"/>
      <c r="I73" s="10"/>
    </row>
    <row r="74" spans="1:9" x14ac:dyDescent="0.35">
      <c r="A74" s="8"/>
      <c r="B74" s="26"/>
      <c r="C74" s="10"/>
      <c r="D74" s="10"/>
      <c r="E74" s="10"/>
      <c r="F74" s="10"/>
      <c r="G74" s="9"/>
      <c r="H74" s="9"/>
      <c r="I74" s="10"/>
    </row>
    <row r="75" spans="1:9" x14ac:dyDescent="0.35">
      <c r="A75" s="8"/>
      <c r="B75" s="25"/>
      <c r="C75" s="10"/>
      <c r="D75" s="10"/>
      <c r="E75" s="10"/>
      <c r="F75" s="10"/>
      <c r="G75" s="9"/>
      <c r="H75" s="9"/>
      <c r="I75" s="10"/>
    </row>
    <row r="76" spans="1:9" x14ac:dyDescent="0.35">
      <c r="A76" s="8"/>
      <c r="B76" s="25"/>
      <c r="C76" s="10"/>
      <c r="D76" s="10"/>
      <c r="E76" s="10"/>
      <c r="F76" s="10"/>
      <c r="G76" s="9"/>
      <c r="H76" s="9"/>
      <c r="I76" s="10"/>
    </row>
    <row r="77" spans="1:9" x14ac:dyDescent="0.35">
      <c r="A77" s="8"/>
      <c r="B77" s="25"/>
      <c r="C77" s="10"/>
      <c r="D77" s="10"/>
      <c r="E77" s="10"/>
      <c r="F77" s="10"/>
      <c r="G77" s="9"/>
      <c r="H77" s="9"/>
      <c r="I77" s="10"/>
    </row>
    <row r="78" spans="1:9" x14ac:dyDescent="0.35">
      <c r="A78" s="8"/>
      <c r="B78" s="25"/>
      <c r="C78" s="10"/>
      <c r="D78" s="10"/>
      <c r="E78" s="10"/>
      <c r="F78" s="10"/>
      <c r="G78" s="9"/>
      <c r="H78" s="9"/>
      <c r="I78" s="10"/>
    </row>
    <row r="79" spans="1:9" x14ac:dyDescent="0.35">
      <c r="A79" s="8"/>
      <c r="B79" s="25"/>
      <c r="C79" s="10"/>
      <c r="D79" s="10"/>
      <c r="E79" s="10"/>
      <c r="F79" s="10"/>
      <c r="G79" s="9"/>
      <c r="H79" s="9"/>
      <c r="I79" s="10"/>
    </row>
    <row r="80" spans="1:9" x14ac:dyDescent="0.35">
      <c r="A80" s="8"/>
      <c r="B80" s="11"/>
      <c r="C80" s="10"/>
      <c r="D80" s="10"/>
      <c r="E80" s="9"/>
      <c r="F80" s="9"/>
      <c r="G80" s="9"/>
      <c r="H80" s="9"/>
      <c r="I80" s="9"/>
    </row>
    <row r="81" spans="1:9" x14ac:dyDescent="0.35">
      <c r="A81" s="8"/>
      <c r="B81" s="11"/>
      <c r="C81" s="10"/>
      <c r="D81" s="10"/>
      <c r="E81" s="9"/>
      <c r="F81" s="9"/>
      <c r="G81" s="9"/>
      <c r="H81" s="9"/>
      <c r="I81" s="9"/>
    </row>
    <row r="82" spans="1:9" x14ac:dyDescent="0.35">
      <c r="A82" s="8"/>
      <c r="B82" s="11"/>
      <c r="C82" s="10"/>
      <c r="D82" s="10"/>
      <c r="E82" s="9"/>
      <c r="F82" s="9"/>
      <c r="G82" s="9"/>
      <c r="H82" s="9"/>
      <c r="I82" s="9"/>
    </row>
    <row r="83" spans="1:9" x14ac:dyDescent="0.35">
      <c r="A83" s="8"/>
      <c r="B83" s="11"/>
      <c r="C83" s="10"/>
      <c r="D83" s="10"/>
      <c r="E83" s="9"/>
      <c r="F83" s="9"/>
      <c r="G83" s="9"/>
      <c r="H83" s="9"/>
      <c r="I83" s="9"/>
    </row>
    <row r="84" spans="1:9" x14ac:dyDescent="0.35">
      <c r="A84" s="8"/>
      <c r="B84" s="11"/>
      <c r="C84" s="10"/>
      <c r="D84" s="10"/>
      <c r="E84" s="9"/>
      <c r="F84" s="9"/>
      <c r="G84" s="9"/>
      <c r="H84" s="9"/>
      <c r="I84" s="9"/>
    </row>
    <row r="85" spans="1:9" x14ac:dyDescent="0.35">
      <c r="A85" s="8"/>
      <c r="B85" s="11"/>
      <c r="C85" s="10"/>
      <c r="D85" s="10"/>
      <c r="E85" s="9"/>
      <c r="F85" s="9"/>
      <c r="G85" s="9"/>
      <c r="H85" s="9"/>
      <c r="I85" s="9"/>
    </row>
    <row r="86" spans="1:9" x14ac:dyDescent="0.35">
      <c r="A86" s="8"/>
      <c r="B86" s="11"/>
      <c r="C86" s="10"/>
      <c r="D86" s="12"/>
      <c r="E86" s="9"/>
      <c r="F86" s="9"/>
      <c r="G86" s="9"/>
      <c r="H86" s="9"/>
      <c r="I86" s="9"/>
    </row>
    <row r="87" spans="1:9" x14ac:dyDescent="0.35">
      <c r="A87" s="8"/>
      <c r="B87" s="11"/>
      <c r="C87" s="10"/>
      <c r="D87" s="10"/>
      <c r="E87" s="9"/>
      <c r="F87" s="9"/>
      <c r="G87" s="9"/>
      <c r="H87" s="9"/>
      <c r="I87" s="9"/>
    </row>
    <row r="88" spans="1:9" x14ac:dyDescent="0.35">
      <c r="A88" s="8"/>
      <c r="B88" s="11"/>
      <c r="C88" s="10"/>
      <c r="D88" s="10"/>
      <c r="E88" s="9"/>
      <c r="F88" s="9"/>
      <c r="G88" s="9"/>
      <c r="H88" s="9"/>
      <c r="I88" s="9"/>
    </row>
    <row r="89" spans="1:9" x14ac:dyDescent="0.35">
      <c r="A89" s="8"/>
      <c r="B89" s="11"/>
      <c r="C89" s="10"/>
      <c r="D89" s="10"/>
      <c r="E89" s="9"/>
      <c r="F89" s="9"/>
      <c r="G89" s="9"/>
      <c r="H89" s="9"/>
      <c r="I89" s="9"/>
    </row>
    <row r="90" spans="1:9" x14ac:dyDescent="0.35">
      <c r="A90" s="8"/>
      <c r="B90" s="11"/>
      <c r="C90" s="10"/>
      <c r="D90" s="12"/>
      <c r="E90" s="9"/>
      <c r="F90" s="9"/>
      <c r="G90" s="9"/>
      <c r="H90" s="9"/>
      <c r="I90" s="9"/>
    </row>
    <row r="91" spans="1:9" x14ac:dyDescent="0.35">
      <c r="A91" s="8"/>
      <c r="B91" s="11"/>
      <c r="C91" s="10"/>
      <c r="D91" s="10"/>
      <c r="E91" s="9"/>
      <c r="F91" s="9"/>
      <c r="G91" s="9"/>
      <c r="H91" s="9"/>
      <c r="I91" s="9"/>
    </row>
    <row r="92" spans="1:9" x14ac:dyDescent="0.35">
      <c r="A92" s="8"/>
      <c r="B92" s="11"/>
      <c r="C92" s="10"/>
      <c r="D92" s="10"/>
      <c r="E92" s="9"/>
      <c r="F92" s="9"/>
      <c r="G92" s="9"/>
      <c r="H92" s="9"/>
      <c r="I92" s="9"/>
    </row>
    <row r="93" spans="1:9" x14ac:dyDescent="0.35">
      <c r="A93" s="8"/>
      <c r="B93" s="11"/>
      <c r="C93" s="10"/>
      <c r="D93" s="10"/>
      <c r="E93" s="9"/>
      <c r="F93" s="9"/>
      <c r="G93" s="9"/>
      <c r="H93" s="9"/>
      <c r="I93" s="9"/>
    </row>
    <row r="94" spans="1:9" x14ac:dyDescent="0.35">
      <c r="A94" s="8"/>
      <c r="B94" s="11"/>
      <c r="C94" s="10"/>
      <c r="D94" s="10"/>
      <c r="E94" s="9"/>
      <c r="F94" s="9"/>
      <c r="G94" s="9"/>
      <c r="H94" s="9"/>
      <c r="I94" s="9"/>
    </row>
    <row r="95" spans="1:9" x14ac:dyDescent="0.35">
      <c r="A95" s="8"/>
      <c r="B95" s="11"/>
      <c r="C95" s="10"/>
      <c r="D95" s="10"/>
      <c r="E95" s="9"/>
      <c r="F95" s="9"/>
      <c r="G95" s="9"/>
      <c r="H95" s="9"/>
      <c r="I95" s="9"/>
    </row>
    <row r="96" spans="1:9" x14ac:dyDescent="0.35">
      <c r="A96" s="8"/>
      <c r="B96" s="11"/>
      <c r="C96" s="10"/>
      <c r="D96" s="10"/>
      <c r="E96" s="9"/>
      <c r="F96" s="9"/>
      <c r="G96" s="9"/>
      <c r="H96" s="9"/>
      <c r="I96" s="9"/>
    </row>
    <row r="97" spans="1:9" x14ac:dyDescent="0.35">
      <c r="A97" s="8"/>
      <c r="B97" s="11"/>
      <c r="C97" s="10"/>
      <c r="D97" s="10"/>
      <c r="E97" s="9"/>
      <c r="F97" s="9"/>
      <c r="G97" s="9"/>
      <c r="H97" s="9"/>
      <c r="I97" s="9"/>
    </row>
  </sheetData>
  <mergeCells count="4">
    <mergeCell ref="B2:L2"/>
    <mergeCell ref="B3:L3"/>
    <mergeCell ref="B4:L4"/>
    <mergeCell ref="B5:L5"/>
  </mergeCells>
  <conditionalFormatting sqref="B42">
    <cfRule type="expression" dxfId="24" priority="5" stopIfTrue="1">
      <formula>#REF!="Oui"</formula>
    </cfRule>
  </conditionalFormatting>
  <conditionalFormatting sqref="B43">
    <cfRule type="expression" dxfId="23" priority="6" stopIfTrue="1">
      <formula>#REF!="Oui"</formula>
    </cfRule>
  </conditionalFormatting>
  <conditionalFormatting sqref="B44">
    <cfRule type="expression" dxfId="22" priority="7" stopIfTrue="1">
      <formula>#REF!="Oui"</formula>
    </cfRule>
  </conditionalFormatting>
  <conditionalFormatting sqref="C53">
    <cfRule type="expression" dxfId="21" priority="8" stopIfTrue="1">
      <formula>$C$13="Oui"</formula>
    </cfRule>
  </conditionalFormatting>
  <conditionalFormatting sqref="C54">
    <cfRule type="expression" dxfId="20" priority="9" stopIfTrue="1">
      <formula>$C$13="Oui"</formula>
    </cfRule>
  </conditionalFormatting>
  <conditionalFormatting sqref="B57">
    <cfRule type="expression" dxfId="19" priority="11" stopIfTrue="1">
      <formula>$C$25="Carte communale"</formula>
    </cfRule>
  </conditionalFormatting>
  <conditionalFormatting sqref="B56">
    <cfRule type="expression" dxfId="18" priority="10" stopIfTrue="1">
      <formula>$C$25="PLU"</formula>
    </cfRule>
  </conditionalFormatting>
  <conditionalFormatting sqref="B59">
    <cfRule type="expression" dxfId="17" priority="12" stopIfTrue="1">
      <formula>$C$28="Oui"</formula>
    </cfRule>
  </conditionalFormatting>
  <conditionalFormatting sqref="B11">
    <cfRule type="expression" dxfId="16" priority="3" stopIfTrue="1">
      <formula>OR($C$6="Public",$C$6="Privé",$C$6="Copropriété / Indivision",$C$6="Mixte public et privé")</formula>
    </cfRule>
  </conditionalFormatting>
  <conditionalFormatting sqref="B20">
    <cfRule type="expression" dxfId="15" priority="1" stopIfTrue="1">
      <formula>OR($C$6="Public",$C$6="Privé",$C$6="Copropriété / Indivision",$C$6="Mixte public et privé")</formula>
    </cfRule>
  </conditionalFormatting>
  <conditionalFormatting sqref="B72:B74">
    <cfRule type="expression" dxfId="14" priority="16" stopIfTrue="1">
      <formula>#REF!="Oui"</formula>
    </cfRule>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2D546-C974-430E-8AAD-DAD63CEFD087}">
  <sheetPr>
    <tabColor rgb="FF92D050"/>
  </sheetPr>
  <dimension ref="A1:M23"/>
  <sheetViews>
    <sheetView zoomScale="85" zoomScaleNormal="85" workbookViewId="0">
      <pane xSplit="2" ySplit="7" topLeftCell="C8" activePane="bottomRight" state="frozen"/>
      <selection activeCell="D32" sqref="D32"/>
      <selection pane="topRight" activeCell="D32" sqref="D32"/>
      <selection pane="bottomLeft" activeCell="D32" sqref="D32"/>
      <selection pane="bottomRight" activeCell="E16" sqref="E16"/>
    </sheetView>
  </sheetViews>
  <sheetFormatPr baseColWidth="10" defaultRowHeight="14.5" x14ac:dyDescent="0.35"/>
  <cols>
    <col min="2" max="2" width="16.54296875" customWidth="1"/>
    <col min="3" max="3" width="49.7265625" style="6" customWidth="1"/>
    <col min="4" max="5" width="26.7265625" style="6" customWidth="1"/>
    <col min="9" max="9" width="12.54296875" bestFit="1" customWidth="1"/>
    <col min="10" max="10" width="25" customWidth="1"/>
    <col min="11" max="11" width="25.81640625" customWidth="1"/>
  </cols>
  <sheetData>
    <row r="1" spans="1:13" x14ac:dyDescent="0.35">
      <c r="A1" s="3" t="s">
        <v>387</v>
      </c>
      <c r="B1" t="s">
        <v>1493</v>
      </c>
    </row>
    <row r="2" spans="1:13" x14ac:dyDescent="0.35">
      <c r="A2" s="3" t="s">
        <v>386</v>
      </c>
      <c r="B2" s="212"/>
      <c r="C2" s="212"/>
      <c r="D2" s="212"/>
      <c r="E2" s="212"/>
      <c r="F2" s="212"/>
      <c r="G2" s="212"/>
      <c r="H2" s="212"/>
      <c r="I2" s="212"/>
      <c r="J2" s="212"/>
      <c r="K2" s="212"/>
      <c r="L2" s="212"/>
      <c r="M2" s="212"/>
    </row>
    <row r="3" spans="1:13" x14ac:dyDescent="0.35">
      <c r="A3" s="3" t="s">
        <v>384</v>
      </c>
      <c r="B3" s="213"/>
      <c r="C3" s="213"/>
      <c r="D3" s="213"/>
      <c r="E3" s="213"/>
      <c r="F3" s="213"/>
      <c r="G3" s="213"/>
      <c r="H3" s="213"/>
      <c r="I3" s="213"/>
      <c r="J3" s="213"/>
      <c r="K3" s="213"/>
      <c r="L3" s="213"/>
      <c r="M3" s="213"/>
    </row>
    <row r="4" spans="1:13" x14ac:dyDescent="0.35">
      <c r="A4" s="3" t="s">
        <v>399</v>
      </c>
      <c r="B4" s="213" t="s">
        <v>1494</v>
      </c>
      <c r="C4" s="213"/>
      <c r="D4" s="213"/>
      <c r="E4" s="213"/>
      <c r="F4" s="213"/>
      <c r="G4" s="213"/>
      <c r="H4" s="213"/>
      <c r="I4" s="213"/>
      <c r="J4" s="213"/>
      <c r="K4" s="213"/>
      <c r="L4" s="213"/>
      <c r="M4" s="213"/>
    </row>
    <row r="5" spans="1:13" x14ac:dyDescent="0.35">
      <c r="A5" s="3" t="s">
        <v>385</v>
      </c>
      <c r="B5" s="214"/>
      <c r="C5" s="214"/>
      <c r="D5" s="214"/>
      <c r="E5" s="214"/>
      <c r="F5" s="214"/>
      <c r="G5" s="214"/>
      <c r="H5" s="214"/>
      <c r="I5" s="214"/>
      <c r="J5" s="214"/>
      <c r="K5" s="214"/>
      <c r="L5" s="214"/>
      <c r="M5" s="214"/>
    </row>
    <row r="7" spans="1:13" x14ac:dyDescent="0.35">
      <c r="A7" s="5" t="s">
        <v>396</v>
      </c>
      <c r="B7" s="4" t="s">
        <v>416</v>
      </c>
      <c r="C7" s="7" t="s">
        <v>417</v>
      </c>
      <c r="D7" s="7" t="s">
        <v>415</v>
      </c>
      <c r="E7" s="4" t="s">
        <v>21</v>
      </c>
      <c r="F7" s="4" t="s">
        <v>391</v>
      </c>
      <c r="G7" s="4" t="s">
        <v>392</v>
      </c>
      <c r="H7" s="4" t="s">
        <v>393</v>
      </c>
      <c r="I7" s="4" t="s">
        <v>394</v>
      </c>
      <c r="J7" s="4" t="s">
        <v>170</v>
      </c>
    </row>
    <row r="8" spans="1:13" s="6" customFormat="1" x14ac:dyDescent="0.35">
      <c r="A8" s="83">
        <v>0</v>
      </c>
      <c r="B8" s="84" t="s">
        <v>301</v>
      </c>
      <c r="C8" s="10" t="s">
        <v>818</v>
      </c>
      <c r="D8" s="10"/>
      <c r="F8" s="10"/>
      <c r="G8" s="10"/>
      <c r="H8" s="10"/>
      <c r="I8" s="10"/>
      <c r="J8" s="10"/>
    </row>
    <row r="9" spans="1:13" s="6" customFormat="1" x14ac:dyDescent="0.35">
      <c r="A9" s="83">
        <v>1</v>
      </c>
      <c r="B9" s="84" t="s">
        <v>303</v>
      </c>
      <c r="C9" s="10" t="s">
        <v>403</v>
      </c>
      <c r="D9" s="10"/>
      <c r="F9" s="10"/>
      <c r="G9" s="10"/>
      <c r="H9" s="10"/>
      <c r="I9" s="10"/>
      <c r="J9" s="10"/>
    </row>
    <row r="10" spans="1:13" s="6" customFormat="1" ht="130.5" x14ac:dyDescent="0.35">
      <c r="A10" s="83">
        <v>2</v>
      </c>
      <c r="B10" s="84" t="s">
        <v>304</v>
      </c>
      <c r="C10" s="10" t="s">
        <v>1191</v>
      </c>
      <c r="D10" s="10" t="s">
        <v>1500</v>
      </c>
      <c r="F10" s="10"/>
      <c r="G10" s="10"/>
      <c r="H10" s="10"/>
      <c r="I10" s="10"/>
      <c r="J10" s="10"/>
    </row>
    <row r="11" spans="1:13" s="6" customFormat="1" x14ac:dyDescent="0.35">
      <c r="A11" s="83">
        <v>3</v>
      </c>
      <c r="B11" s="84" t="s">
        <v>305</v>
      </c>
      <c r="C11" s="10" t="s">
        <v>3</v>
      </c>
      <c r="D11" s="10"/>
      <c r="F11" s="10"/>
      <c r="G11" s="10"/>
      <c r="H11" s="10"/>
      <c r="I11" s="10"/>
      <c r="J11" s="10"/>
    </row>
    <row r="12" spans="1:13" s="6" customFormat="1" x14ac:dyDescent="0.35">
      <c r="A12" s="83">
        <v>4</v>
      </c>
      <c r="B12" s="84" t="s">
        <v>306</v>
      </c>
      <c r="C12" s="10" t="s">
        <v>5</v>
      </c>
      <c r="D12" s="10"/>
      <c r="F12" s="10"/>
      <c r="G12" s="10"/>
      <c r="H12" s="10"/>
      <c r="I12" s="10"/>
      <c r="J12" s="10"/>
    </row>
    <row r="13" spans="1:13" s="6" customFormat="1" x14ac:dyDescent="0.35">
      <c r="A13" s="83">
        <v>5</v>
      </c>
      <c r="B13" s="84" t="s">
        <v>307</v>
      </c>
      <c r="C13" s="10" t="s">
        <v>1495</v>
      </c>
      <c r="D13" s="10"/>
      <c r="F13" s="10"/>
      <c r="G13" s="10"/>
      <c r="H13" s="10"/>
      <c r="I13" s="10"/>
      <c r="J13" s="10"/>
    </row>
    <row r="14" spans="1:13" s="6" customFormat="1" x14ac:dyDescent="0.35">
      <c r="A14" s="83">
        <v>6</v>
      </c>
      <c r="B14" s="84" t="s">
        <v>308</v>
      </c>
      <c r="C14" s="10" t="s">
        <v>1496</v>
      </c>
      <c r="D14" s="12"/>
      <c r="F14" s="10"/>
      <c r="G14" s="10"/>
      <c r="H14" s="10"/>
      <c r="I14" s="10"/>
      <c r="J14" s="10"/>
    </row>
    <row r="15" spans="1:13" s="6" customFormat="1" x14ac:dyDescent="0.35">
      <c r="A15" s="83">
        <v>7</v>
      </c>
      <c r="B15" s="84" t="s">
        <v>309</v>
      </c>
      <c r="C15" s="10" t="s">
        <v>1497</v>
      </c>
      <c r="D15" s="10"/>
      <c r="F15" s="10"/>
      <c r="G15" s="10"/>
      <c r="H15" s="10"/>
      <c r="I15" s="10"/>
      <c r="J15" s="10"/>
    </row>
    <row r="16" spans="1:13" s="6" customFormat="1" ht="43.5" x14ac:dyDescent="0.35">
      <c r="A16" s="83">
        <v>8</v>
      </c>
      <c r="B16" s="84" t="s">
        <v>310</v>
      </c>
      <c r="C16" s="10" t="s">
        <v>1498</v>
      </c>
      <c r="D16" s="10" t="s">
        <v>1499</v>
      </c>
      <c r="F16" s="10"/>
      <c r="G16" s="10"/>
      <c r="H16" s="10"/>
      <c r="I16" s="10"/>
      <c r="J16" s="10"/>
    </row>
    <row r="17" spans="1:10" s="6" customFormat="1" x14ac:dyDescent="0.35">
      <c r="A17" s="83"/>
      <c r="B17" s="84"/>
      <c r="C17" s="10"/>
      <c r="D17" s="10"/>
      <c r="F17" s="10"/>
      <c r="G17" s="10"/>
      <c r="H17" s="10"/>
      <c r="I17" s="10"/>
      <c r="J17" s="10"/>
    </row>
    <row r="18" spans="1:10" s="6" customFormat="1" x14ac:dyDescent="0.35">
      <c r="A18" s="83"/>
      <c r="B18" s="84"/>
      <c r="C18" s="10"/>
      <c r="D18" s="10"/>
      <c r="F18" s="10"/>
      <c r="G18" s="10"/>
      <c r="H18" s="10"/>
      <c r="I18" s="10"/>
      <c r="J18" s="10"/>
    </row>
    <row r="19" spans="1:10" s="6" customFormat="1" x14ac:dyDescent="0.35">
      <c r="A19" s="83"/>
      <c r="B19" s="84"/>
      <c r="C19" s="10"/>
      <c r="D19" s="10"/>
      <c r="F19" s="10"/>
      <c r="G19" s="10"/>
      <c r="H19" s="10"/>
      <c r="I19" s="10"/>
      <c r="J19" s="10"/>
    </row>
    <row r="20" spans="1:10" x14ac:dyDescent="0.35">
      <c r="A20" s="83"/>
      <c r="B20" s="1"/>
      <c r="E20"/>
    </row>
    <row r="21" spans="1:10" x14ac:dyDescent="0.35">
      <c r="A21" s="83"/>
      <c r="B21" s="1"/>
      <c r="E21"/>
    </row>
    <row r="22" spans="1:10" x14ac:dyDescent="0.35">
      <c r="A22" s="83"/>
      <c r="B22" s="1"/>
      <c r="E22"/>
    </row>
    <row r="23" spans="1:10" x14ac:dyDescent="0.35">
      <c r="A23" s="83"/>
      <c r="B23" s="1"/>
      <c r="E23"/>
    </row>
  </sheetData>
  <mergeCells count="4">
    <mergeCell ref="B2:M2"/>
    <mergeCell ref="B3:M3"/>
    <mergeCell ref="B4:M4"/>
    <mergeCell ref="B5:M5"/>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A26F8-E09D-4DE2-AE3A-35251D8EDF32}">
  <sheetPr>
    <tabColor rgb="FF92D050"/>
  </sheetPr>
  <dimension ref="A1:L270"/>
  <sheetViews>
    <sheetView zoomScaleNormal="100" workbookViewId="0">
      <pane xSplit="2" ySplit="8" topLeftCell="C57" activePane="bottomRight" state="frozen"/>
      <selection activeCell="D32" sqref="D32"/>
      <selection pane="topRight" activeCell="D32" sqref="D32"/>
      <selection pane="bottomLeft" activeCell="D32" sqref="D32"/>
      <selection pane="bottomRight" activeCell="D78" sqref="D78"/>
    </sheetView>
  </sheetViews>
  <sheetFormatPr baseColWidth="10" defaultRowHeight="14.5" x14ac:dyDescent="0.35"/>
  <cols>
    <col min="2" max="2" width="34.453125" customWidth="1"/>
    <col min="3" max="4" width="53.7265625" style="6" customWidth="1"/>
    <col min="8" max="8" width="12.54296875" bestFit="1" customWidth="1"/>
    <col min="9" max="9" width="79" customWidth="1"/>
  </cols>
  <sheetData>
    <row r="1" spans="1:12" x14ac:dyDescent="0.35">
      <c r="A1" s="3" t="s">
        <v>387</v>
      </c>
      <c r="B1" t="s">
        <v>1364</v>
      </c>
    </row>
    <row r="2" spans="1:12" x14ac:dyDescent="0.35">
      <c r="A2" s="3" t="s">
        <v>386</v>
      </c>
      <c r="B2" s="212" t="s">
        <v>1801</v>
      </c>
      <c r="C2" s="212"/>
      <c r="D2" s="212"/>
      <c r="E2" s="212"/>
      <c r="F2" s="212"/>
      <c r="G2" s="212"/>
      <c r="H2" s="212"/>
      <c r="I2" s="212"/>
      <c r="J2" s="212"/>
      <c r="K2" s="212"/>
      <c r="L2" s="212"/>
    </row>
    <row r="3" spans="1:12" x14ac:dyDescent="0.35">
      <c r="A3" s="3" t="s">
        <v>384</v>
      </c>
      <c r="B3" s="213"/>
      <c r="C3" s="213"/>
      <c r="D3" s="213"/>
      <c r="E3" s="213"/>
      <c r="F3" s="213"/>
      <c r="G3" s="213"/>
      <c r="H3" s="213"/>
      <c r="I3" s="213"/>
      <c r="J3" s="213"/>
      <c r="K3" s="213"/>
      <c r="L3" s="213"/>
    </row>
    <row r="4" spans="1:12" x14ac:dyDescent="0.35">
      <c r="A4" s="3" t="s">
        <v>399</v>
      </c>
      <c r="B4" s="213" t="s">
        <v>1427</v>
      </c>
      <c r="C4" s="213"/>
      <c r="D4" s="213"/>
      <c r="E4" s="213"/>
      <c r="F4" s="213"/>
      <c r="G4" s="213"/>
      <c r="H4" s="213"/>
      <c r="I4" s="213"/>
      <c r="J4" s="213"/>
      <c r="K4" s="213"/>
      <c r="L4" s="213"/>
    </row>
    <row r="5" spans="1:12" x14ac:dyDescent="0.35">
      <c r="A5" s="3" t="s">
        <v>385</v>
      </c>
      <c r="B5" s="214"/>
      <c r="C5" s="214"/>
      <c r="D5" s="214"/>
      <c r="E5" s="214"/>
      <c r="F5" s="214"/>
      <c r="G5" s="214"/>
      <c r="H5" s="214"/>
      <c r="I5" s="214"/>
      <c r="J5" s="214"/>
      <c r="K5" s="214"/>
      <c r="L5" s="214"/>
    </row>
    <row r="7" spans="1:12" x14ac:dyDescent="0.35">
      <c r="A7" s="103" t="s">
        <v>1803</v>
      </c>
    </row>
    <row r="8" spans="1:12" x14ac:dyDescent="0.35">
      <c r="A8" s="5" t="s">
        <v>396</v>
      </c>
      <c r="B8" s="4" t="s">
        <v>416</v>
      </c>
      <c r="C8" s="7" t="s">
        <v>417</v>
      </c>
      <c r="D8" s="7" t="s">
        <v>415</v>
      </c>
      <c r="E8" s="4" t="s">
        <v>391</v>
      </c>
      <c r="F8" s="4" t="s">
        <v>392</v>
      </c>
      <c r="G8" s="4" t="s">
        <v>393</v>
      </c>
      <c r="H8" s="4" t="s">
        <v>394</v>
      </c>
      <c r="I8" s="4" t="s">
        <v>170</v>
      </c>
    </row>
    <row r="9" spans="1:12" x14ac:dyDescent="0.35">
      <c r="A9" s="8"/>
      <c r="B9" s="9" t="s">
        <v>568</v>
      </c>
      <c r="C9" s="9"/>
      <c r="D9" s="10"/>
      <c r="E9" s="10"/>
      <c r="F9" s="10"/>
      <c r="G9" s="9"/>
      <c r="H9" s="9"/>
      <c r="I9" s="10"/>
    </row>
    <row r="10" spans="1:12" x14ac:dyDescent="0.35">
      <c r="A10" s="8"/>
      <c r="B10" s="9" t="s">
        <v>1553</v>
      </c>
      <c r="C10" s="9"/>
      <c r="D10" s="10"/>
      <c r="E10" s="10"/>
      <c r="F10" s="10"/>
      <c r="G10" s="9"/>
      <c r="H10" s="9"/>
      <c r="I10" s="10"/>
    </row>
    <row r="11" spans="1:12" x14ac:dyDescent="0.35">
      <c r="A11" s="8"/>
      <c r="B11" s="9" t="s">
        <v>1554</v>
      </c>
      <c r="C11" s="9"/>
      <c r="D11" s="10"/>
      <c r="E11" s="10"/>
      <c r="F11" s="10"/>
      <c r="G11" s="9"/>
      <c r="H11" s="9"/>
      <c r="I11" s="10"/>
    </row>
    <row r="12" spans="1:12" x14ac:dyDescent="0.35">
      <c r="A12" s="8"/>
      <c r="B12" s="9" t="s">
        <v>1555</v>
      </c>
      <c r="C12" s="9"/>
      <c r="D12" s="10"/>
      <c r="E12" s="10"/>
      <c r="F12" s="10"/>
      <c r="G12" s="9"/>
      <c r="H12" s="9"/>
      <c r="I12" s="10"/>
    </row>
    <row r="13" spans="1:12" x14ac:dyDescent="0.35">
      <c r="A13" s="8"/>
      <c r="B13" s="9" t="s">
        <v>1556</v>
      </c>
      <c r="C13" s="9"/>
      <c r="D13" s="10"/>
      <c r="E13" s="10"/>
      <c r="F13" s="10"/>
      <c r="G13" s="9"/>
      <c r="H13" s="9"/>
      <c r="I13" s="10"/>
    </row>
    <row r="14" spans="1:12" x14ac:dyDescent="0.35">
      <c r="A14" s="8"/>
      <c r="B14" s="9" t="s">
        <v>1557</v>
      </c>
      <c r="C14" s="9"/>
      <c r="D14" s="10"/>
      <c r="E14" s="10"/>
      <c r="F14" s="10"/>
      <c r="G14" s="9"/>
      <c r="H14" s="9"/>
      <c r="I14" s="10"/>
    </row>
    <row r="15" spans="1:12" x14ac:dyDescent="0.35">
      <c r="A15" s="8"/>
      <c r="B15" s="9" t="s">
        <v>1558</v>
      </c>
      <c r="C15" s="9"/>
      <c r="D15" s="10"/>
      <c r="E15" s="10"/>
      <c r="F15" s="10"/>
      <c r="G15" s="9"/>
      <c r="H15" s="9"/>
      <c r="I15" s="10"/>
    </row>
    <row r="16" spans="1:12" x14ac:dyDescent="0.35">
      <c r="A16" s="8"/>
      <c r="B16" s="9" t="s">
        <v>1559</v>
      </c>
      <c r="C16" s="9"/>
      <c r="D16" s="10"/>
      <c r="E16" s="10"/>
      <c r="F16" s="10"/>
      <c r="G16" s="9"/>
      <c r="H16" s="9"/>
      <c r="I16" s="10"/>
    </row>
    <row r="17" spans="1:9" x14ac:dyDescent="0.35">
      <c r="A17" s="8"/>
      <c r="B17" s="9" t="s">
        <v>1560</v>
      </c>
      <c r="C17" s="9"/>
      <c r="D17" s="10"/>
      <c r="E17" s="10"/>
      <c r="F17" s="10"/>
      <c r="G17" s="9"/>
      <c r="H17" s="9"/>
      <c r="I17" s="10"/>
    </row>
    <row r="18" spans="1:9" x14ac:dyDescent="0.35">
      <c r="A18" s="8"/>
      <c r="B18" s="9" t="s">
        <v>1561</v>
      </c>
      <c r="C18" s="9"/>
      <c r="D18" s="10"/>
      <c r="E18" s="10"/>
      <c r="F18" s="10"/>
      <c r="G18" s="9"/>
      <c r="H18" s="9"/>
      <c r="I18" s="10"/>
    </row>
    <row r="19" spans="1:9" x14ac:dyDescent="0.35">
      <c r="A19" s="8"/>
      <c r="B19" s="9" t="s">
        <v>1562</v>
      </c>
      <c r="C19" s="9"/>
      <c r="D19" s="10"/>
      <c r="E19" s="10"/>
      <c r="F19" s="10"/>
      <c r="G19" s="9"/>
      <c r="H19" s="9"/>
      <c r="I19" s="10"/>
    </row>
    <row r="20" spans="1:9" x14ac:dyDescent="0.35">
      <c r="A20" s="8"/>
      <c r="B20" s="9" t="s">
        <v>1563</v>
      </c>
      <c r="C20" s="9"/>
      <c r="D20" s="10"/>
      <c r="E20" s="10"/>
      <c r="F20" s="10"/>
      <c r="G20" s="9"/>
      <c r="H20" s="9"/>
      <c r="I20" s="10"/>
    </row>
    <row r="21" spans="1:9" x14ac:dyDescent="0.35">
      <c r="A21" s="8"/>
      <c r="B21" s="9" t="s">
        <v>1564</v>
      </c>
      <c r="C21" s="9"/>
      <c r="D21" s="10"/>
      <c r="E21" s="10"/>
      <c r="F21" s="10"/>
      <c r="G21" s="9"/>
      <c r="H21" s="9"/>
      <c r="I21" s="10"/>
    </row>
    <row r="22" spans="1:9" x14ac:dyDescent="0.35">
      <c r="A22" s="8"/>
      <c r="B22" s="9" t="s">
        <v>1565</v>
      </c>
      <c r="C22" s="9"/>
      <c r="D22" s="10"/>
      <c r="E22" s="10"/>
      <c r="F22" s="10"/>
      <c r="G22" s="9"/>
      <c r="H22" s="9"/>
      <c r="I22" s="10"/>
    </row>
    <row r="23" spans="1:9" x14ac:dyDescent="0.35">
      <c r="A23" s="8"/>
      <c r="B23" s="9" t="s">
        <v>1566</v>
      </c>
      <c r="C23" s="9"/>
      <c r="D23" s="10"/>
      <c r="E23" s="10"/>
      <c r="F23" s="10"/>
      <c r="G23" s="9"/>
      <c r="H23" s="9"/>
      <c r="I23" s="10"/>
    </row>
    <row r="24" spans="1:9" x14ac:dyDescent="0.35">
      <c r="A24" s="8"/>
      <c r="B24" s="9" t="s">
        <v>1567</v>
      </c>
      <c r="C24" s="9"/>
      <c r="D24" s="10"/>
      <c r="E24" s="9"/>
      <c r="F24" s="9"/>
      <c r="G24" s="9"/>
      <c r="H24" s="9"/>
      <c r="I24" s="9"/>
    </row>
    <row r="25" spans="1:9" x14ac:dyDescent="0.35">
      <c r="A25" s="8"/>
      <c r="B25" s="9" t="s">
        <v>1568</v>
      </c>
      <c r="C25" s="9"/>
      <c r="D25" s="10"/>
      <c r="E25" s="9"/>
      <c r="F25" s="9"/>
      <c r="G25" s="9"/>
      <c r="H25" s="9"/>
      <c r="I25" s="9"/>
    </row>
    <row r="26" spans="1:9" x14ac:dyDescent="0.35">
      <c r="A26" s="8"/>
      <c r="B26" s="9" t="s">
        <v>1569</v>
      </c>
      <c r="C26" s="9"/>
      <c r="D26" s="10"/>
      <c r="E26" s="9"/>
      <c r="F26" s="9"/>
      <c r="G26" s="9"/>
      <c r="H26" s="9"/>
      <c r="I26" s="9"/>
    </row>
    <row r="27" spans="1:9" x14ac:dyDescent="0.35">
      <c r="A27" s="8"/>
      <c r="B27" s="9" t="s">
        <v>1570</v>
      </c>
      <c r="C27" s="9"/>
      <c r="D27" s="10"/>
      <c r="E27" s="9"/>
      <c r="F27" s="9"/>
      <c r="G27" s="9"/>
      <c r="H27" s="9"/>
      <c r="I27" s="9"/>
    </row>
    <row r="28" spans="1:9" x14ac:dyDescent="0.35">
      <c r="A28" s="8"/>
      <c r="B28" t="s">
        <v>1571</v>
      </c>
      <c r="C28"/>
      <c r="D28" s="10"/>
      <c r="E28" s="9"/>
      <c r="F28" s="9"/>
      <c r="G28" s="9"/>
      <c r="H28" s="9"/>
      <c r="I28" s="9"/>
    </row>
    <row r="29" spans="1:9" x14ac:dyDescent="0.35">
      <c r="A29" s="8"/>
      <c r="B29" t="s">
        <v>1572</v>
      </c>
      <c r="C29"/>
      <c r="D29" s="10"/>
      <c r="E29" s="9"/>
      <c r="F29" s="9"/>
      <c r="G29" s="9"/>
      <c r="H29" s="9"/>
      <c r="I29" s="9"/>
    </row>
    <row r="30" spans="1:9" x14ac:dyDescent="0.35">
      <c r="A30" s="8"/>
      <c r="B30" t="s">
        <v>1573</v>
      </c>
      <c r="C30"/>
      <c r="D30" s="12"/>
      <c r="E30" s="9"/>
      <c r="F30" s="9"/>
      <c r="G30" s="9"/>
      <c r="H30" s="9"/>
      <c r="I30" s="9"/>
    </row>
    <row r="31" spans="1:9" x14ac:dyDescent="0.35">
      <c r="A31" s="8"/>
      <c r="B31" t="s">
        <v>1574</v>
      </c>
      <c r="C31"/>
      <c r="D31" s="10"/>
      <c r="E31" s="9"/>
      <c r="F31" s="9"/>
      <c r="G31" s="9"/>
      <c r="H31" s="9"/>
      <c r="I31" s="9"/>
    </row>
    <row r="32" spans="1:9" x14ac:dyDescent="0.35">
      <c r="A32" s="8"/>
      <c r="B32" t="s">
        <v>1575</v>
      </c>
      <c r="C32"/>
      <c r="D32" s="10"/>
      <c r="E32" s="9"/>
      <c r="F32" s="9"/>
      <c r="G32" s="9"/>
      <c r="H32" s="9"/>
      <c r="I32" s="9"/>
    </row>
    <row r="33" spans="1:9" x14ac:dyDescent="0.35">
      <c r="A33" s="8"/>
      <c r="B33" t="s">
        <v>1576</v>
      </c>
      <c r="C33"/>
      <c r="D33" s="10"/>
      <c r="E33" s="9"/>
      <c r="F33" s="9"/>
      <c r="G33" s="9"/>
      <c r="H33" s="9"/>
      <c r="I33" s="9"/>
    </row>
    <row r="34" spans="1:9" x14ac:dyDescent="0.35">
      <c r="A34" s="8"/>
      <c r="B34" t="s">
        <v>1577</v>
      </c>
      <c r="C34"/>
      <c r="D34" s="12"/>
      <c r="E34" s="9"/>
      <c r="F34" s="9"/>
      <c r="G34" s="9"/>
      <c r="H34" s="9"/>
      <c r="I34" s="9"/>
    </row>
    <row r="35" spans="1:9" x14ac:dyDescent="0.35">
      <c r="A35" s="8"/>
      <c r="B35" t="s">
        <v>1578</v>
      </c>
      <c r="C35"/>
      <c r="D35" s="10"/>
      <c r="E35" s="9"/>
      <c r="F35" s="9"/>
      <c r="G35" s="9"/>
      <c r="H35" s="9"/>
      <c r="I35" s="9"/>
    </row>
    <row r="36" spans="1:9" x14ac:dyDescent="0.35">
      <c r="A36" s="8"/>
      <c r="B36" t="s">
        <v>1579</v>
      </c>
      <c r="C36"/>
      <c r="D36" s="10"/>
      <c r="E36" s="9"/>
      <c r="F36" s="9"/>
      <c r="G36" s="9"/>
      <c r="H36" s="9"/>
      <c r="I36" s="9"/>
    </row>
    <row r="37" spans="1:9" x14ac:dyDescent="0.35">
      <c r="A37" s="8"/>
      <c r="B37" t="s">
        <v>1580</v>
      </c>
      <c r="C37"/>
      <c r="D37" s="10"/>
      <c r="E37" s="9"/>
      <c r="F37" s="9"/>
      <c r="G37" s="9"/>
      <c r="H37" s="9"/>
      <c r="I37" s="9"/>
    </row>
    <row r="38" spans="1:9" x14ac:dyDescent="0.35">
      <c r="A38" s="8"/>
      <c r="B38" t="s">
        <v>1581</v>
      </c>
      <c r="C38"/>
      <c r="D38" s="10"/>
      <c r="E38" s="9"/>
      <c r="F38" s="9"/>
      <c r="G38" s="9"/>
      <c r="H38" s="9"/>
      <c r="I38" s="9"/>
    </row>
    <row r="39" spans="1:9" x14ac:dyDescent="0.35">
      <c r="A39" s="8"/>
      <c r="B39" t="s">
        <v>1582</v>
      </c>
      <c r="C39"/>
      <c r="D39" s="10"/>
      <c r="E39" s="9"/>
      <c r="F39" s="9"/>
      <c r="G39" s="9"/>
      <c r="H39" s="9"/>
      <c r="I39" s="9"/>
    </row>
    <row r="40" spans="1:9" x14ac:dyDescent="0.35">
      <c r="A40" s="8"/>
      <c r="B40" t="s">
        <v>1583</v>
      </c>
      <c r="C40"/>
      <c r="D40" s="10"/>
      <c r="E40" s="9"/>
      <c r="F40" s="9"/>
      <c r="G40" s="9"/>
      <c r="H40" s="9"/>
      <c r="I40" s="9"/>
    </row>
    <row r="41" spans="1:9" x14ac:dyDescent="0.35">
      <c r="A41" s="8"/>
      <c r="B41" t="s">
        <v>1584</v>
      </c>
      <c r="C41"/>
      <c r="D41" s="10"/>
      <c r="E41" s="9"/>
      <c r="F41" s="9"/>
      <c r="G41" s="9"/>
      <c r="H41" s="9"/>
      <c r="I41" s="9"/>
    </row>
    <row r="42" spans="1:9" x14ac:dyDescent="0.35">
      <c r="B42" t="s">
        <v>1585</v>
      </c>
      <c r="C42"/>
    </row>
    <row r="43" spans="1:9" x14ac:dyDescent="0.35">
      <c r="B43" t="s">
        <v>1586</v>
      </c>
      <c r="C43"/>
    </row>
    <row r="44" spans="1:9" x14ac:dyDescent="0.35">
      <c r="B44" t="s">
        <v>1587</v>
      </c>
      <c r="C44"/>
    </row>
    <row r="45" spans="1:9" x14ac:dyDescent="0.35">
      <c r="B45" t="s">
        <v>1588</v>
      </c>
      <c r="C45"/>
    </row>
    <row r="46" spans="1:9" x14ac:dyDescent="0.35">
      <c r="B46" t="s">
        <v>1589</v>
      </c>
      <c r="C46"/>
    </row>
    <row r="47" spans="1:9" x14ac:dyDescent="0.35">
      <c r="B47" t="s">
        <v>1590</v>
      </c>
      <c r="C47"/>
    </row>
    <row r="48" spans="1:9" x14ac:dyDescent="0.35">
      <c r="B48" t="s">
        <v>1591</v>
      </c>
      <c r="C48"/>
    </row>
    <row r="49" spans="2:2" x14ac:dyDescent="0.35">
      <c r="B49" s="6" t="s">
        <v>1602</v>
      </c>
    </row>
    <row r="50" spans="2:2" x14ac:dyDescent="0.35">
      <c r="B50" s="6" t="s">
        <v>1592</v>
      </c>
    </row>
    <row r="51" spans="2:2" x14ac:dyDescent="0.35">
      <c r="B51" s="6" t="s">
        <v>1603</v>
      </c>
    </row>
    <row r="52" spans="2:2" x14ac:dyDescent="0.35">
      <c r="B52" s="6" t="s">
        <v>1593</v>
      </c>
    </row>
    <row r="53" spans="2:2" ht="29" x14ac:dyDescent="0.35">
      <c r="B53" s="6" t="s">
        <v>1604</v>
      </c>
    </row>
    <row r="54" spans="2:2" ht="29" x14ac:dyDescent="0.35">
      <c r="B54" s="6" t="s">
        <v>1605</v>
      </c>
    </row>
    <row r="55" spans="2:2" ht="29" x14ac:dyDescent="0.35">
      <c r="B55" s="6" t="s">
        <v>1606</v>
      </c>
    </row>
    <row r="56" spans="2:2" x14ac:dyDescent="0.35">
      <c r="B56" s="6" t="s">
        <v>1594</v>
      </c>
    </row>
    <row r="57" spans="2:2" x14ac:dyDescent="0.35">
      <c r="B57" s="6" t="s">
        <v>1595</v>
      </c>
    </row>
    <row r="58" spans="2:2" x14ac:dyDescent="0.35">
      <c r="B58" s="6" t="s">
        <v>1596</v>
      </c>
    </row>
    <row r="59" spans="2:2" x14ac:dyDescent="0.35">
      <c r="B59" s="6" t="s">
        <v>1597</v>
      </c>
    </row>
    <row r="60" spans="2:2" x14ac:dyDescent="0.35">
      <c r="B60" s="6" t="s">
        <v>1598</v>
      </c>
    </row>
    <row r="61" spans="2:2" x14ac:dyDescent="0.35">
      <c r="B61" s="6" t="s">
        <v>1599</v>
      </c>
    </row>
    <row r="62" spans="2:2" x14ac:dyDescent="0.35">
      <c r="B62" s="6" t="s">
        <v>1607</v>
      </c>
    </row>
    <row r="63" spans="2:2" x14ac:dyDescent="0.35">
      <c r="B63" s="6" t="s">
        <v>1608</v>
      </c>
    </row>
    <row r="64" spans="2:2" x14ac:dyDescent="0.35">
      <c r="B64" s="6" t="s">
        <v>1600</v>
      </c>
    </row>
    <row r="65" spans="1:11" x14ac:dyDescent="0.35">
      <c r="B65" s="6" t="s">
        <v>1601</v>
      </c>
    </row>
    <row r="66" spans="1:11" ht="4" customHeight="1" x14ac:dyDescent="0.35">
      <c r="A66" s="8"/>
      <c r="B66" s="9"/>
      <c r="C66" s="10"/>
      <c r="D66" s="10"/>
      <c r="E66" s="10"/>
      <c r="F66" s="10"/>
      <c r="G66" s="9"/>
      <c r="H66" s="9"/>
      <c r="I66" s="10"/>
    </row>
    <row r="67" spans="1:11" x14ac:dyDescent="0.35">
      <c r="A67" s="23" t="s">
        <v>1802</v>
      </c>
      <c r="B67" s="9"/>
      <c r="C67" s="10"/>
      <c r="D67" s="10"/>
      <c r="E67" s="10"/>
      <c r="F67" s="10"/>
      <c r="G67" s="9"/>
      <c r="H67" s="9"/>
      <c r="I67" s="10"/>
    </row>
    <row r="68" spans="1:11" ht="4.5" customHeight="1" x14ac:dyDescent="0.35">
      <c r="A68" s="8"/>
      <c r="B68" s="9"/>
      <c r="C68" s="10"/>
      <c r="D68" s="10"/>
      <c r="E68" s="10"/>
      <c r="F68" s="10"/>
      <c r="G68" s="9"/>
      <c r="H68" s="9"/>
      <c r="I68" s="10"/>
    </row>
    <row r="69" spans="1:11" x14ac:dyDescent="0.35">
      <c r="A69" s="5" t="s">
        <v>396</v>
      </c>
      <c r="B69" s="4" t="s">
        <v>416</v>
      </c>
      <c r="C69" s="7" t="s">
        <v>417</v>
      </c>
      <c r="D69" s="7" t="s">
        <v>415</v>
      </c>
      <c r="E69" s="4" t="s">
        <v>391</v>
      </c>
      <c r="F69" s="4" t="s">
        <v>392</v>
      </c>
      <c r="G69" s="4" t="s">
        <v>393</v>
      </c>
      <c r="H69" s="4" t="s">
        <v>394</v>
      </c>
      <c r="I69" s="4" t="s">
        <v>170</v>
      </c>
    </row>
    <row r="70" spans="1:11" x14ac:dyDescent="0.35">
      <c r="A70" s="17"/>
      <c r="B70" s="20" t="s">
        <v>1733</v>
      </c>
      <c r="C70" s="18"/>
      <c r="D70" s="19"/>
      <c r="E70" s="20"/>
      <c r="F70" s="20"/>
      <c r="G70" s="20"/>
      <c r="H70" s="20"/>
      <c r="I70" s="20"/>
      <c r="J70" s="21"/>
      <c r="K70" s="14"/>
    </row>
    <row r="71" spans="1:11" x14ac:dyDescent="0.35">
      <c r="A71" s="8"/>
      <c r="C71" t="s">
        <v>1548</v>
      </c>
      <c r="D71" s="10"/>
      <c r="E71" s="10"/>
      <c r="F71" s="10"/>
      <c r="G71" s="9"/>
      <c r="H71" s="9"/>
      <c r="I71" s="10"/>
    </row>
    <row r="72" spans="1:11" x14ac:dyDescent="0.35">
      <c r="A72" s="8"/>
      <c r="C72" t="s">
        <v>651</v>
      </c>
      <c r="D72" s="10"/>
      <c r="E72" s="10"/>
      <c r="F72" s="10"/>
      <c r="G72" s="9"/>
      <c r="H72" s="9"/>
      <c r="I72" s="10"/>
    </row>
    <row r="73" spans="1:11" x14ac:dyDescent="0.35">
      <c r="A73" s="8"/>
      <c r="C73" t="s">
        <v>1549</v>
      </c>
      <c r="D73" s="10"/>
      <c r="E73" s="10"/>
      <c r="F73" s="10"/>
      <c r="G73" s="9"/>
      <c r="H73" s="9"/>
      <c r="I73" s="10"/>
    </row>
    <row r="74" spans="1:11" x14ac:dyDescent="0.35">
      <c r="A74" s="8"/>
      <c r="C74" t="s">
        <v>1609</v>
      </c>
      <c r="D74" s="10"/>
      <c r="E74" s="10"/>
      <c r="F74" s="10"/>
      <c r="G74" s="9"/>
      <c r="H74" s="9"/>
      <c r="I74" s="10"/>
    </row>
    <row r="75" spans="1:11" x14ac:dyDescent="0.35">
      <c r="A75" s="8"/>
      <c r="B75" s="97" t="s">
        <v>1610</v>
      </c>
      <c r="C75" s="87"/>
      <c r="D75" s="87"/>
      <c r="E75" s="98"/>
      <c r="F75" s="98"/>
      <c r="G75" s="98"/>
      <c r="H75" s="98"/>
      <c r="I75" s="98"/>
    </row>
    <row r="76" spans="1:11" x14ac:dyDescent="0.35">
      <c r="A76" s="8"/>
      <c r="C76" t="s">
        <v>1550</v>
      </c>
      <c r="D76" s="10"/>
      <c r="E76" s="10"/>
      <c r="F76" s="10"/>
      <c r="G76" s="9"/>
      <c r="H76" s="9"/>
      <c r="I76" s="10"/>
    </row>
    <row r="77" spans="1:11" x14ac:dyDescent="0.35">
      <c r="A77" s="8"/>
      <c r="C77" t="s">
        <v>1551</v>
      </c>
      <c r="D77" s="10"/>
      <c r="E77" s="10"/>
      <c r="F77" s="10"/>
      <c r="G77" s="9"/>
      <c r="H77" s="9"/>
      <c r="I77" s="10"/>
    </row>
    <row r="78" spans="1:11" x14ac:dyDescent="0.35">
      <c r="A78" s="8"/>
      <c r="C78" t="s">
        <v>6</v>
      </c>
      <c r="D78" s="10"/>
      <c r="E78" s="10"/>
      <c r="F78" s="10"/>
      <c r="G78" s="9"/>
      <c r="H78" s="9"/>
      <c r="I78" s="10"/>
    </row>
    <row r="79" spans="1:11" x14ac:dyDescent="0.35">
      <c r="A79" s="8"/>
      <c r="C79" t="s">
        <v>4</v>
      </c>
      <c r="D79" s="10"/>
      <c r="E79" s="10"/>
      <c r="F79" s="10"/>
      <c r="G79" s="9"/>
      <c r="H79" s="9"/>
      <c r="I79" s="10"/>
    </row>
    <row r="80" spans="1:11" x14ac:dyDescent="0.35">
      <c r="A80" s="8"/>
      <c r="C80" t="s">
        <v>1552</v>
      </c>
      <c r="D80" s="82" t="s">
        <v>1611</v>
      </c>
      <c r="E80" s="10"/>
      <c r="F80" s="10"/>
      <c r="G80" s="9"/>
      <c r="H80" s="9"/>
      <c r="I80" s="10"/>
    </row>
    <row r="81" spans="1:9" x14ac:dyDescent="0.35">
      <c r="A81" s="8"/>
      <c r="B81" s="97" t="s">
        <v>1612</v>
      </c>
      <c r="C81" s="87"/>
      <c r="D81" s="87"/>
      <c r="E81" s="98"/>
      <c r="F81" s="98"/>
      <c r="G81" s="98"/>
      <c r="H81" s="98"/>
      <c r="I81" s="98"/>
    </row>
    <row r="82" spans="1:9" x14ac:dyDescent="0.35">
      <c r="A82" s="8"/>
      <c r="C82" s="10" t="s">
        <v>1613</v>
      </c>
      <c r="D82" s="10" t="s">
        <v>1619</v>
      </c>
      <c r="E82" s="10"/>
      <c r="F82" s="10"/>
      <c r="G82" s="9"/>
      <c r="H82" s="9"/>
      <c r="I82" s="10"/>
    </row>
    <row r="83" spans="1:9" x14ac:dyDescent="0.35">
      <c r="A83" s="8"/>
      <c r="C83" s="10" t="s">
        <v>1617</v>
      </c>
      <c r="D83" s="10" t="s">
        <v>1618</v>
      </c>
      <c r="E83" s="10"/>
      <c r="F83" s="10"/>
      <c r="G83" s="9"/>
      <c r="H83" s="9"/>
      <c r="I83" s="10"/>
    </row>
    <row r="84" spans="1:9" x14ac:dyDescent="0.35">
      <c r="A84" s="8"/>
      <c r="C84" s="10" t="s">
        <v>1614</v>
      </c>
      <c r="D84" s="10"/>
      <c r="E84" s="10"/>
      <c r="F84" s="10"/>
      <c r="G84" s="9"/>
      <c r="H84" s="9"/>
      <c r="I84" s="10"/>
    </row>
    <row r="85" spans="1:9" ht="43.5" x14ac:dyDescent="0.35">
      <c r="A85" s="8"/>
      <c r="C85" s="10" t="s">
        <v>1615</v>
      </c>
      <c r="D85" s="10" t="s">
        <v>1616</v>
      </c>
      <c r="E85" s="10"/>
      <c r="F85" s="10"/>
      <c r="G85" s="9"/>
      <c r="H85" s="9"/>
      <c r="I85" s="10"/>
    </row>
    <row r="86" spans="1:9" x14ac:dyDescent="0.35">
      <c r="A86" s="8"/>
      <c r="B86" s="97" t="s">
        <v>1620</v>
      </c>
      <c r="C86" s="87"/>
      <c r="D86" s="87"/>
      <c r="E86" s="98"/>
      <c r="F86" s="98"/>
      <c r="G86" s="98"/>
      <c r="H86" s="98"/>
      <c r="I86" s="98"/>
    </row>
    <row r="87" spans="1:9" x14ac:dyDescent="0.35">
      <c r="A87" s="8"/>
      <c r="B87" s="100" t="s">
        <v>1624</v>
      </c>
      <c r="C87" s="10"/>
      <c r="D87" s="10"/>
      <c r="E87" s="10"/>
      <c r="F87" s="10"/>
      <c r="G87" s="9"/>
      <c r="H87" s="9"/>
      <c r="I87" s="10"/>
    </row>
    <row r="88" spans="1:9" x14ac:dyDescent="0.35">
      <c r="A88" s="8"/>
      <c r="C88" s="10" t="s">
        <v>1621</v>
      </c>
      <c r="D88" s="10"/>
      <c r="E88" s="10"/>
      <c r="F88" s="10"/>
      <c r="G88" s="9"/>
      <c r="H88" s="9"/>
      <c r="I88" s="10"/>
    </row>
    <row r="89" spans="1:9" x14ac:dyDescent="0.35">
      <c r="A89" s="8"/>
      <c r="C89" s="28" t="s">
        <v>1622</v>
      </c>
      <c r="D89" s="10" t="s">
        <v>1623</v>
      </c>
      <c r="E89" s="10"/>
      <c r="F89" s="10"/>
      <c r="G89" s="9"/>
      <c r="H89" s="9"/>
      <c r="I89" s="10"/>
    </row>
    <row r="90" spans="1:9" x14ac:dyDescent="0.35">
      <c r="A90" s="8"/>
      <c r="B90" s="99" t="s">
        <v>1625</v>
      </c>
      <c r="C90" s="10"/>
      <c r="D90" s="10"/>
      <c r="E90" s="10"/>
      <c r="F90" s="10"/>
      <c r="G90" s="9"/>
      <c r="H90" s="9"/>
      <c r="I90" s="10"/>
    </row>
    <row r="91" spans="1:9" x14ac:dyDescent="0.35">
      <c r="A91" s="8"/>
      <c r="C91" s="10" t="s">
        <v>1626</v>
      </c>
      <c r="D91" s="10"/>
      <c r="E91" s="10"/>
      <c r="F91" s="10"/>
      <c r="G91" s="9"/>
      <c r="H91" s="9"/>
      <c r="I91" s="10"/>
    </row>
    <row r="92" spans="1:9" ht="29" x14ac:dyDescent="0.35">
      <c r="A92" s="8"/>
      <c r="C92" s="28" t="s">
        <v>1622</v>
      </c>
      <c r="D92" s="10" t="s">
        <v>1627</v>
      </c>
      <c r="E92" s="10"/>
      <c r="F92" s="10"/>
      <c r="G92" s="9"/>
      <c r="H92" s="9"/>
      <c r="I92" s="10"/>
    </row>
    <row r="93" spans="1:9" x14ac:dyDescent="0.35">
      <c r="A93" s="8"/>
      <c r="B93" s="99" t="s">
        <v>1628</v>
      </c>
      <c r="C93" s="10"/>
      <c r="D93" s="10"/>
      <c r="E93" s="10"/>
      <c r="F93" s="10"/>
      <c r="G93" s="9"/>
      <c r="H93" s="9"/>
      <c r="I93" s="10"/>
    </row>
    <row r="94" spans="1:9" x14ac:dyDescent="0.35">
      <c r="A94" s="8"/>
      <c r="C94" s="10" t="s">
        <v>1629</v>
      </c>
      <c r="D94" s="10"/>
      <c r="E94" s="10"/>
      <c r="F94" s="10"/>
      <c r="G94" s="9"/>
      <c r="H94" s="9"/>
      <c r="I94" s="10"/>
    </row>
    <row r="95" spans="1:9" x14ac:dyDescent="0.35">
      <c r="A95" s="8"/>
      <c r="C95" s="28" t="s">
        <v>1622</v>
      </c>
      <c r="D95" s="10" t="s">
        <v>1630</v>
      </c>
      <c r="E95" s="10"/>
      <c r="F95" s="10"/>
      <c r="G95" s="9"/>
      <c r="H95" s="9"/>
      <c r="I95" s="10"/>
    </row>
    <row r="96" spans="1:9" ht="29" x14ac:dyDescent="0.35">
      <c r="A96" s="8"/>
      <c r="B96" s="97" t="s">
        <v>1631</v>
      </c>
      <c r="C96" s="87"/>
      <c r="D96" s="87" t="s">
        <v>1632</v>
      </c>
      <c r="E96" s="98"/>
      <c r="F96" s="98"/>
      <c r="G96" s="98"/>
      <c r="H96" s="98"/>
      <c r="I96" s="98"/>
    </row>
    <row r="97" spans="1:9" x14ac:dyDescent="0.35">
      <c r="A97" s="8"/>
      <c r="C97" s="10" t="s">
        <v>1633</v>
      </c>
      <c r="D97" s="10" t="s">
        <v>1636</v>
      </c>
      <c r="E97" s="10"/>
      <c r="F97" s="10"/>
      <c r="G97" s="9"/>
      <c r="H97" s="9"/>
      <c r="I97" s="10"/>
    </row>
    <row r="98" spans="1:9" x14ac:dyDescent="0.35">
      <c r="A98" s="8"/>
      <c r="C98" s="10" t="s">
        <v>1634</v>
      </c>
      <c r="D98" s="10" t="s">
        <v>1635</v>
      </c>
      <c r="E98" s="10"/>
      <c r="F98" s="10"/>
      <c r="G98" s="9"/>
      <c r="H98" s="9"/>
      <c r="I98" s="10"/>
    </row>
    <row r="99" spans="1:9" ht="29" x14ac:dyDescent="0.35">
      <c r="A99" s="8"/>
      <c r="C99" s="10" t="s">
        <v>1637</v>
      </c>
      <c r="D99" s="10"/>
      <c r="E99" s="10"/>
      <c r="F99" s="10"/>
      <c r="G99" s="9"/>
      <c r="H99" s="9"/>
      <c r="I99" s="10"/>
    </row>
    <row r="100" spans="1:9" x14ac:dyDescent="0.35">
      <c r="A100" s="8"/>
      <c r="C100" s="10" t="s">
        <v>1638</v>
      </c>
      <c r="D100" s="10"/>
      <c r="E100" s="10"/>
      <c r="F100" s="10"/>
      <c r="G100" s="9"/>
      <c r="H100" s="9"/>
      <c r="I100" s="10"/>
    </row>
    <row r="101" spans="1:9" x14ac:dyDescent="0.35">
      <c r="A101" s="8"/>
      <c r="B101" s="97" t="s">
        <v>1639</v>
      </c>
      <c r="C101" s="87"/>
      <c r="D101" s="87"/>
      <c r="E101" s="98"/>
      <c r="F101" s="98"/>
      <c r="G101" s="98"/>
      <c r="H101" s="98"/>
      <c r="I101" s="98"/>
    </row>
    <row r="102" spans="1:9" x14ac:dyDescent="0.35">
      <c r="A102" s="8"/>
      <c r="C102" s="10" t="s">
        <v>1640</v>
      </c>
      <c r="D102" s="10"/>
      <c r="E102" s="10"/>
      <c r="F102" s="10"/>
      <c r="G102" s="9"/>
      <c r="H102" s="9"/>
      <c r="I102" s="10"/>
    </row>
    <row r="103" spans="1:9" ht="116" x14ac:dyDescent="0.35">
      <c r="A103" s="8"/>
      <c r="C103" s="10" t="s">
        <v>1641</v>
      </c>
      <c r="D103" s="10" t="s">
        <v>1642</v>
      </c>
      <c r="E103" s="10"/>
      <c r="F103" s="10"/>
      <c r="G103" s="9"/>
      <c r="H103" s="9"/>
      <c r="I103" s="10"/>
    </row>
    <row r="104" spans="1:9" x14ac:dyDescent="0.35">
      <c r="A104" s="8"/>
      <c r="B104" s="99" t="s">
        <v>1647</v>
      </c>
      <c r="C104" s="10"/>
      <c r="D104" s="10"/>
      <c r="E104" s="10"/>
      <c r="F104" s="10"/>
      <c r="G104" s="9"/>
      <c r="H104" s="9"/>
      <c r="I104" s="10"/>
    </row>
    <row r="105" spans="1:9" x14ac:dyDescent="0.35">
      <c r="A105" s="8"/>
      <c r="C105" s="10" t="s">
        <v>1377</v>
      </c>
      <c r="D105" s="10"/>
      <c r="E105" s="10"/>
      <c r="F105" s="10"/>
      <c r="G105" s="9"/>
      <c r="H105" s="9"/>
      <c r="I105" s="10"/>
    </row>
    <row r="106" spans="1:9" x14ac:dyDescent="0.35">
      <c r="A106" s="8"/>
      <c r="C106" s="10" t="s">
        <v>1646</v>
      </c>
      <c r="D106" s="10"/>
      <c r="E106" s="10"/>
      <c r="F106" s="10"/>
      <c r="G106" s="9"/>
      <c r="H106" s="9"/>
      <c r="I106" s="10"/>
    </row>
    <row r="107" spans="1:9" x14ac:dyDescent="0.35">
      <c r="A107" s="8"/>
      <c r="C107" s="10" t="s">
        <v>1643</v>
      </c>
      <c r="D107" s="10" t="s">
        <v>1389</v>
      </c>
      <c r="E107" s="10"/>
      <c r="F107" s="10"/>
      <c r="G107" s="9"/>
      <c r="H107" s="9"/>
      <c r="I107" s="10"/>
    </row>
    <row r="108" spans="1:9" x14ac:dyDescent="0.35">
      <c r="A108" s="8"/>
      <c r="C108" s="10" t="s">
        <v>1644</v>
      </c>
      <c r="D108" s="10" t="s">
        <v>1389</v>
      </c>
      <c r="E108" s="10"/>
      <c r="F108" s="10"/>
      <c r="G108" s="9"/>
      <c r="H108" s="9"/>
      <c r="I108" s="10"/>
    </row>
    <row r="109" spans="1:9" x14ac:dyDescent="0.35">
      <c r="A109" s="8"/>
      <c r="B109" s="99" t="s">
        <v>1645</v>
      </c>
      <c r="C109" s="10"/>
      <c r="D109" s="10" t="s">
        <v>1652</v>
      </c>
      <c r="E109" s="10"/>
      <c r="F109" s="10"/>
      <c r="G109" s="9"/>
      <c r="H109" s="9"/>
      <c r="I109" s="10"/>
    </row>
    <row r="110" spans="1:9" ht="58" x14ac:dyDescent="0.35">
      <c r="A110" s="8"/>
      <c r="C110" s="10" t="s">
        <v>1650</v>
      </c>
      <c r="D110" s="10" t="s">
        <v>1649</v>
      </c>
      <c r="E110" s="10"/>
      <c r="F110" s="10"/>
      <c r="G110" s="9"/>
      <c r="H110" s="9"/>
      <c r="I110" s="10"/>
    </row>
    <row r="111" spans="1:9" ht="58" x14ac:dyDescent="0.35">
      <c r="A111" s="8"/>
      <c r="C111" s="10" t="s">
        <v>1651</v>
      </c>
      <c r="D111" s="10" t="s">
        <v>1648</v>
      </c>
      <c r="E111" s="10"/>
      <c r="F111" s="10"/>
      <c r="G111" s="9"/>
      <c r="H111" s="9"/>
      <c r="I111" s="10"/>
    </row>
    <row r="112" spans="1:9" x14ac:dyDescent="0.35">
      <c r="A112" s="8"/>
      <c r="B112" s="99" t="s">
        <v>1653</v>
      </c>
      <c r="C112" s="10"/>
      <c r="D112" s="10"/>
      <c r="E112" s="10"/>
      <c r="F112" s="10"/>
      <c r="G112" s="9"/>
      <c r="H112" s="9"/>
      <c r="I112" s="10"/>
    </row>
    <row r="113" spans="1:9" ht="43.5" x14ac:dyDescent="0.35">
      <c r="A113" s="8"/>
      <c r="C113" s="10" t="s">
        <v>1654</v>
      </c>
      <c r="D113" s="10" t="s">
        <v>1655</v>
      </c>
      <c r="E113" s="10"/>
      <c r="F113" s="10"/>
      <c r="G113" s="9"/>
      <c r="H113" s="9"/>
      <c r="I113" s="10"/>
    </row>
    <row r="114" spans="1:9" ht="29" x14ac:dyDescent="0.35">
      <c r="A114" s="8"/>
      <c r="C114" s="10" t="s">
        <v>1656</v>
      </c>
      <c r="D114" s="10"/>
      <c r="E114" s="10"/>
      <c r="F114" s="10"/>
      <c r="G114" s="9"/>
      <c r="H114" s="9"/>
      <c r="I114" s="10"/>
    </row>
    <row r="115" spans="1:9" x14ac:dyDescent="0.35">
      <c r="A115" s="8"/>
      <c r="C115" s="10" t="s">
        <v>1657</v>
      </c>
      <c r="D115" s="10"/>
      <c r="E115" s="10"/>
      <c r="F115" s="10"/>
      <c r="G115" s="9"/>
      <c r="H115" s="9"/>
      <c r="I115" s="10"/>
    </row>
    <row r="116" spans="1:9" ht="29" x14ac:dyDescent="0.35">
      <c r="A116" s="8"/>
      <c r="C116" s="10" t="s">
        <v>1658</v>
      </c>
      <c r="D116" s="10"/>
      <c r="E116" s="10"/>
      <c r="F116" s="10"/>
      <c r="G116" s="9"/>
      <c r="H116" s="9"/>
      <c r="I116" s="10"/>
    </row>
    <row r="117" spans="1:9" x14ac:dyDescent="0.35">
      <c r="A117" s="8"/>
      <c r="C117" s="10" t="s">
        <v>1659</v>
      </c>
      <c r="D117" s="10"/>
      <c r="E117" s="10"/>
      <c r="F117" s="10"/>
      <c r="G117" s="9"/>
      <c r="H117" s="9"/>
      <c r="I117" s="10"/>
    </row>
    <row r="118" spans="1:9" ht="29" x14ac:dyDescent="0.35">
      <c r="A118" s="8"/>
      <c r="C118" s="10" t="s">
        <v>1660</v>
      </c>
      <c r="D118" s="10"/>
      <c r="E118" s="10"/>
      <c r="F118" s="10"/>
      <c r="G118" s="9"/>
      <c r="H118" s="9"/>
      <c r="I118" s="10"/>
    </row>
    <row r="119" spans="1:9" ht="29" x14ac:dyDescent="0.35">
      <c r="A119" s="8"/>
      <c r="C119" s="10" t="s">
        <v>1661</v>
      </c>
      <c r="D119" s="10"/>
      <c r="E119" s="10"/>
      <c r="F119" s="10"/>
      <c r="G119" s="9"/>
      <c r="H119" s="9"/>
      <c r="I119" s="10"/>
    </row>
    <row r="120" spans="1:9" ht="43.5" x14ac:dyDescent="0.35">
      <c r="A120" s="8"/>
      <c r="C120" s="10" t="s">
        <v>1662</v>
      </c>
      <c r="D120" s="10"/>
      <c r="E120" s="10"/>
      <c r="F120" s="10"/>
      <c r="G120" s="9"/>
      <c r="H120" s="9"/>
      <c r="I120" s="10"/>
    </row>
    <row r="121" spans="1:9" x14ac:dyDescent="0.35">
      <c r="A121" s="8"/>
      <c r="C121" s="10" t="s">
        <v>1663</v>
      </c>
      <c r="D121" s="10"/>
      <c r="E121" s="10"/>
      <c r="F121" s="10"/>
      <c r="G121" s="9"/>
      <c r="H121" s="9"/>
      <c r="I121" s="10"/>
    </row>
    <row r="122" spans="1:9" ht="29" x14ac:dyDescent="0.35">
      <c r="A122" s="8"/>
      <c r="C122" s="10" t="s">
        <v>1664</v>
      </c>
      <c r="D122" s="10"/>
      <c r="E122" s="10"/>
      <c r="F122" s="10"/>
      <c r="G122" s="9"/>
      <c r="H122" s="9"/>
      <c r="I122" s="10"/>
    </row>
    <row r="123" spans="1:9" x14ac:dyDescent="0.35">
      <c r="A123" s="8"/>
      <c r="C123" s="10" t="s">
        <v>1665</v>
      </c>
      <c r="D123" s="10"/>
      <c r="E123" s="10"/>
      <c r="F123" s="10"/>
      <c r="G123" s="9"/>
      <c r="H123" s="9"/>
      <c r="I123" s="10"/>
    </row>
    <row r="124" spans="1:9" ht="43.5" x14ac:dyDescent="0.35">
      <c r="A124" s="8"/>
      <c r="C124" s="10" t="s">
        <v>1666</v>
      </c>
      <c r="D124" s="10"/>
      <c r="E124" s="10"/>
      <c r="F124" s="10"/>
      <c r="G124" s="9"/>
      <c r="H124" s="9"/>
      <c r="I124" s="10"/>
    </row>
    <row r="125" spans="1:9" x14ac:dyDescent="0.35">
      <c r="A125" s="8"/>
      <c r="B125" t="s">
        <v>1667</v>
      </c>
      <c r="C125" s="10"/>
      <c r="D125" s="10"/>
      <c r="E125" s="10"/>
      <c r="F125" s="10"/>
      <c r="G125" s="9"/>
      <c r="H125" s="9"/>
      <c r="I125" s="10"/>
    </row>
    <row r="126" spans="1:9" ht="29" x14ac:dyDescent="0.35">
      <c r="A126" s="8"/>
      <c r="C126" s="10" t="s">
        <v>1668</v>
      </c>
      <c r="D126" s="10" t="s">
        <v>1669</v>
      </c>
      <c r="E126" s="10"/>
      <c r="F126" s="10"/>
      <c r="G126" s="9"/>
      <c r="H126" s="9"/>
      <c r="I126" s="10"/>
    </row>
    <row r="127" spans="1:9" x14ac:dyDescent="0.35">
      <c r="A127" s="8"/>
      <c r="C127" s="10" t="s">
        <v>1670</v>
      </c>
      <c r="D127" s="10"/>
      <c r="E127" s="10"/>
      <c r="F127" s="10"/>
      <c r="G127" s="9"/>
      <c r="H127" s="9"/>
      <c r="I127" s="10"/>
    </row>
    <row r="128" spans="1:9" ht="29" x14ac:dyDescent="0.35">
      <c r="A128" s="8"/>
      <c r="C128" s="10" t="s">
        <v>1671</v>
      </c>
      <c r="D128" s="10"/>
      <c r="E128" s="10"/>
      <c r="F128" s="10"/>
      <c r="G128" s="9"/>
      <c r="H128" s="9"/>
      <c r="I128" s="10"/>
    </row>
    <row r="129" spans="1:9" x14ac:dyDescent="0.35">
      <c r="A129" s="8"/>
      <c r="C129" s="10" t="s">
        <v>1672</v>
      </c>
      <c r="D129" s="10"/>
      <c r="E129" s="10"/>
      <c r="F129" s="10"/>
      <c r="G129" s="9"/>
      <c r="H129" s="9"/>
      <c r="I129" s="10"/>
    </row>
    <row r="130" spans="1:9" x14ac:dyDescent="0.35">
      <c r="A130" s="8"/>
      <c r="B130" t="s">
        <v>1673</v>
      </c>
      <c r="C130" s="10"/>
      <c r="D130" s="10"/>
      <c r="E130" s="10"/>
      <c r="F130" s="10"/>
      <c r="G130" s="9"/>
      <c r="H130" s="9"/>
      <c r="I130" s="10"/>
    </row>
    <row r="131" spans="1:9" ht="43.5" x14ac:dyDescent="0.35">
      <c r="A131" s="8"/>
      <c r="C131" s="10" t="s">
        <v>1674</v>
      </c>
      <c r="D131" s="10" t="s">
        <v>1675</v>
      </c>
      <c r="E131" s="10"/>
      <c r="F131" s="10"/>
      <c r="G131" s="9"/>
      <c r="H131" s="9"/>
      <c r="I131" s="10"/>
    </row>
    <row r="132" spans="1:9" x14ac:dyDescent="0.35">
      <c r="A132" s="8"/>
      <c r="C132" s="10" t="s">
        <v>1676</v>
      </c>
      <c r="D132" s="10"/>
      <c r="E132" s="10"/>
      <c r="F132" s="10"/>
      <c r="G132" s="9"/>
      <c r="H132" s="9"/>
      <c r="I132" s="10"/>
    </row>
    <row r="133" spans="1:9" ht="29" x14ac:dyDescent="0.35">
      <c r="A133" s="8"/>
      <c r="C133" s="10" t="s">
        <v>1677</v>
      </c>
      <c r="D133" s="10"/>
      <c r="E133" s="10"/>
      <c r="F133" s="10"/>
      <c r="G133" s="9"/>
      <c r="H133" s="9"/>
      <c r="I133" s="10"/>
    </row>
    <row r="134" spans="1:9" x14ac:dyDescent="0.35">
      <c r="A134" s="8"/>
      <c r="C134" s="10" t="s">
        <v>1678</v>
      </c>
      <c r="D134" s="10"/>
      <c r="E134" s="10"/>
      <c r="F134" s="10"/>
      <c r="G134" s="9"/>
      <c r="H134" s="9"/>
      <c r="I134" s="10"/>
    </row>
    <row r="135" spans="1:9" ht="29" x14ac:dyDescent="0.35">
      <c r="A135" s="8"/>
      <c r="C135" s="10" t="s">
        <v>1679</v>
      </c>
      <c r="D135" s="10"/>
      <c r="E135" s="10"/>
      <c r="F135" s="10"/>
      <c r="G135" s="9"/>
      <c r="H135" s="9"/>
      <c r="I135" s="10"/>
    </row>
    <row r="136" spans="1:9" x14ac:dyDescent="0.35">
      <c r="A136" s="8"/>
      <c r="B136" s="97" t="s">
        <v>1680</v>
      </c>
      <c r="C136" s="87"/>
      <c r="D136" s="87"/>
      <c r="E136" s="98"/>
      <c r="F136" s="98"/>
      <c r="G136" s="98"/>
      <c r="H136" s="98"/>
      <c r="I136" s="98"/>
    </row>
    <row r="137" spans="1:9" x14ac:dyDescent="0.35">
      <c r="A137" s="8"/>
      <c r="B137" s="99" t="s">
        <v>1681</v>
      </c>
      <c r="C137" s="10"/>
      <c r="D137" s="10"/>
      <c r="E137" s="10"/>
      <c r="F137" s="10"/>
      <c r="G137" s="9"/>
      <c r="H137" s="9"/>
      <c r="I137" s="10"/>
    </row>
    <row r="138" spans="1:9" x14ac:dyDescent="0.35">
      <c r="A138" s="8"/>
      <c r="B138" s="101" t="s">
        <v>927</v>
      </c>
      <c r="C138" s="10"/>
      <c r="D138" s="10"/>
      <c r="E138" s="10"/>
      <c r="F138" s="10"/>
      <c r="G138" s="9"/>
      <c r="H138" s="9"/>
      <c r="I138" s="10"/>
    </row>
    <row r="139" spans="1:9" ht="43.5" x14ac:dyDescent="0.35">
      <c r="A139" s="8"/>
      <c r="C139" s="10" t="s">
        <v>1682</v>
      </c>
      <c r="D139" s="10" t="s">
        <v>1683</v>
      </c>
      <c r="E139" s="10"/>
      <c r="F139" s="10"/>
      <c r="G139" s="9"/>
      <c r="H139" s="9"/>
      <c r="I139" s="10"/>
    </row>
    <row r="140" spans="1:9" x14ac:dyDescent="0.35">
      <c r="A140" s="8"/>
      <c r="C140" s="10" t="s">
        <v>1684</v>
      </c>
      <c r="D140" s="10" t="s">
        <v>170</v>
      </c>
      <c r="E140" s="10"/>
      <c r="F140" s="10"/>
      <c r="G140" s="9"/>
      <c r="H140" s="9"/>
      <c r="I140" s="10"/>
    </row>
    <row r="141" spans="1:9" ht="72.5" x14ac:dyDescent="0.35">
      <c r="A141" s="8"/>
      <c r="C141" s="10" t="s">
        <v>1685</v>
      </c>
      <c r="D141" s="10"/>
      <c r="E141" s="10"/>
      <c r="F141" s="10"/>
      <c r="G141" s="9"/>
      <c r="H141" s="9"/>
      <c r="I141" s="10"/>
    </row>
    <row r="142" spans="1:9" ht="43.5" x14ac:dyDescent="0.35">
      <c r="A142" s="8"/>
      <c r="B142" s="101"/>
      <c r="C142" s="10" t="s">
        <v>1686</v>
      </c>
      <c r="D142" s="10"/>
      <c r="E142" s="10"/>
      <c r="F142" s="10"/>
      <c r="G142" s="9"/>
      <c r="H142" s="9"/>
      <c r="I142" s="10"/>
    </row>
    <row r="143" spans="1:9" ht="29" x14ac:dyDescent="0.35">
      <c r="A143" s="8"/>
      <c r="C143" s="10" t="s">
        <v>1687</v>
      </c>
      <c r="D143" s="10" t="s">
        <v>1688</v>
      </c>
      <c r="E143" s="10"/>
      <c r="F143" s="10"/>
      <c r="G143" s="9"/>
      <c r="H143" s="9"/>
      <c r="I143" s="10"/>
    </row>
    <row r="144" spans="1:9" x14ac:dyDescent="0.35">
      <c r="A144" s="8"/>
      <c r="C144" s="10" t="s">
        <v>1689</v>
      </c>
      <c r="D144" s="10"/>
      <c r="E144" s="10"/>
      <c r="F144" s="10"/>
      <c r="G144" s="9"/>
      <c r="H144" s="9"/>
      <c r="I144" s="10"/>
    </row>
    <row r="145" spans="1:9" x14ac:dyDescent="0.35">
      <c r="A145" s="8"/>
      <c r="C145" s="10" t="s">
        <v>1690</v>
      </c>
      <c r="D145" s="10"/>
      <c r="E145" s="10"/>
      <c r="F145" s="10"/>
      <c r="G145" s="9"/>
      <c r="H145" s="9"/>
      <c r="I145" s="10"/>
    </row>
    <row r="146" spans="1:9" x14ac:dyDescent="0.35">
      <c r="A146" s="8"/>
      <c r="B146" s="101" t="s">
        <v>1691</v>
      </c>
      <c r="C146" s="10"/>
      <c r="D146" s="10"/>
      <c r="E146" s="10"/>
      <c r="F146" s="10"/>
      <c r="G146" s="9"/>
      <c r="H146" s="9"/>
      <c r="I146" s="10"/>
    </row>
    <row r="147" spans="1:9" ht="43.5" x14ac:dyDescent="0.35">
      <c r="A147" s="8"/>
      <c r="C147" s="10" t="s">
        <v>1692</v>
      </c>
      <c r="D147" s="10" t="s">
        <v>1693</v>
      </c>
      <c r="E147" s="10"/>
      <c r="F147" s="10"/>
      <c r="G147" s="9"/>
      <c r="H147" s="9"/>
      <c r="I147" s="10"/>
    </row>
    <row r="148" spans="1:9" x14ac:dyDescent="0.35">
      <c r="A148" s="8"/>
      <c r="C148" s="28" t="s">
        <v>1694</v>
      </c>
      <c r="D148" s="10"/>
      <c r="E148" s="10"/>
      <c r="F148" s="10"/>
      <c r="G148" s="9"/>
      <c r="H148" s="9"/>
      <c r="I148" s="10"/>
    </row>
    <row r="149" spans="1:9" ht="29" x14ac:dyDescent="0.35">
      <c r="A149" s="8"/>
      <c r="C149" s="10" t="s">
        <v>1695</v>
      </c>
      <c r="D149" s="10" t="s">
        <v>1696</v>
      </c>
      <c r="E149" s="10"/>
      <c r="F149" s="10"/>
      <c r="G149" s="9"/>
      <c r="H149" s="9"/>
      <c r="I149" s="10"/>
    </row>
    <row r="150" spans="1:9" x14ac:dyDescent="0.35">
      <c r="A150" s="8"/>
      <c r="C150" s="28" t="s">
        <v>1694</v>
      </c>
      <c r="D150" s="10"/>
      <c r="E150" s="10"/>
      <c r="F150" s="10"/>
      <c r="G150" s="9"/>
      <c r="H150" s="9"/>
      <c r="I150" s="10"/>
    </row>
    <row r="151" spans="1:9" x14ac:dyDescent="0.35">
      <c r="A151" s="8"/>
      <c r="B151" s="101" t="s">
        <v>1697</v>
      </c>
      <c r="C151" s="10"/>
      <c r="D151" s="10"/>
      <c r="E151" s="10"/>
      <c r="F151" s="10"/>
      <c r="G151" s="9"/>
      <c r="H151" s="9"/>
      <c r="I151" s="10"/>
    </row>
    <row r="152" spans="1:9" ht="29" x14ac:dyDescent="0.35">
      <c r="A152" s="8"/>
      <c r="C152" s="10" t="s">
        <v>1698</v>
      </c>
      <c r="D152" s="10" t="s">
        <v>1699</v>
      </c>
      <c r="E152" s="10"/>
      <c r="F152" s="10"/>
      <c r="G152" s="9"/>
      <c r="H152" s="9"/>
      <c r="I152" s="10"/>
    </row>
    <row r="153" spans="1:9" x14ac:dyDescent="0.35">
      <c r="A153" s="8"/>
      <c r="C153" s="28" t="s">
        <v>1694</v>
      </c>
      <c r="D153" s="10"/>
      <c r="E153" s="10"/>
      <c r="F153" s="10"/>
      <c r="G153" s="9"/>
      <c r="H153" s="9"/>
      <c r="I153" s="10"/>
    </row>
    <row r="154" spans="1:9" ht="29" x14ac:dyDescent="0.35">
      <c r="A154" s="8"/>
      <c r="C154" s="10" t="s">
        <v>1700</v>
      </c>
      <c r="D154" s="10" t="s">
        <v>1701</v>
      </c>
      <c r="E154" s="10"/>
      <c r="F154" s="10"/>
      <c r="G154" s="9"/>
      <c r="H154" s="9"/>
      <c r="I154" s="10"/>
    </row>
    <row r="155" spans="1:9" x14ac:dyDescent="0.35">
      <c r="A155" s="8"/>
      <c r="B155" s="97" t="s">
        <v>1702</v>
      </c>
      <c r="C155" s="87"/>
      <c r="D155" s="87"/>
      <c r="E155" s="98"/>
      <c r="F155" s="98"/>
      <c r="G155" s="98"/>
      <c r="H155" s="98"/>
      <c r="I155" s="98"/>
    </row>
    <row r="156" spans="1:9" ht="43.5" x14ac:dyDescent="0.35">
      <c r="A156" s="8"/>
      <c r="B156" t="s">
        <v>1703</v>
      </c>
      <c r="C156" s="10" t="s">
        <v>1704</v>
      </c>
      <c r="D156" s="10"/>
      <c r="E156" s="10"/>
      <c r="F156" s="10"/>
      <c r="G156" s="9"/>
      <c r="H156" s="9"/>
      <c r="I156" s="10"/>
    </row>
    <row r="157" spans="1:9" x14ac:dyDescent="0.35">
      <c r="A157" s="8"/>
      <c r="C157" s="10" t="s">
        <v>1705</v>
      </c>
      <c r="D157" s="10"/>
      <c r="E157" s="10"/>
      <c r="F157" s="10"/>
      <c r="G157" s="9"/>
      <c r="H157" s="9"/>
      <c r="I157" s="10"/>
    </row>
    <row r="158" spans="1:9" ht="29" x14ac:dyDescent="0.35">
      <c r="A158" s="8"/>
      <c r="C158" s="28" t="s">
        <v>1622</v>
      </c>
      <c r="D158" s="10" t="s">
        <v>1706</v>
      </c>
      <c r="E158" s="10"/>
      <c r="F158" s="10"/>
      <c r="G158" s="9"/>
      <c r="H158" s="9"/>
      <c r="I158" s="10"/>
    </row>
    <row r="159" spans="1:9" ht="101.5" x14ac:dyDescent="0.35">
      <c r="A159" s="8"/>
      <c r="C159" s="10" t="s">
        <v>1707</v>
      </c>
      <c r="D159" s="10" t="s">
        <v>1708</v>
      </c>
      <c r="E159" s="10"/>
      <c r="F159" s="10"/>
      <c r="G159" s="9"/>
      <c r="H159" s="9"/>
      <c r="I159" s="10"/>
    </row>
    <row r="160" spans="1:9" x14ac:dyDescent="0.35">
      <c r="A160" s="8"/>
      <c r="C160" s="28" t="s">
        <v>1622</v>
      </c>
      <c r="D160" s="10"/>
      <c r="E160" s="10"/>
      <c r="F160" s="10"/>
      <c r="G160" s="9"/>
      <c r="H160" s="9"/>
      <c r="I160" s="10"/>
    </row>
    <row r="161" spans="1:9" x14ac:dyDescent="0.35">
      <c r="A161" s="8"/>
      <c r="B161" s="97" t="s">
        <v>1709</v>
      </c>
      <c r="C161" s="87"/>
      <c r="D161" s="87"/>
      <c r="E161" s="98"/>
      <c r="F161" s="98"/>
      <c r="G161" s="98"/>
      <c r="H161" s="98"/>
      <c r="I161" s="98"/>
    </row>
    <row r="162" spans="1:9" x14ac:dyDescent="0.35">
      <c r="A162" s="8"/>
      <c r="B162" t="s">
        <v>1710</v>
      </c>
      <c r="C162" s="10"/>
      <c r="D162" s="10"/>
      <c r="E162" s="10"/>
      <c r="F162" s="10"/>
      <c r="G162" s="9"/>
      <c r="H162" s="9"/>
      <c r="I162" s="10"/>
    </row>
    <row r="163" spans="1:9" ht="43.5" x14ac:dyDescent="0.35">
      <c r="A163" s="8"/>
      <c r="C163" s="10" t="s">
        <v>1711</v>
      </c>
      <c r="D163" s="10" t="s">
        <v>1712</v>
      </c>
      <c r="E163" s="10"/>
      <c r="F163" s="10"/>
      <c r="G163" s="9"/>
      <c r="H163" s="9"/>
      <c r="I163" s="10"/>
    </row>
    <row r="164" spans="1:9" ht="72.5" x14ac:dyDescent="0.35">
      <c r="A164" s="8"/>
      <c r="C164" s="28" t="s">
        <v>1622</v>
      </c>
      <c r="D164" s="10" t="s">
        <v>1713</v>
      </c>
      <c r="E164" s="10"/>
      <c r="F164" s="10"/>
      <c r="G164" s="9"/>
      <c r="H164" s="9"/>
      <c r="I164" s="10"/>
    </row>
    <row r="165" spans="1:9" ht="43.5" x14ac:dyDescent="0.35">
      <c r="A165" s="8"/>
      <c r="C165" s="10" t="s">
        <v>1714</v>
      </c>
      <c r="D165" s="10"/>
      <c r="E165" s="10"/>
      <c r="F165" s="10"/>
      <c r="G165" s="9"/>
      <c r="H165" s="9"/>
      <c r="I165" s="10"/>
    </row>
    <row r="166" spans="1:9" ht="43.5" x14ac:dyDescent="0.35">
      <c r="A166" s="8"/>
      <c r="B166" s="97" t="s">
        <v>1715</v>
      </c>
      <c r="C166" s="87"/>
      <c r="D166" s="87" t="s">
        <v>1716</v>
      </c>
      <c r="E166" s="98"/>
      <c r="F166" s="98"/>
      <c r="G166" s="98"/>
      <c r="H166" s="98"/>
      <c r="I166" s="98"/>
    </row>
    <row r="167" spans="1:9" x14ac:dyDescent="0.35">
      <c r="A167" s="8"/>
      <c r="C167" s="10" t="s">
        <v>1717</v>
      </c>
      <c r="D167" s="10"/>
      <c r="E167" s="10"/>
      <c r="F167" s="10"/>
      <c r="G167" s="9"/>
      <c r="H167" s="9"/>
      <c r="I167" s="10"/>
    </row>
    <row r="168" spans="1:9" ht="72.5" x14ac:dyDescent="0.35">
      <c r="A168" s="8"/>
      <c r="C168" s="14" t="s">
        <v>1718</v>
      </c>
      <c r="D168" s="10"/>
      <c r="E168" s="10"/>
      <c r="F168" s="10"/>
      <c r="G168" s="9"/>
      <c r="H168" s="9"/>
      <c r="I168" s="10"/>
    </row>
    <row r="169" spans="1:9" x14ac:dyDescent="0.35">
      <c r="A169" s="8"/>
      <c r="C169" s="10" t="s">
        <v>1719</v>
      </c>
      <c r="D169" s="10"/>
      <c r="E169" s="10"/>
      <c r="F169" s="10"/>
      <c r="G169" s="9"/>
      <c r="H169" s="9"/>
      <c r="I169" s="10"/>
    </row>
    <row r="170" spans="1:9" ht="29" x14ac:dyDescent="0.35">
      <c r="A170" s="8"/>
      <c r="C170" s="10" t="s">
        <v>1720</v>
      </c>
      <c r="D170" s="10" t="s">
        <v>1721</v>
      </c>
      <c r="E170" s="10"/>
      <c r="F170" s="10"/>
      <c r="G170" s="9"/>
      <c r="H170" s="9"/>
      <c r="I170" s="10"/>
    </row>
    <row r="171" spans="1:9" x14ac:dyDescent="0.35">
      <c r="A171" s="8"/>
      <c r="C171" s="10" t="s">
        <v>1722</v>
      </c>
      <c r="D171" s="10"/>
      <c r="E171" s="10"/>
      <c r="F171" s="10"/>
      <c r="G171" s="9"/>
      <c r="H171" s="9"/>
      <c r="I171" s="10"/>
    </row>
    <row r="172" spans="1:9" x14ac:dyDescent="0.35">
      <c r="A172" s="8"/>
      <c r="C172" s="10" t="s">
        <v>1723</v>
      </c>
      <c r="D172" s="10"/>
      <c r="E172" s="10"/>
      <c r="F172" s="10"/>
      <c r="G172" s="9"/>
      <c r="H172" s="9"/>
      <c r="I172" s="10"/>
    </row>
    <row r="173" spans="1:9" ht="29" x14ac:dyDescent="0.35">
      <c r="A173" s="8"/>
      <c r="C173" s="10" t="s">
        <v>1724</v>
      </c>
      <c r="D173" s="10"/>
      <c r="E173" s="10"/>
      <c r="F173" s="10"/>
      <c r="G173" s="9"/>
      <c r="H173" s="9"/>
      <c r="I173" s="10"/>
    </row>
    <row r="174" spans="1:9" ht="29" x14ac:dyDescent="0.35">
      <c r="A174" s="8"/>
      <c r="C174" s="10" t="s">
        <v>1725</v>
      </c>
      <c r="D174" s="10" t="s">
        <v>1726</v>
      </c>
      <c r="E174" s="10"/>
      <c r="F174" s="10"/>
      <c r="G174" s="9"/>
      <c r="H174" s="9"/>
      <c r="I174" s="10"/>
    </row>
    <row r="175" spans="1:9" ht="58" x14ac:dyDescent="0.35">
      <c r="A175" s="8"/>
      <c r="C175" s="28" t="s">
        <v>928</v>
      </c>
      <c r="D175" s="10" t="s">
        <v>1727</v>
      </c>
      <c r="E175" s="10"/>
      <c r="F175" s="10"/>
      <c r="G175" s="9"/>
      <c r="H175" s="9"/>
      <c r="I175" s="10"/>
    </row>
    <row r="176" spans="1:9" ht="29" x14ac:dyDescent="0.35">
      <c r="A176" s="8"/>
      <c r="C176" s="10" t="s">
        <v>1728</v>
      </c>
      <c r="D176" s="10"/>
      <c r="E176" s="10"/>
      <c r="F176" s="10"/>
      <c r="G176" s="9"/>
      <c r="H176" s="9"/>
      <c r="I176" s="10"/>
    </row>
    <row r="177" spans="1:11" ht="72.5" x14ac:dyDescent="0.35">
      <c r="A177" s="8"/>
      <c r="C177" s="10" t="s">
        <v>1729</v>
      </c>
      <c r="D177" s="10" t="s">
        <v>1730</v>
      </c>
      <c r="E177" s="10"/>
      <c r="F177" s="10"/>
      <c r="G177" s="9"/>
      <c r="H177" s="9"/>
      <c r="I177" s="10"/>
    </row>
    <row r="178" spans="1:11" ht="58" x14ac:dyDescent="0.35">
      <c r="A178" s="8"/>
      <c r="C178" s="10" t="s">
        <v>1731</v>
      </c>
      <c r="D178" s="10" t="s">
        <v>1732</v>
      </c>
      <c r="E178" s="10"/>
      <c r="F178" s="10"/>
      <c r="G178" s="9"/>
      <c r="H178" s="9"/>
      <c r="I178" s="10"/>
    </row>
    <row r="179" spans="1:11" x14ac:dyDescent="0.35">
      <c r="A179" s="17"/>
      <c r="B179" s="20" t="s">
        <v>1734</v>
      </c>
      <c r="C179" s="18"/>
      <c r="D179" s="19"/>
      <c r="E179" s="20"/>
      <c r="F179" s="20"/>
      <c r="G179" s="20"/>
      <c r="H179" s="20"/>
      <c r="I179" s="20"/>
      <c r="J179" s="21"/>
      <c r="K179" s="14"/>
    </row>
    <row r="180" spans="1:11" ht="29" x14ac:dyDescent="0.35">
      <c r="A180" s="8"/>
      <c r="C180" s="10" t="s">
        <v>1735</v>
      </c>
      <c r="D180" s="10" t="s">
        <v>1736</v>
      </c>
      <c r="E180" s="10"/>
      <c r="F180" s="10"/>
      <c r="G180" s="9"/>
      <c r="H180" s="9"/>
      <c r="I180" s="10"/>
    </row>
    <row r="181" spans="1:11" x14ac:dyDescent="0.35">
      <c r="A181" s="8"/>
      <c r="C181" s="10" t="s">
        <v>1370</v>
      </c>
      <c r="D181" s="10" t="s">
        <v>1738</v>
      </c>
      <c r="E181" s="10"/>
      <c r="F181" s="10"/>
      <c r="G181" s="9"/>
      <c r="H181" s="9"/>
      <c r="I181" s="10"/>
    </row>
    <row r="182" spans="1:11" x14ac:dyDescent="0.35">
      <c r="A182" s="8"/>
      <c r="C182" s="10" t="s">
        <v>1737</v>
      </c>
      <c r="D182" s="10"/>
      <c r="E182" s="10"/>
      <c r="F182" s="10"/>
      <c r="G182" s="9"/>
      <c r="H182" s="9"/>
      <c r="I182" s="10"/>
    </row>
    <row r="183" spans="1:11" x14ac:dyDescent="0.35">
      <c r="A183" s="8"/>
      <c r="C183" s="10" t="s">
        <v>1739</v>
      </c>
      <c r="D183" s="10" t="s">
        <v>1726</v>
      </c>
      <c r="E183" s="10"/>
      <c r="F183" s="10"/>
      <c r="G183" s="9"/>
      <c r="H183" s="9"/>
      <c r="I183" s="10"/>
    </row>
    <row r="184" spans="1:11" x14ac:dyDescent="0.35">
      <c r="A184" s="8"/>
      <c r="C184" s="28" t="s">
        <v>1740</v>
      </c>
      <c r="D184" s="10"/>
      <c r="E184" s="10"/>
      <c r="F184" s="10"/>
      <c r="G184" s="9"/>
      <c r="H184" s="9"/>
      <c r="I184" s="10"/>
    </row>
    <row r="185" spans="1:11" x14ac:dyDescent="0.35">
      <c r="A185" s="8"/>
      <c r="C185" s="10" t="s">
        <v>1741</v>
      </c>
      <c r="D185" s="10" t="s">
        <v>1726</v>
      </c>
      <c r="E185" s="10"/>
      <c r="F185" s="10"/>
      <c r="G185" s="9"/>
      <c r="H185" s="9"/>
      <c r="I185" s="10"/>
    </row>
    <row r="186" spans="1:11" ht="145" x14ac:dyDescent="0.35">
      <c r="A186" s="8"/>
      <c r="C186" s="28" t="s">
        <v>1742</v>
      </c>
      <c r="D186" s="10" t="s">
        <v>1743</v>
      </c>
      <c r="E186" s="10"/>
      <c r="F186" s="10"/>
      <c r="G186" s="9"/>
      <c r="H186" s="9"/>
      <c r="I186" s="10"/>
    </row>
    <row r="187" spans="1:11" ht="58" x14ac:dyDescent="0.35">
      <c r="A187" s="8"/>
      <c r="C187" s="10" t="s">
        <v>1744</v>
      </c>
      <c r="D187" s="10" t="s">
        <v>1726</v>
      </c>
      <c r="E187" s="10"/>
      <c r="F187" s="10"/>
      <c r="G187" s="9"/>
      <c r="H187" s="9"/>
      <c r="I187" s="10"/>
    </row>
    <row r="188" spans="1:11" x14ac:dyDescent="0.35">
      <c r="A188" s="8"/>
      <c r="C188" s="28" t="s">
        <v>1622</v>
      </c>
      <c r="D188" s="10"/>
      <c r="E188" s="10"/>
      <c r="F188" s="10"/>
      <c r="G188" s="9"/>
      <c r="H188" s="9"/>
      <c r="I188" s="10"/>
    </row>
    <row r="189" spans="1:11" ht="58" x14ac:dyDescent="0.35">
      <c r="A189" s="8"/>
      <c r="C189" s="10" t="s">
        <v>1745</v>
      </c>
      <c r="D189" s="10" t="s">
        <v>1746</v>
      </c>
      <c r="E189" s="10"/>
      <c r="F189" s="10"/>
      <c r="G189" s="9"/>
      <c r="H189" s="9"/>
      <c r="I189" s="10"/>
    </row>
    <row r="190" spans="1:11" ht="29" x14ac:dyDescent="0.35">
      <c r="A190" s="8"/>
      <c r="C190" s="10" t="s">
        <v>1747</v>
      </c>
      <c r="D190" s="10" t="s">
        <v>1748</v>
      </c>
      <c r="E190" s="10"/>
      <c r="F190" s="10"/>
      <c r="G190" s="9"/>
      <c r="H190" s="9"/>
      <c r="I190" s="10"/>
    </row>
    <row r="191" spans="1:11" ht="116" x14ac:dyDescent="0.35">
      <c r="A191" s="8"/>
      <c r="C191" s="10" t="s">
        <v>1749</v>
      </c>
      <c r="D191" s="10" t="s">
        <v>1750</v>
      </c>
      <c r="E191" s="10"/>
      <c r="F191" s="10"/>
      <c r="G191" s="9"/>
      <c r="H191" s="9"/>
      <c r="I191" s="10"/>
    </row>
    <row r="192" spans="1:11" x14ac:dyDescent="0.35">
      <c r="A192" s="17"/>
      <c r="B192" s="20" t="s">
        <v>1751</v>
      </c>
      <c r="C192" s="18"/>
      <c r="D192" s="19"/>
      <c r="E192" s="20"/>
      <c r="F192" s="20"/>
      <c r="G192" s="20"/>
      <c r="H192" s="20"/>
      <c r="I192" s="20"/>
      <c r="J192" s="21"/>
      <c r="K192" s="14"/>
    </row>
    <row r="193" spans="1:11" ht="101.5" x14ac:dyDescent="0.35">
      <c r="A193" s="8"/>
      <c r="C193" s="10" t="s">
        <v>1752</v>
      </c>
      <c r="D193" s="10" t="s">
        <v>1753</v>
      </c>
      <c r="E193" s="10"/>
      <c r="F193" s="10"/>
      <c r="G193" s="9"/>
      <c r="H193" s="9"/>
      <c r="I193" s="10"/>
    </row>
    <row r="194" spans="1:11" x14ac:dyDescent="0.35">
      <c r="A194" s="8"/>
      <c r="C194" s="10" t="s">
        <v>1754</v>
      </c>
      <c r="D194" s="10"/>
      <c r="E194" s="10"/>
      <c r="F194" s="10"/>
      <c r="G194" s="9"/>
      <c r="H194" s="9"/>
      <c r="I194" s="10"/>
    </row>
    <row r="195" spans="1:11" ht="72.5" x14ac:dyDescent="0.35">
      <c r="A195" s="8"/>
      <c r="C195" s="10" t="s">
        <v>1755</v>
      </c>
      <c r="D195" s="10" t="s">
        <v>1726</v>
      </c>
      <c r="E195" s="10"/>
      <c r="F195" s="10"/>
      <c r="G195" s="9"/>
      <c r="H195" s="9"/>
      <c r="I195" s="10"/>
    </row>
    <row r="196" spans="1:11" x14ac:dyDescent="0.35">
      <c r="A196" s="8"/>
      <c r="C196" s="28" t="s">
        <v>1622</v>
      </c>
      <c r="D196" s="10"/>
      <c r="E196" s="10"/>
      <c r="F196" s="10"/>
      <c r="G196" s="9"/>
      <c r="H196" s="9"/>
      <c r="I196" s="10"/>
    </row>
    <row r="197" spans="1:11" ht="29" x14ac:dyDescent="0.35">
      <c r="A197" s="8"/>
      <c r="C197" s="10" t="s">
        <v>1756</v>
      </c>
      <c r="D197" s="10" t="s">
        <v>1726</v>
      </c>
      <c r="E197" s="10"/>
      <c r="F197" s="10"/>
      <c r="G197" s="9"/>
      <c r="H197" s="9"/>
      <c r="I197" s="10"/>
    </row>
    <row r="198" spans="1:11" x14ac:dyDescent="0.35">
      <c r="A198" s="8"/>
      <c r="C198" s="28" t="s">
        <v>1622</v>
      </c>
      <c r="D198" s="10"/>
      <c r="E198" s="10"/>
      <c r="F198" s="10"/>
      <c r="G198" s="9"/>
      <c r="H198" s="9"/>
      <c r="I198" s="10"/>
    </row>
    <row r="199" spans="1:11" x14ac:dyDescent="0.35">
      <c r="A199" s="17"/>
      <c r="B199" s="20" t="s">
        <v>1757</v>
      </c>
      <c r="C199" s="18"/>
      <c r="D199" s="19"/>
      <c r="E199" s="20"/>
      <c r="F199" s="20"/>
      <c r="G199" s="20"/>
      <c r="H199" s="20"/>
      <c r="I199" s="20"/>
      <c r="J199" s="21"/>
      <c r="K199" s="14"/>
    </row>
    <row r="200" spans="1:11" x14ac:dyDescent="0.35">
      <c r="A200" s="8"/>
      <c r="B200" s="86" t="s">
        <v>1758</v>
      </c>
      <c r="C200" s="102"/>
      <c r="D200" s="102"/>
      <c r="E200" s="98"/>
      <c r="F200" s="98"/>
      <c r="G200" s="98"/>
      <c r="H200" s="98"/>
      <c r="I200" s="98"/>
    </row>
    <row r="201" spans="1:11" ht="29" x14ac:dyDescent="0.35">
      <c r="A201" s="8"/>
      <c r="B201" s="9"/>
      <c r="C201" s="10" t="s">
        <v>1759</v>
      </c>
      <c r="D201" s="10" t="s">
        <v>1760</v>
      </c>
      <c r="E201" s="10"/>
      <c r="F201" s="10"/>
      <c r="G201" s="9"/>
      <c r="H201" s="9"/>
      <c r="I201" s="10"/>
    </row>
    <row r="202" spans="1:11" x14ac:dyDescent="0.35">
      <c r="A202" s="8"/>
      <c r="B202" s="9"/>
      <c r="C202" s="10" t="s">
        <v>1761</v>
      </c>
      <c r="D202" s="10"/>
      <c r="E202" s="10"/>
      <c r="F202" s="10"/>
      <c r="G202" s="9"/>
      <c r="H202" s="9"/>
      <c r="I202" s="10"/>
    </row>
    <row r="203" spans="1:11" x14ac:dyDescent="0.35">
      <c r="A203" s="8"/>
      <c r="B203" s="9"/>
      <c r="C203" s="10" t="s">
        <v>1762</v>
      </c>
      <c r="D203" s="10"/>
      <c r="E203" s="10"/>
      <c r="F203" s="10"/>
      <c r="G203" s="9"/>
      <c r="H203" s="9"/>
      <c r="I203" s="10"/>
    </row>
    <row r="204" spans="1:11" x14ac:dyDescent="0.35">
      <c r="A204" s="8"/>
      <c r="B204" s="86" t="s">
        <v>1763</v>
      </c>
      <c r="C204" s="102"/>
      <c r="D204" s="102"/>
      <c r="E204" s="98"/>
      <c r="F204" s="98"/>
      <c r="G204" s="98"/>
      <c r="H204" s="98"/>
      <c r="I204" s="98"/>
    </row>
    <row r="205" spans="1:11" ht="58" x14ac:dyDescent="0.35">
      <c r="A205" s="8"/>
      <c r="C205" s="10" t="s">
        <v>1764</v>
      </c>
      <c r="D205" s="10" t="s">
        <v>1765</v>
      </c>
      <c r="E205" s="10"/>
      <c r="F205" s="10"/>
      <c r="G205" s="9"/>
      <c r="H205" s="9"/>
      <c r="I205" s="10"/>
    </row>
    <row r="206" spans="1:11" x14ac:dyDescent="0.35">
      <c r="A206" s="8"/>
      <c r="B206" s="86" t="s">
        <v>1766</v>
      </c>
      <c r="C206" s="102"/>
      <c r="D206" s="102"/>
      <c r="E206" s="98"/>
      <c r="F206" s="98"/>
      <c r="G206" s="98"/>
      <c r="H206" s="98"/>
      <c r="I206" s="98"/>
    </row>
    <row r="207" spans="1:11" ht="29" x14ac:dyDescent="0.35">
      <c r="A207" s="8"/>
      <c r="B207" s="9"/>
      <c r="C207" s="10" t="s">
        <v>1767</v>
      </c>
      <c r="D207" s="10"/>
      <c r="E207" s="10"/>
      <c r="F207" s="10"/>
      <c r="G207" s="9"/>
      <c r="H207" s="9"/>
      <c r="I207" s="10"/>
    </row>
    <row r="208" spans="1:11" x14ac:dyDescent="0.35">
      <c r="A208" s="8"/>
      <c r="B208" s="9"/>
      <c r="C208" s="10" t="s">
        <v>1768</v>
      </c>
      <c r="D208" s="10"/>
      <c r="E208" s="10"/>
      <c r="F208" s="10"/>
      <c r="G208" s="9"/>
      <c r="H208" s="9"/>
      <c r="I208" s="10"/>
    </row>
    <row r="209" spans="1:9" ht="43.5" x14ac:dyDescent="0.35">
      <c r="A209" s="8"/>
      <c r="B209" s="9"/>
      <c r="C209" s="10" t="s">
        <v>1769</v>
      </c>
      <c r="D209" s="12" t="s">
        <v>1772</v>
      </c>
      <c r="E209" s="10"/>
      <c r="F209" s="10"/>
      <c r="G209" s="9"/>
      <c r="H209" s="9"/>
      <c r="I209" s="10"/>
    </row>
    <row r="210" spans="1:9" ht="43.5" x14ac:dyDescent="0.35">
      <c r="A210" s="8"/>
      <c r="B210" s="9"/>
      <c r="C210" s="10" t="s">
        <v>1770</v>
      </c>
      <c r="D210" s="12" t="s">
        <v>1771</v>
      </c>
      <c r="E210" s="10"/>
      <c r="F210" s="10"/>
      <c r="G210" s="9"/>
      <c r="H210" s="9"/>
      <c r="I210" s="10"/>
    </row>
    <row r="211" spans="1:9" x14ac:dyDescent="0.35">
      <c r="A211" s="8"/>
      <c r="B211" s="86" t="s">
        <v>1773</v>
      </c>
      <c r="C211" s="102"/>
      <c r="D211" s="102"/>
      <c r="E211" s="98"/>
      <c r="F211" s="98"/>
      <c r="G211" s="98"/>
      <c r="H211" s="98"/>
      <c r="I211" s="98"/>
    </row>
    <row r="212" spans="1:9" ht="87" x14ac:dyDescent="0.35">
      <c r="A212" s="8"/>
      <c r="B212" s="9" t="s">
        <v>1774</v>
      </c>
      <c r="C212" s="10"/>
      <c r="D212" s="10" t="s">
        <v>1775</v>
      </c>
      <c r="E212" s="10"/>
      <c r="F212" s="10"/>
      <c r="G212" s="9"/>
      <c r="H212" s="9"/>
      <c r="I212" s="10"/>
    </row>
    <row r="213" spans="1:9" ht="29" x14ac:dyDescent="0.35">
      <c r="A213" s="8"/>
      <c r="B213" s="9"/>
      <c r="C213" s="10" t="s">
        <v>1776</v>
      </c>
      <c r="D213" s="10"/>
      <c r="E213" s="10"/>
      <c r="F213" s="10"/>
      <c r="G213" s="9"/>
      <c r="H213" s="9"/>
      <c r="I213" s="10"/>
    </row>
    <row r="214" spans="1:9" ht="29" x14ac:dyDescent="0.35">
      <c r="A214" s="8"/>
      <c r="B214" s="9"/>
      <c r="C214" s="10" t="s">
        <v>1777</v>
      </c>
      <c r="D214" s="10"/>
      <c r="E214" s="10"/>
      <c r="F214" s="10"/>
      <c r="G214" s="9"/>
      <c r="H214" s="9"/>
      <c r="I214" s="10"/>
    </row>
    <row r="215" spans="1:9" x14ac:dyDescent="0.35">
      <c r="A215" s="8"/>
      <c r="B215" s="9"/>
      <c r="C215" s="10" t="s">
        <v>1672</v>
      </c>
      <c r="D215" s="10"/>
      <c r="E215" s="10"/>
      <c r="F215" s="10"/>
      <c r="G215" s="9"/>
      <c r="H215" s="9"/>
      <c r="I215" s="10"/>
    </row>
    <row r="216" spans="1:9" ht="43.5" x14ac:dyDescent="0.35">
      <c r="A216" s="8"/>
      <c r="B216" s="10" t="s">
        <v>1778</v>
      </c>
      <c r="C216" s="10"/>
      <c r="D216" s="10"/>
      <c r="E216" s="10"/>
      <c r="F216" s="10"/>
      <c r="G216" s="9"/>
      <c r="H216" s="9"/>
      <c r="I216" s="10"/>
    </row>
    <row r="217" spans="1:9" ht="29" x14ac:dyDescent="0.35">
      <c r="A217" s="8"/>
      <c r="B217" s="9"/>
      <c r="C217" s="10" t="s">
        <v>1779</v>
      </c>
      <c r="D217" s="10" t="s">
        <v>1780</v>
      </c>
      <c r="E217" s="10"/>
      <c r="F217" s="10"/>
      <c r="G217" s="9"/>
      <c r="H217" s="9"/>
      <c r="I217" s="10"/>
    </row>
    <row r="218" spans="1:9" x14ac:dyDescent="0.35">
      <c r="A218" s="8"/>
      <c r="B218" s="9"/>
      <c r="C218" s="10" t="s">
        <v>1781</v>
      </c>
      <c r="D218" s="10" t="s">
        <v>1782</v>
      </c>
      <c r="E218" s="10"/>
      <c r="F218" s="10"/>
      <c r="G218" s="9"/>
      <c r="H218" s="9"/>
      <c r="I218" s="10"/>
    </row>
    <row r="219" spans="1:9" ht="29" x14ac:dyDescent="0.35">
      <c r="A219" s="8"/>
      <c r="B219" s="9"/>
      <c r="C219" s="10" t="s">
        <v>1783</v>
      </c>
      <c r="D219" s="10" t="s">
        <v>1784</v>
      </c>
      <c r="E219" s="10"/>
      <c r="F219" s="10"/>
      <c r="G219" s="9"/>
      <c r="H219" s="9"/>
      <c r="I219" s="10"/>
    </row>
    <row r="220" spans="1:9" ht="29" x14ac:dyDescent="0.35">
      <c r="A220" s="8"/>
      <c r="B220" s="9"/>
      <c r="C220" s="10" t="s">
        <v>1785</v>
      </c>
      <c r="D220" s="10" t="s">
        <v>1786</v>
      </c>
      <c r="E220" s="10"/>
      <c r="F220" s="10"/>
      <c r="G220" s="9"/>
      <c r="H220" s="9"/>
      <c r="I220" s="10"/>
    </row>
    <row r="221" spans="1:9" ht="29" x14ac:dyDescent="0.35">
      <c r="A221" s="8"/>
      <c r="B221" s="9"/>
      <c r="C221" s="10" t="s">
        <v>1787</v>
      </c>
      <c r="D221" s="10" t="s">
        <v>1788</v>
      </c>
      <c r="E221" s="10"/>
      <c r="F221" s="10"/>
      <c r="G221" s="9"/>
      <c r="H221" s="9"/>
      <c r="I221" s="10"/>
    </row>
    <row r="222" spans="1:9" ht="29" x14ac:dyDescent="0.35">
      <c r="A222" s="8"/>
      <c r="B222" s="9"/>
      <c r="C222" s="10" t="s">
        <v>1789</v>
      </c>
      <c r="D222" s="10" t="s">
        <v>1790</v>
      </c>
      <c r="E222" s="10"/>
      <c r="F222" s="10"/>
      <c r="G222" s="9"/>
      <c r="H222" s="9"/>
      <c r="I222" s="10"/>
    </row>
    <row r="223" spans="1:9" ht="58" x14ac:dyDescent="0.35">
      <c r="A223" s="8"/>
      <c r="B223" s="9"/>
      <c r="C223" s="10" t="s">
        <v>1791</v>
      </c>
      <c r="D223" s="10" t="s">
        <v>1792</v>
      </c>
      <c r="E223" s="10"/>
      <c r="F223" s="10"/>
      <c r="G223" s="9"/>
      <c r="H223" s="9"/>
      <c r="I223" s="10"/>
    </row>
    <row r="224" spans="1:9" x14ac:dyDescent="0.35">
      <c r="A224" s="8"/>
      <c r="B224" s="86" t="s">
        <v>1793</v>
      </c>
      <c r="C224" s="102"/>
      <c r="D224" s="102"/>
      <c r="E224" s="98"/>
      <c r="F224" s="98"/>
      <c r="G224" s="98"/>
      <c r="H224" s="98"/>
      <c r="I224" s="98"/>
    </row>
    <row r="225" spans="1:9" ht="87" x14ac:dyDescent="0.35">
      <c r="A225" s="8"/>
      <c r="B225" s="9"/>
      <c r="C225" s="10" t="s">
        <v>1794</v>
      </c>
      <c r="D225" s="10"/>
      <c r="E225" s="10"/>
      <c r="F225" s="10"/>
      <c r="G225" s="9"/>
      <c r="H225" s="9"/>
      <c r="I225" s="10"/>
    </row>
    <row r="226" spans="1:9" ht="29" x14ac:dyDescent="0.35">
      <c r="A226" s="8"/>
      <c r="B226" s="9"/>
      <c r="C226" s="10" t="s">
        <v>1795</v>
      </c>
      <c r="D226" s="10"/>
      <c r="E226" s="10"/>
      <c r="F226" s="10"/>
      <c r="G226" s="9"/>
      <c r="H226" s="9"/>
      <c r="I226" s="10"/>
    </row>
    <row r="227" spans="1:9" x14ac:dyDescent="0.35">
      <c r="A227" s="8"/>
      <c r="B227" s="86" t="s">
        <v>1796</v>
      </c>
      <c r="C227" s="102"/>
      <c r="D227" s="102"/>
      <c r="E227" s="98"/>
      <c r="F227" s="98"/>
      <c r="G227" s="98"/>
      <c r="H227" s="98"/>
      <c r="I227" s="98"/>
    </row>
    <row r="228" spans="1:9" x14ac:dyDescent="0.35">
      <c r="A228" s="8"/>
      <c r="B228" s="9"/>
      <c r="C228" s="10" t="s">
        <v>1622</v>
      </c>
      <c r="D228" s="10"/>
      <c r="E228" s="10"/>
      <c r="F228" s="10"/>
      <c r="G228" s="9"/>
      <c r="H228" s="9"/>
      <c r="I228" s="10"/>
    </row>
    <row r="229" spans="1:9" x14ac:dyDescent="0.35">
      <c r="A229" s="8"/>
      <c r="B229" s="86" t="s">
        <v>1797</v>
      </c>
      <c r="C229" s="102"/>
      <c r="D229" s="102"/>
      <c r="E229" s="98"/>
      <c r="F229" s="98"/>
      <c r="G229" s="98"/>
      <c r="H229" s="98"/>
      <c r="I229" s="98"/>
    </row>
    <row r="230" spans="1:9" ht="29" x14ac:dyDescent="0.35">
      <c r="A230" s="8"/>
      <c r="B230" s="9"/>
      <c r="C230" s="10" t="s">
        <v>1798</v>
      </c>
      <c r="D230" s="10"/>
      <c r="E230" s="10"/>
      <c r="F230" s="10"/>
      <c r="G230" s="9"/>
      <c r="H230" s="9"/>
      <c r="I230" s="10"/>
    </row>
    <row r="231" spans="1:9" ht="29" x14ac:dyDescent="0.35">
      <c r="A231" s="8"/>
      <c r="B231" s="9"/>
      <c r="C231" s="10" t="s">
        <v>1799</v>
      </c>
      <c r="D231" s="10"/>
      <c r="E231" s="10"/>
      <c r="F231" s="10"/>
      <c r="G231" s="9"/>
      <c r="H231" s="9"/>
      <c r="I231" s="10"/>
    </row>
    <row r="232" spans="1:9" ht="29" x14ac:dyDescent="0.35">
      <c r="A232" s="8"/>
      <c r="B232" s="9"/>
      <c r="C232" s="10" t="s">
        <v>1800</v>
      </c>
      <c r="D232" s="10"/>
      <c r="E232" s="10"/>
      <c r="F232" s="10"/>
      <c r="G232" s="9"/>
      <c r="H232" s="9"/>
      <c r="I232" s="10"/>
    </row>
    <row r="233" spans="1:9" x14ac:dyDescent="0.35">
      <c r="C233"/>
    </row>
    <row r="234" spans="1:9" x14ac:dyDescent="0.35">
      <c r="C234"/>
    </row>
    <row r="235" spans="1:9" x14ac:dyDescent="0.35">
      <c r="C235"/>
    </row>
    <row r="236" spans="1:9" x14ac:dyDescent="0.35">
      <c r="C236"/>
    </row>
    <row r="237" spans="1:9" x14ac:dyDescent="0.35">
      <c r="C237"/>
    </row>
    <row r="238" spans="1:9" x14ac:dyDescent="0.35">
      <c r="C238"/>
    </row>
    <row r="239" spans="1:9" x14ac:dyDescent="0.35">
      <c r="C239"/>
    </row>
    <row r="240" spans="1:9" x14ac:dyDescent="0.35">
      <c r="C240"/>
    </row>
    <row r="241" spans="3:3" x14ac:dyDescent="0.35">
      <c r="C241"/>
    </row>
    <row r="242" spans="3:3" x14ac:dyDescent="0.35">
      <c r="C242"/>
    </row>
    <row r="243" spans="3:3" x14ac:dyDescent="0.35">
      <c r="C243"/>
    </row>
    <row r="244" spans="3:3" x14ac:dyDescent="0.35">
      <c r="C244"/>
    </row>
    <row r="245" spans="3:3" x14ac:dyDescent="0.35">
      <c r="C245"/>
    </row>
    <row r="246" spans="3:3" x14ac:dyDescent="0.35">
      <c r="C246"/>
    </row>
    <row r="247" spans="3:3" x14ac:dyDescent="0.35">
      <c r="C247"/>
    </row>
    <row r="248" spans="3:3" x14ac:dyDescent="0.35">
      <c r="C248"/>
    </row>
    <row r="249" spans="3:3" x14ac:dyDescent="0.35">
      <c r="C249"/>
    </row>
    <row r="250" spans="3:3" x14ac:dyDescent="0.35">
      <c r="C250"/>
    </row>
    <row r="251" spans="3:3" x14ac:dyDescent="0.35">
      <c r="C251"/>
    </row>
    <row r="252" spans="3:3" x14ac:dyDescent="0.35">
      <c r="C252"/>
    </row>
    <row r="253" spans="3:3" x14ac:dyDescent="0.35">
      <c r="C253"/>
    </row>
    <row r="254" spans="3:3" x14ac:dyDescent="0.35">
      <c r="C254"/>
    </row>
    <row r="255" spans="3:3" x14ac:dyDescent="0.35">
      <c r="C255"/>
    </row>
    <row r="256" spans="3:3" x14ac:dyDescent="0.35">
      <c r="C256"/>
    </row>
    <row r="257" spans="3:3" x14ac:dyDescent="0.35">
      <c r="C257"/>
    </row>
    <row r="258" spans="3:3" x14ac:dyDescent="0.35">
      <c r="C258"/>
    </row>
    <row r="259" spans="3:3" x14ac:dyDescent="0.35">
      <c r="C259"/>
    </row>
    <row r="260" spans="3:3" x14ac:dyDescent="0.35">
      <c r="C260"/>
    </row>
    <row r="261" spans="3:3" x14ac:dyDescent="0.35">
      <c r="C261"/>
    </row>
    <row r="262" spans="3:3" x14ac:dyDescent="0.35">
      <c r="C262"/>
    </row>
    <row r="263" spans="3:3" x14ac:dyDescent="0.35">
      <c r="C263"/>
    </row>
    <row r="264" spans="3:3" x14ac:dyDescent="0.35">
      <c r="C264"/>
    </row>
    <row r="265" spans="3:3" x14ac:dyDescent="0.35">
      <c r="C265"/>
    </row>
    <row r="266" spans="3:3" x14ac:dyDescent="0.35">
      <c r="C266"/>
    </row>
    <row r="267" spans="3:3" x14ac:dyDescent="0.35">
      <c r="C267"/>
    </row>
    <row r="268" spans="3:3" x14ac:dyDescent="0.35">
      <c r="C268"/>
    </row>
    <row r="269" spans="3:3" x14ac:dyDescent="0.35">
      <c r="C269"/>
    </row>
    <row r="270" spans="3:3" x14ac:dyDescent="0.35">
      <c r="C270"/>
    </row>
  </sheetData>
  <mergeCells count="4">
    <mergeCell ref="B2:L2"/>
    <mergeCell ref="B3:L3"/>
    <mergeCell ref="B4:L4"/>
    <mergeCell ref="B5:L5"/>
  </mergeCells>
  <hyperlinks>
    <hyperlink ref="B2" r:id="rId1" location="4/22.63/17.14" xr:uid="{E4C6AB59-5086-4BAF-ADD3-4E4142DE595C}"/>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02944-4B8E-4469-B387-33DDBC7C93E9}">
  <sheetPr>
    <tabColor rgb="FF92D050"/>
  </sheetPr>
  <dimension ref="A1:N89"/>
  <sheetViews>
    <sheetView workbookViewId="0">
      <pane xSplit="2" ySplit="7" topLeftCell="C17" activePane="bottomRight" state="frozen"/>
      <selection activeCell="D32" sqref="D32"/>
      <selection pane="topRight" activeCell="D32" sqref="D32"/>
      <selection pane="bottomLeft" activeCell="D32" sqref="D32"/>
      <selection pane="bottomRight" activeCell="C22" sqref="C22"/>
    </sheetView>
  </sheetViews>
  <sheetFormatPr baseColWidth="10" defaultRowHeight="14.5" x14ac:dyDescent="0.35"/>
  <cols>
    <col min="2" max="2" width="15.6328125" customWidth="1"/>
    <col min="3" max="3" width="33.1796875" style="6" customWidth="1"/>
    <col min="4" max="4" width="45" style="6" customWidth="1"/>
    <col min="8" max="8" width="12.54296875" bestFit="1" customWidth="1"/>
  </cols>
  <sheetData>
    <row r="1" spans="1:14" x14ac:dyDescent="0.35">
      <c r="A1" s="3" t="s">
        <v>387</v>
      </c>
      <c r="B1" t="s">
        <v>388</v>
      </c>
    </row>
    <row r="2" spans="1:14" x14ac:dyDescent="0.35">
      <c r="A2" s="3" t="s">
        <v>386</v>
      </c>
      <c r="B2" s="212" t="s">
        <v>420</v>
      </c>
      <c r="C2" s="212"/>
      <c r="D2" s="212"/>
      <c r="E2" s="212"/>
      <c r="F2" s="212"/>
      <c r="G2" s="212"/>
      <c r="H2" s="212"/>
      <c r="I2" s="212"/>
      <c r="J2" s="212"/>
      <c r="K2" s="212"/>
      <c r="L2" s="212"/>
      <c r="M2" s="212"/>
      <c r="N2" s="212"/>
    </row>
    <row r="3" spans="1:14" ht="29" customHeight="1" x14ac:dyDescent="0.35">
      <c r="A3" s="3" t="s">
        <v>384</v>
      </c>
      <c r="B3" s="213" t="s">
        <v>383</v>
      </c>
      <c r="C3" s="213"/>
      <c r="D3" s="213"/>
      <c r="E3" s="213"/>
      <c r="F3" s="213"/>
      <c r="G3" s="213"/>
      <c r="H3" s="213"/>
      <c r="I3" s="213"/>
      <c r="J3" s="213"/>
      <c r="K3" s="213"/>
      <c r="L3" s="213"/>
      <c r="M3" s="213"/>
      <c r="N3" s="213"/>
    </row>
    <row r="4" spans="1:14" x14ac:dyDescent="0.35">
      <c r="A4" s="3" t="s">
        <v>399</v>
      </c>
      <c r="B4" s="213" t="s">
        <v>400</v>
      </c>
      <c r="C4" s="213"/>
      <c r="D4" s="213"/>
      <c r="E4" s="213"/>
      <c r="F4" s="213"/>
      <c r="G4" s="213"/>
      <c r="H4" s="213"/>
      <c r="I4" s="213"/>
      <c r="J4" s="213"/>
      <c r="K4" s="213"/>
      <c r="L4" s="213"/>
      <c r="M4" s="213"/>
      <c r="N4" s="213"/>
    </row>
    <row r="5" spans="1:14" x14ac:dyDescent="0.35">
      <c r="A5" s="3" t="s">
        <v>385</v>
      </c>
      <c r="B5" s="214" t="s">
        <v>389</v>
      </c>
      <c r="C5" s="214"/>
      <c r="D5" s="214"/>
      <c r="E5" s="214"/>
      <c r="F5" s="214"/>
      <c r="G5" s="214"/>
      <c r="H5" s="214"/>
      <c r="I5" s="214"/>
      <c r="J5" s="214"/>
      <c r="K5" s="214"/>
      <c r="L5" s="214"/>
      <c r="M5" s="214"/>
      <c r="N5" s="214"/>
    </row>
    <row r="7" spans="1:14" x14ac:dyDescent="0.35">
      <c r="A7" s="5" t="s">
        <v>396</v>
      </c>
      <c r="B7" s="4" t="s">
        <v>416</v>
      </c>
      <c r="C7" s="7" t="s">
        <v>417</v>
      </c>
      <c r="D7" s="7" t="s">
        <v>415</v>
      </c>
      <c r="E7" s="4" t="s">
        <v>391</v>
      </c>
      <c r="F7" s="4" t="s">
        <v>392</v>
      </c>
      <c r="G7" s="4" t="s">
        <v>393</v>
      </c>
      <c r="H7" s="4" t="s">
        <v>394</v>
      </c>
      <c r="I7" s="4" t="s">
        <v>170</v>
      </c>
    </row>
    <row r="8" spans="1:14" x14ac:dyDescent="0.35">
      <c r="A8" s="8">
        <v>0</v>
      </c>
      <c r="B8" s="11" t="s">
        <v>301</v>
      </c>
      <c r="C8" s="10" t="s">
        <v>401</v>
      </c>
      <c r="D8" s="10"/>
      <c r="E8" s="9" t="s">
        <v>390</v>
      </c>
      <c r="F8" s="9" t="s">
        <v>397</v>
      </c>
      <c r="G8" s="9">
        <v>20</v>
      </c>
      <c r="H8" s="9">
        <v>0</v>
      </c>
      <c r="I8" s="9"/>
    </row>
    <row r="9" spans="1:14" x14ac:dyDescent="0.35">
      <c r="A9" s="8">
        <v>1</v>
      </c>
      <c r="B9" s="11" t="s">
        <v>302</v>
      </c>
      <c r="C9" s="10" t="s">
        <v>402</v>
      </c>
      <c r="D9" s="10"/>
      <c r="E9" s="9" t="s">
        <v>390</v>
      </c>
      <c r="F9" s="9" t="s">
        <v>397</v>
      </c>
      <c r="G9" s="9">
        <v>20</v>
      </c>
      <c r="H9" s="9">
        <v>0</v>
      </c>
      <c r="I9" s="9"/>
    </row>
    <row r="10" spans="1:14" x14ac:dyDescent="0.35">
      <c r="A10" s="8">
        <v>2</v>
      </c>
      <c r="B10" s="11" t="s">
        <v>303</v>
      </c>
      <c r="C10" s="10" t="s">
        <v>403</v>
      </c>
      <c r="D10" s="10"/>
      <c r="E10" s="9" t="s">
        <v>395</v>
      </c>
      <c r="F10" s="9" t="s">
        <v>398</v>
      </c>
      <c r="G10" s="9">
        <v>254</v>
      </c>
      <c r="H10" s="9">
        <v>0</v>
      </c>
      <c r="I10" s="9"/>
    </row>
    <row r="11" spans="1:14" ht="29" x14ac:dyDescent="0.35">
      <c r="A11" s="8">
        <v>3</v>
      </c>
      <c r="B11" s="11" t="s">
        <v>304</v>
      </c>
      <c r="C11" s="10" t="s">
        <v>404</v>
      </c>
      <c r="D11" s="10"/>
      <c r="E11" s="9" t="s">
        <v>395</v>
      </c>
      <c r="F11" s="9" t="s">
        <v>398</v>
      </c>
      <c r="G11" s="9">
        <v>254</v>
      </c>
      <c r="H11" s="9">
        <v>0</v>
      </c>
      <c r="I11" s="9"/>
    </row>
    <row r="12" spans="1:14" x14ac:dyDescent="0.35">
      <c r="A12" s="8">
        <v>4</v>
      </c>
      <c r="B12" s="11" t="s">
        <v>305</v>
      </c>
      <c r="C12" s="10" t="s">
        <v>405</v>
      </c>
      <c r="D12" s="10"/>
      <c r="E12" s="9" t="s">
        <v>395</v>
      </c>
      <c r="F12" s="9" t="s">
        <v>398</v>
      </c>
      <c r="G12" s="9">
        <v>254</v>
      </c>
      <c r="H12" s="9">
        <v>0</v>
      </c>
      <c r="I12" s="9"/>
    </row>
    <row r="13" spans="1:14" x14ac:dyDescent="0.35">
      <c r="A13" s="8">
        <v>5</v>
      </c>
      <c r="B13" s="11" t="s">
        <v>306</v>
      </c>
      <c r="C13" s="10" t="s">
        <v>406</v>
      </c>
      <c r="D13" s="10"/>
      <c r="E13" s="9" t="s">
        <v>395</v>
      </c>
      <c r="F13" s="9" t="s">
        <v>398</v>
      </c>
      <c r="G13" s="9">
        <v>254</v>
      </c>
      <c r="H13" s="9">
        <v>0</v>
      </c>
      <c r="I13" s="9"/>
    </row>
    <row r="14" spans="1:14" x14ac:dyDescent="0.35">
      <c r="A14" s="8">
        <v>6</v>
      </c>
      <c r="B14" s="11" t="s">
        <v>307</v>
      </c>
      <c r="C14" s="10" t="s">
        <v>407</v>
      </c>
      <c r="D14" s="10"/>
      <c r="E14" s="9" t="s">
        <v>395</v>
      </c>
      <c r="F14" s="9" t="s">
        <v>398</v>
      </c>
      <c r="G14" s="9">
        <v>254</v>
      </c>
      <c r="H14" s="9">
        <v>0</v>
      </c>
      <c r="I14" s="9"/>
    </row>
    <row r="15" spans="1:14" x14ac:dyDescent="0.35">
      <c r="A15" s="8">
        <v>7</v>
      </c>
      <c r="B15" s="11" t="s">
        <v>308</v>
      </c>
      <c r="C15" s="10" t="s">
        <v>408</v>
      </c>
      <c r="D15" s="10"/>
      <c r="E15" s="9" t="s">
        <v>395</v>
      </c>
      <c r="F15" s="9" t="s">
        <v>398</v>
      </c>
      <c r="G15" s="9">
        <v>254</v>
      </c>
      <c r="H15" s="9">
        <v>0</v>
      </c>
      <c r="I15" s="9"/>
    </row>
    <row r="16" spans="1:14" x14ac:dyDescent="0.35">
      <c r="A16" s="8">
        <v>8</v>
      </c>
      <c r="B16" s="11" t="s">
        <v>309</v>
      </c>
      <c r="C16" s="10" t="s">
        <v>409</v>
      </c>
      <c r="D16" s="10"/>
      <c r="E16" s="9" t="s">
        <v>395</v>
      </c>
      <c r="F16" s="9" t="s">
        <v>398</v>
      </c>
      <c r="G16" s="9">
        <v>254</v>
      </c>
      <c r="H16" s="9">
        <v>0</v>
      </c>
      <c r="I16" s="9"/>
    </row>
    <row r="17" spans="1:9" x14ac:dyDescent="0.35">
      <c r="A17" s="8">
        <v>9</v>
      </c>
      <c r="B17" s="11" t="s">
        <v>310</v>
      </c>
      <c r="C17" s="10" t="s">
        <v>410</v>
      </c>
      <c r="D17" s="10"/>
      <c r="E17" s="9" t="s">
        <v>395</v>
      </c>
      <c r="F17" s="9" t="s">
        <v>398</v>
      </c>
      <c r="G17" s="9">
        <v>254</v>
      </c>
      <c r="H17" s="9">
        <v>0</v>
      </c>
      <c r="I17" s="9"/>
    </row>
    <row r="18" spans="1:9" ht="29" x14ac:dyDescent="0.35">
      <c r="A18" s="8">
        <v>10</v>
      </c>
      <c r="B18" s="11" t="s">
        <v>311</v>
      </c>
      <c r="C18" s="10" t="s">
        <v>411</v>
      </c>
      <c r="D18" s="10"/>
      <c r="E18" s="9" t="s">
        <v>395</v>
      </c>
      <c r="F18" s="9" t="s">
        <v>398</v>
      </c>
      <c r="G18" s="9">
        <v>254</v>
      </c>
      <c r="H18" s="9">
        <v>0</v>
      </c>
      <c r="I18" s="9"/>
    </row>
    <row r="19" spans="1:9" x14ac:dyDescent="0.35">
      <c r="A19" s="8">
        <v>11</v>
      </c>
      <c r="B19" s="11" t="s">
        <v>312</v>
      </c>
      <c r="C19" s="10" t="s">
        <v>412</v>
      </c>
      <c r="D19" s="10"/>
      <c r="E19" s="9" t="s">
        <v>390</v>
      </c>
      <c r="F19" s="9" t="s">
        <v>397</v>
      </c>
      <c r="G19" s="9">
        <v>20</v>
      </c>
      <c r="H19" s="9">
        <v>0</v>
      </c>
      <c r="I19" s="9"/>
    </row>
    <row r="20" spans="1:9" ht="145" x14ac:dyDescent="0.35">
      <c r="A20" s="8">
        <v>12</v>
      </c>
      <c r="B20" s="11" t="s">
        <v>313</v>
      </c>
      <c r="C20" s="10" t="s">
        <v>413</v>
      </c>
      <c r="D20" s="12" t="s">
        <v>422</v>
      </c>
      <c r="E20" s="9" t="s">
        <v>395</v>
      </c>
      <c r="F20" s="9" t="s">
        <v>398</v>
      </c>
      <c r="G20" s="9">
        <v>254</v>
      </c>
      <c r="H20" s="9">
        <v>0</v>
      </c>
      <c r="I20" s="9"/>
    </row>
    <row r="21" spans="1:9" ht="29" x14ac:dyDescent="0.35">
      <c r="A21" s="8">
        <v>13</v>
      </c>
      <c r="B21" s="11" t="s">
        <v>314</v>
      </c>
      <c r="C21" s="10" t="s">
        <v>414</v>
      </c>
      <c r="D21" s="10"/>
      <c r="E21" s="9" t="s">
        <v>395</v>
      </c>
      <c r="F21" s="9" t="s">
        <v>398</v>
      </c>
      <c r="G21" s="9">
        <v>254</v>
      </c>
      <c r="H21" s="9">
        <v>0</v>
      </c>
      <c r="I21" s="9"/>
    </row>
    <row r="22" spans="1:9" ht="188.5" x14ac:dyDescent="0.35">
      <c r="A22" s="8">
        <v>14</v>
      </c>
      <c r="B22" s="11" t="s">
        <v>315</v>
      </c>
      <c r="C22" s="10" t="s">
        <v>418</v>
      </c>
      <c r="D22" s="10" t="s">
        <v>421</v>
      </c>
      <c r="E22" s="9" t="s">
        <v>395</v>
      </c>
      <c r="F22" s="9" t="s">
        <v>398</v>
      </c>
      <c r="G22" s="9">
        <v>254</v>
      </c>
      <c r="H22" s="9">
        <v>0</v>
      </c>
      <c r="I22" s="9"/>
    </row>
    <row r="23" spans="1:9" ht="29" x14ac:dyDescent="0.35">
      <c r="A23" s="8">
        <v>15</v>
      </c>
      <c r="B23" s="11" t="s">
        <v>316</v>
      </c>
      <c r="C23" s="10" t="s">
        <v>419</v>
      </c>
      <c r="D23" s="10"/>
      <c r="E23" s="9" t="s">
        <v>395</v>
      </c>
      <c r="F23" s="9" t="s">
        <v>398</v>
      </c>
      <c r="G23" s="9">
        <v>254</v>
      </c>
      <c r="H23" s="9">
        <v>0</v>
      </c>
      <c r="I23" s="9"/>
    </row>
    <row r="24" spans="1:9" ht="159.5" x14ac:dyDescent="0.35">
      <c r="A24" s="8">
        <v>16</v>
      </c>
      <c r="B24" s="11" t="s">
        <v>317</v>
      </c>
      <c r="C24" s="10" t="s">
        <v>424</v>
      </c>
      <c r="D24" s="12" t="s">
        <v>423</v>
      </c>
      <c r="E24" s="9" t="s">
        <v>395</v>
      </c>
      <c r="F24" s="9" t="s">
        <v>398</v>
      </c>
      <c r="G24" s="9">
        <v>254</v>
      </c>
      <c r="H24" s="9">
        <v>0</v>
      </c>
      <c r="I24" s="9"/>
    </row>
    <row r="25" spans="1:9" ht="29" x14ac:dyDescent="0.35">
      <c r="A25" s="8">
        <v>17</v>
      </c>
      <c r="B25" s="11" t="s">
        <v>318</v>
      </c>
      <c r="C25" s="10" t="s">
        <v>425</v>
      </c>
      <c r="D25" s="10"/>
      <c r="E25" s="9" t="s">
        <v>395</v>
      </c>
      <c r="F25" s="9" t="s">
        <v>398</v>
      </c>
      <c r="G25" s="9">
        <v>254</v>
      </c>
      <c r="H25" s="9">
        <v>0</v>
      </c>
      <c r="I25" s="9"/>
    </row>
    <row r="26" spans="1:9" ht="29" x14ac:dyDescent="0.35">
      <c r="A26" s="8">
        <v>18</v>
      </c>
      <c r="B26" s="11" t="s">
        <v>319</v>
      </c>
      <c r="C26" s="10" t="s">
        <v>426</v>
      </c>
      <c r="D26" s="10"/>
      <c r="E26" s="9" t="s">
        <v>395</v>
      </c>
      <c r="F26" s="9" t="s">
        <v>398</v>
      </c>
      <c r="G26" s="9">
        <v>254</v>
      </c>
      <c r="H26" s="9">
        <v>0</v>
      </c>
      <c r="I26" s="9"/>
    </row>
    <row r="27" spans="1:9" x14ac:dyDescent="0.35">
      <c r="A27" s="8">
        <v>19</v>
      </c>
      <c r="B27" s="11" t="s">
        <v>320</v>
      </c>
      <c r="C27" s="10" t="s">
        <v>427</v>
      </c>
      <c r="D27" s="10"/>
      <c r="E27" s="9" t="s">
        <v>395</v>
      </c>
      <c r="F27" s="9" t="s">
        <v>398</v>
      </c>
      <c r="G27" s="9">
        <v>254</v>
      </c>
      <c r="H27" s="9">
        <v>0</v>
      </c>
      <c r="I27" s="9"/>
    </row>
    <row r="28" spans="1:9" ht="29" x14ac:dyDescent="0.35">
      <c r="A28" s="8">
        <v>20</v>
      </c>
      <c r="B28" s="11" t="s">
        <v>321</v>
      </c>
      <c r="C28" s="10" t="s">
        <v>428</v>
      </c>
      <c r="D28" s="10"/>
      <c r="E28" s="9" t="s">
        <v>395</v>
      </c>
      <c r="F28" s="9" t="s">
        <v>398</v>
      </c>
      <c r="G28" s="9">
        <v>254</v>
      </c>
      <c r="H28" s="9">
        <v>0</v>
      </c>
      <c r="I28" s="9"/>
    </row>
    <row r="29" spans="1:9" x14ac:dyDescent="0.35">
      <c r="A29" s="8">
        <v>21</v>
      </c>
      <c r="B29" s="11" t="s">
        <v>322</v>
      </c>
      <c r="C29" s="10" t="s">
        <v>410</v>
      </c>
      <c r="D29" s="10"/>
      <c r="E29" s="9" t="s">
        <v>395</v>
      </c>
      <c r="F29" s="9" t="s">
        <v>398</v>
      </c>
      <c r="G29" s="9">
        <v>254</v>
      </c>
      <c r="H29" s="9">
        <v>0</v>
      </c>
      <c r="I29" s="9"/>
    </row>
    <row r="30" spans="1:9" ht="43.5" x14ac:dyDescent="0.35">
      <c r="A30" s="8">
        <v>22</v>
      </c>
      <c r="B30" s="11" t="s">
        <v>323</v>
      </c>
      <c r="C30" s="10" t="s">
        <v>430</v>
      </c>
      <c r="D30" s="10"/>
      <c r="E30" s="9" t="s">
        <v>395</v>
      </c>
      <c r="F30" s="9" t="s">
        <v>398</v>
      </c>
      <c r="G30" s="9">
        <v>254</v>
      </c>
      <c r="H30" s="9">
        <v>0</v>
      </c>
      <c r="I30" s="9"/>
    </row>
    <row r="31" spans="1:9" x14ac:dyDescent="0.35">
      <c r="A31" s="8">
        <v>23</v>
      </c>
      <c r="B31" s="11" t="s">
        <v>324</v>
      </c>
      <c r="C31" s="10" t="s">
        <v>429</v>
      </c>
      <c r="D31" s="10"/>
      <c r="E31" s="9" t="s">
        <v>395</v>
      </c>
      <c r="F31" s="9" t="s">
        <v>398</v>
      </c>
      <c r="G31" s="9">
        <v>254</v>
      </c>
      <c r="H31" s="9">
        <v>0</v>
      </c>
      <c r="I31" s="9"/>
    </row>
    <row r="32" spans="1:9" ht="130.5" x14ac:dyDescent="0.35">
      <c r="A32" s="8">
        <v>24</v>
      </c>
      <c r="B32" s="11" t="s">
        <v>325</v>
      </c>
      <c r="C32" s="10" t="s">
        <v>431</v>
      </c>
      <c r="D32" s="12" t="s">
        <v>437</v>
      </c>
      <c r="E32" s="9" t="s">
        <v>395</v>
      </c>
      <c r="F32" s="9" t="s">
        <v>398</v>
      </c>
      <c r="G32" s="9">
        <v>254</v>
      </c>
      <c r="H32" s="9">
        <v>0</v>
      </c>
      <c r="I32" s="9"/>
    </row>
    <row r="33" spans="1:9" ht="130.5" x14ac:dyDescent="0.35">
      <c r="A33" s="8">
        <v>25</v>
      </c>
      <c r="B33" s="11" t="s">
        <v>326</v>
      </c>
      <c r="C33" s="10" t="s">
        <v>432</v>
      </c>
      <c r="D33" s="12" t="s">
        <v>436</v>
      </c>
      <c r="E33" s="9" t="s">
        <v>390</v>
      </c>
      <c r="F33" s="9" t="s">
        <v>397</v>
      </c>
      <c r="G33" s="9">
        <v>20</v>
      </c>
      <c r="H33" s="9">
        <v>0</v>
      </c>
      <c r="I33" s="9"/>
    </row>
    <row r="34" spans="1:9" x14ac:dyDescent="0.35">
      <c r="A34" s="8">
        <v>26</v>
      </c>
      <c r="B34" s="11" t="s">
        <v>327</v>
      </c>
      <c r="C34" s="10" t="s">
        <v>433</v>
      </c>
      <c r="D34" s="10" t="s">
        <v>434</v>
      </c>
      <c r="E34" s="9" t="s">
        <v>390</v>
      </c>
      <c r="F34" s="9" t="s">
        <v>397</v>
      </c>
      <c r="G34" s="9">
        <v>20</v>
      </c>
      <c r="H34" s="9">
        <v>0</v>
      </c>
      <c r="I34" s="9"/>
    </row>
    <row r="35" spans="1:9" ht="43.5" x14ac:dyDescent="0.35">
      <c r="A35" s="8">
        <v>27</v>
      </c>
      <c r="B35" s="11" t="s">
        <v>328</v>
      </c>
      <c r="C35" s="10" t="s">
        <v>435</v>
      </c>
      <c r="D35" s="10"/>
      <c r="E35" s="9" t="s">
        <v>390</v>
      </c>
      <c r="F35" s="9" t="s">
        <v>397</v>
      </c>
      <c r="G35" s="9">
        <v>20</v>
      </c>
      <c r="H35" s="9">
        <v>0</v>
      </c>
      <c r="I35" s="9"/>
    </row>
    <row r="36" spans="1:9" ht="43.5" x14ac:dyDescent="0.35">
      <c r="A36" s="8">
        <v>28</v>
      </c>
      <c r="B36" s="11" t="s">
        <v>329</v>
      </c>
      <c r="C36" s="10" t="s">
        <v>502</v>
      </c>
      <c r="D36" s="10"/>
      <c r="E36" s="9" t="s">
        <v>390</v>
      </c>
      <c r="F36" s="9" t="s">
        <v>397</v>
      </c>
      <c r="G36" s="9">
        <v>20</v>
      </c>
      <c r="H36" s="9">
        <v>0</v>
      </c>
      <c r="I36" s="9"/>
    </row>
    <row r="37" spans="1:9" ht="87" x14ac:dyDescent="0.35">
      <c r="A37" s="8">
        <v>29</v>
      </c>
      <c r="B37" s="11" t="s">
        <v>330</v>
      </c>
      <c r="C37" s="10" t="s">
        <v>438</v>
      </c>
      <c r="D37" s="12" t="s">
        <v>442</v>
      </c>
      <c r="E37" s="9" t="s">
        <v>390</v>
      </c>
      <c r="F37" s="9" t="s">
        <v>397</v>
      </c>
      <c r="G37" s="9">
        <v>20</v>
      </c>
      <c r="H37" s="9">
        <v>0</v>
      </c>
      <c r="I37" s="9"/>
    </row>
    <row r="38" spans="1:9" ht="29" x14ac:dyDescent="0.35">
      <c r="A38" s="8">
        <v>30</v>
      </c>
      <c r="B38" s="11" t="s">
        <v>331</v>
      </c>
      <c r="C38" s="10" t="s">
        <v>439</v>
      </c>
      <c r="D38" s="10" t="s">
        <v>434</v>
      </c>
      <c r="E38" s="9" t="s">
        <v>390</v>
      </c>
      <c r="F38" s="9" t="s">
        <v>397</v>
      </c>
      <c r="G38" s="9">
        <v>20</v>
      </c>
      <c r="H38" s="9">
        <v>0</v>
      </c>
      <c r="I38" s="9"/>
    </row>
    <row r="39" spans="1:9" ht="87" x14ac:dyDescent="0.35">
      <c r="A39" s="8">
        <v>31</v>
      </c>
      <c r="B39" s="11" t="s">
        <v>332</v>
      </c>
      <c r="C39" s="10" t="s">
        <v>440</v>
      </c>
      <c r="D39" s="12" t="s">
        <v>443</v>
      </c>
      <c r="E39" s="9" t="s">
        <v>390</v>
      </c>
      <c r="F39" s="9" t="s">
        <v>397</v>
      </c>
      <c r="G39" s="9">
        <v>20</v>
      </c>
      <c r="H39" s="9">
        <v>0</v>
      </c>
      <c r="I39" s="9"/>
    </row>
    <row r="40" spans="1:9" x14ac:dyDescent="0.35">
      <c r="A40" s="8">
        <v>32</v>
      </c>
      <c r="B40" s="11" t="s">
        <v>333</v>
      </c>
      <c r="C40" s="10" t="s">
        <v>441</v>
      </c>
      <c r="D40" s="10" t="s">
        <v>434</v>
      </c>
      <c r="E40" s="9" t="s">
        <v>390</v>
      </c>
      <c r="F40" s="9" t="s">
        <v>397</v>
      </c>
      <c r="G40" s="9">
        <v>20</v>
      </c>
      <c r="H40" s="9">
        <v>0</v>
      </c>
      <c r="I40" s="9"/>
    </row>
    <row r="41" spans="1:9" ht="29" x14ac:dyDescent="0.35">
      <c r="A41" s="8">
        <v>33</v>
      </c>
      <c r="B41" s="11" t="s">
        <v>334</v>
      </c>
      <c r="C41" s="10" t="s">
        <v>444</v>
      </c>
      <c r="D41" s="10"/>
      <c r="E41" s="9" t="s">
        <v>390</v>
      </c>
      <c r="F41" s="9" t="s">
        <v>397</v>
      </c>
      <c r="G41" s="9">
        <v>19</v>
      </c>
      <c r="H41" s="9">
        <v>0</v>
      </c>
      <c r="I41" s="9"/>
    </row>
    <row r="42" spans="1:9" ht="58" x14ac:dyDescent="0.35">
      <c r="A42" s="8">
        <v>34</v>
      </c>
      <c r="B42" s="11" t="s">
        <v>335</v>
      </c>
      <c r="C42" s="10" t="s">
        <v>445</v>
      </c>
      <c r="D42" s="12" t="s">
        <v>457</v>
      </c>
      <c r="E42" s="9" t="s">
        <v>390</v>
      </c>
      <c r="F42" s="9" t="s">
        <v>397</v>
      </c>
      <c r="G42" s="9">
        <v>20</v>
      </c>
      <c r="H42" s="9">
        <v>0</v>
      </c>
      <c r="I42" s="9"/>
    </row>
    <row r="43" spans="1:9" ht="29" x14ac:dyDescent="0.35">
      <c r="A43" s="8">
        <v>35</v>
      </c>
      <c r="B43" s="11" t="s">
        <v>336</v>
      </c>
      <c r="C43" s="10" t="s">
        <v>446</v>
      </c>
      <c r="D43" s="10"/>
      <c r="E43" s="9" t="s">
        <v>390</v>
      </c>
      <c r="F43" s="9" t="s">
        <v>397</v>
      </c>
      <c r="G43" s="9">
        <v>20</v>
      </c>
      <c r="H43" s="9">
        <v>0</v>
      </c>
      <c r="I43" s="9"/>
    </row>
    <row r="44" spans="1:9" x14ac:dyDescent="0.35">
      <c r="A44" s="8">
        <v>36</v>
      </c>
      <c r="B44" s="11" t="s">
        <v>337</v>
      </c>
      <c r="C44" s="10" t="s">
        <v>447</v>
      </c>
      <c r="D44" s="10"/>
      <c r="E44" s="9" t="s">
        <v>390</v>
      </c>
      <c r="F44" s="9" t="s">
        <v>397</v>
      </c>
      <c r="G44" s="9">
        <v>20</v>
      </c>
      <c r="H44" s="9">
        <v>0</v>
      </c>
      <c r="I44" s="9"/>
    </row>
    <row r="45" spans="1:9" x14ac:dyDescent="0.35">
      <c r="A45" s="8">
        <v>37</v>
      </c>
      <c r="B45" s="11" t="s">
        <v>338</v>
      </c>
      <c r="C45" s="10" t="s">
        <v>448</v>
      </c>
      <c r="D45" s="10"/>
      <c r="E45" s="9" t="s">
        <v>390</v>
      </c>
      <c r="F45" s="9" t="s">
        <v>397</v>
      </c>
      <c r="G45" s="9">
        <v>20</v>
      </c>
      <c r="H45" s="9">
        <v>0</v>
      </c>
      <c r="I45" s="9"/>
    </row>
    <row r="46" spans="1:9" ht="29" x14ac:dyDescent="0.35">
      <c r="A46" s="8">
        <v>38</v>
      </c>
      <c r="B46" s="11" t="s">
        <v>339</v>
      </c>
      <c r="C46" s="10" t="s">
        <v>449</v>
      </c>
      <c r="D46" s="10"/>
      <c r="E46" s="9" t="s">
        <v>390</v>
      </c>
      <c r="F46" s="9" t="s">
        <v>397</v>
      </c>
      <c r="G46" s="9">
        <v>19</v>
      </c>
      <c r="H46" s="9">
        <v>0</v>
      </c>
      <c r="I46" s="9"/>
    </row>
    <row r="47" spans="1:9" x14ac:dyDescent="0.35">
      <c r="A47" s="8">
        <v>39</v>
      </c>
      <c r="B47" s="11" t="s">
        <v>340</v>
      </c>
      <c r="C47" s="10" t="s">
        <v>450</v>
      </c>
      <c r="D47" s="10"/>
      <c r="E47" s="9" t="s">
        <v>390</v>
      </c>
      <c r="F47" s="9" t="s">
        <v>397</v>
      </c>
      <c r="G47" s="9">
        <v>19</v>
      </c>
      <c r="H47" s="9">
        <v>0</v>
      </c>
      <c r="I47" s="9"/>
    </row>
    <row r="48" spans="1:9" x14ac:dyDescent="0.35">
      <c r="A48" s="8">
        <v>40</v>
      </c>
      <c r="B48" s="11" t="s">
        <v>341</v>
      </c>
      <c r="C48" s="10" t="s">
        <v>451</v>
      </c>
      <c r="D48" s="10"/>
      <c r="E48" s="9" t="s">
        <v>390</v>
      </c>
      <c r="F48" s="9" t="s">
        <v>397</v>
      </c>
      <c r="G48" s="9">
        <v>19</v>
      </c>
      <c r="H48" s="9">
        <v>0</v>
      </c>
      <c r="I48" s="9"/>
    </row>
    <row r="49" spans="1:9" ht="72.5" x14ac:dyDescent="0.35">
      <c r="A49" s="8">
        <v>41</v>
      </c>
      <c r="B49" s="11" t="s">
        <v>342</v>
      </c>
      <c r="C49" s="10" t="s">
        <v>452</v>
      </c>
      <c r="D49" s="12" t="s">
        <v>493</v>
      </c>
      <c r="E49" s="9" t="s">
        <v>390</v>
      </c>
      <c r="F49" s="9" t="s">
        <v>397</v>
      </c>
      <c r="G49" s="9">
        <v>20</v>
      </c>
      <c r="H49" s="9">
        <v>0</v>
      </c>
      <c r="I49" s="9"/>
    </row>
    <row r="50" spans="1:9" ht="29" x14ac:dyDescent="0.35">
      <c r="A50" s="8">
        <v>42</v>
      </c>
      <c r="B50" s="11" t="s">
        <v>343</v>
      </c>
      <c r="C50" s="10" t="s">
        <v>453</v>
      </c>
      <c r="D50" s="10"/>
      <c r="E50" s="9" t="s">
        <v>390</v>
      </c>
      <c r="F50" s="9" t="s">
        <v>397</v>
      </c>
      <c r="G50" s="9">
        <v>20</v>
      </c>
      <c r="H50" s="9">
        <v>0</v>
      </c>
      <c r="I50" s="9"/>
    </row>
    <row r="51" spans="1:9" x14ac:dyDescent="0.35">
      <c r="A51" s="8">
        <v>43</v>
      </c>
      <c r="B51" s="11" t="s">
        <v>344</v>
      </c>
      <c r="C51" s="10" t="s">
        <v>454</v>
      </c>
      <c r="D51" s="10"/>
      <c r="E51" s="9" t="s">
        <v>395</v>
      </c>
      <c r="F51" s="9" t="s">
        <v>398</v>
      </c>
      <c r="G51" s="9">
        <v>254</v>
      </c>
      <c r="H51" s="9">
        <v>0</v>
      </c>
      <c r="I51" s="9"/>
    </row>
    <row r="52" spans="1:9" ht="87" x14ac:dyDescent="0.35">
      <c r="A52" s="8">
        <v>44</v>
      </c>
      <c r="B52" s="11" t="s">
        <v>345</v>
      </c>
      <c r="C52" s="10" t="s">
        <v>455</v>
      </c>
      <c r="D52" s="12" t="s">
        <v>456</v>
      </c>
      <c r="E52" s="9" t="s">
        <v>395</v>
      </c>
      <c r="F52" s="9" t="s">
        <v>398</v>
      </c>
      <c r="G52" s="9">
        <v>254</v>
      </c>
      <c r="H52" s="9">
        <v>0</v>
      </c>
      <c r="I52" s="9"/>
    </row>
    <row r="53" spans="1:9" ht="29" x14ac:dyDescent="0.35">
      <c r="A53" s="8">
        <v>45</v>
      </c>
      <c r="B53" s="11" t="s">
        <v>346</v>
      </c>
      <c r="C53" s="10" t="s">
        <v>458</v>
      </c>
      <c r="D53" s="10"/>
      <c r="E53" s="9" t="s">
        <v>390</v>
      </c>
      <c r="F53" s="9" t="s">
        <v>397</v>
      </c>
      <c r="G53" s="9">
        <v>19</v>
      </c>
      <c r="H53" s="9">
        <v>0</v>
      </c>
      <c r="I53" s="9"/>
    </row>
    <row r="54" spans="1:9" ht="29" x14ac:dyDescent="0.35">
      <c r="A54" s="8">
        <v>46</v>
      </c>
      <c r="B54" s="11" t="s">
        <v>347</v>
      </c>
      <c r="C54" s="10" t="s">
        <v>459</v>
      </c>
      <c r="D54" s="10"/>
      <c r="E54" s="9" t="s">
        <v>390</v>
      </c>
      <c r="F54" s="9" t="s">
        <v>397</v>
      </c>
      <c r="G54" s="9">
        <v>19</v>
      </c>
      <c r="H54" s="9">
        <v>0</v>
      </c>
      <c r="I54" s="9"/>
    </row>
    <row r="55" spans="1:9" ht="87" x14ac:dyDescent="0.35">
      <c r="A55" s="8">
        <v>47</v>
      </c>
      <c r="B55" s="11" t="s">
        <v>348</v>
      </c>
      <c r="C55" s="10" t="s">
        <v>460</v>
      </c>
      <c r="D55" s="12" t="s">
        <v>462</v>
      </c>
      <c r="E55" s="9" t="s">
        <v>390</v>
      </c>
      <c r="F55" s="9" t="s">
        <v>397</v>
      </c>
      <c r="G55" s="9">
        <v>20</v>
      </c>
      <c r="H55" s="9">
        <v>0</v>
      </c>
      <c r="I55" s="9"/>
    </row>
    <row r="56" spans="1:9" ht="29" x14ac:dyDescent="0.35">
      <c r="A56" s="8">
        <v>48</v>
      </c>
      <c r="B56" s="11" t="s">
        <v>349</v>
      </c>
      <c r="C56" s="10" t="s">
        <v>461</v>
      </c>
      <c r="D56" s="10"/>
      <c r="E56" s="9" t="s">
        <v>390</v>
      </c>
      <c r="F56" s="9" t="s">
        <v>397</v>
      </c>
      <c r="G56" s="9">
        <v>20</v>
      </c>
      <c r="H56" s="9">
        <v>0</v>
      </c>
      <c r="I56" s="9"/>
    </row>
    <row r="57" spans="1:9" x14ac:dyDescent="0.35">
      <c r="A57" s="8">
        <v>49</v>
      </c>
      <c r="B57" s="11" t="s">
        <v>350</v>
      </c>
      <c r="C57" s="10" t="s">
        <v>463</v>
      </c>
      <c r="D57" s="10"/>
      <c r="E57" s="9" t="s">
        <v>390</v>
      </c>
      <c r="F57" s="9" t="s">
        <v>397</v>
      </c>
      <c r="G57" s="9">
        <v>20</v>
      </c>
      <c r="H57" s="9">
        <v>0</v>
      </c>
      <c r="I57" s="9"/>
    </row>
    <row r="58" spans="1:9" x14ac:dyDescent="0.35">
      <c r="A58" s="8">
        <v>50</v>
      </c>
      <c r="B58" s="11" t="s">
        <v>351</v>
      </c>
      <c r="C58" s="10" t="s">
        <v>464</v>
      </c>
      <c r="D58" s="10"/>
      <c r="E58" s="9" t="s">
        <v>390</v>
      </c>
      <c r="F58" s="9" t="s">
        <v>397</v>
      </c>
      <c r="G58" s="9">
        <v>19</v>
      </c>
      <c r="H58" s="9">
        <v>0</v>
      </c>
      <c r="I58" s="9"/>
    </row>
    <row r="59" spans="1:9" x14ac:dyDescent="0.35">
      <c r="A59" s="8">
        <v>51</v>
      </c>
      <c r="B59" s="11" t="s">
        <v>352</v>
      </c>
      <c r="C59" s="10" t="s">
        <v>465</v>
      </c>
      <c r="D59" s="10"/>
      <c r="E59" s="9" t="s">
        <v>390</v>
      </c>
      <c r="F59" s="9" t="s">
        <v>397</v>
      </c>
      <c r="G59" s="9">
        <v>19</v>
      </c>
      <c r="H59" s="9">
        <v>0</v>
      </c>
      <c r="I59" s="9"/>
    </row>
    <row r="60" spans="1:9" ht="43.5" x14ac:dyDescent="0.35">
      <c r="A60" s="8">
        <v>52</v>
      </c>
      <c r="B60" s="11" t="s">
        <v>353</v>
      </c>
      <c r="C60" s="10" t="s">
        <v>466</v>
      </c>
      <c r="D60" s="10" t="s">
        <v>479</v>
      </c>
      <c r="E60" s="9" t="s">
        <v>390</v>
      </c>
      <c r="F60" s="9" t="s">
        <v>397</v>
      </c>
      <c r="G60" s="9">
        <v>20</v>
      </c>
      <c r="H60" s="9">
        <v>0</v>
      </c>
      <c r="I60" s="9"/>
    </row>
    <row r="61" spans="1:9" ht="29" x14ac:dyDescent="0.35">
      <c r="A61" s="8">
        <v>53</v>
      </c>
      <c r="B61" s="11" t="s">
        <v>354</v>
      </c>
      <c r="C61" s="10" t="s">
        <v>467</v>
      </c>
      <c r="D61" s="10"/>
      <c r="E61" s="9" t="s">
        <v>390</v>
      </c>
      <c r="F61" s="9" t="s">
        <v>397</v>
      </c>
      <c r="G61" s="9">
        <v>20</v>
      </c>
      <c r="H61" s="9">
        <v>0</v>
      </c>
      <c r="I61" s="9"/>
    </row>
    <row r="62" spans="1:9" ht="29" x14ac:dyDescent="0.35">
      <c r="A62" s="8">
        <v>54</v>
      </c>
      <c r="B62" s="11" t="s">
        <v>355</v>
      </c>
      <c r="C62" s="10" t="s">
        <v>468</v>
      </c>
      <c r="D62" s="10"/>
      <c r="E62" s="9" t="s">
        <v>390</v>
      </c>
      <c r="F62" s="9" t="s">
        <v>397</v>
      </c>
      <c r="G62" s="9">
        <v>20</v>
      </c>
      <c r="H62" s="9">
        <v>0</v>
      </c>
      <c r="I62" s="9"/>
    </row>
    <row r="63" spans="1:9" ht="29" x14ac:dyDescent="0.35">
      <c r="A63" s="8">
        <v>55</v>
      </c>
      <c r="B63" s="11" t="s">
        <v>356</v>
      </c>
      <c r="C63" s="10" t="s">
        <v>469</v>
      </c>
      <c r="D63" s="10"/>
      <c r="E63" s="9" t="s">
        <v>390</v>
      </c>
      <c r="F63" s="9" t="s">
        <v>397</v>
      </c>
      <c r="G63" s="9">
        <v>20</v>
      </c>
      <c r="H63" s="9">
        <v>0</v>
      </c>
      <c r="I63" s="9"/>
    </row>
    <row r="64" spans="1:9" x14ac:dyDescent="0.35">
      <c r="A64" s="8">
        <v>56</v>
      </c>
      <c r="B64" s="11" t="s">
        <v>357</v>
      </c>
      <c r="C64" s="10" t="s">
        <v>470</v>
      </c>
      <c r="D64" s="10"/>
      <c r="E64" s="9" t="s">
        <v>390</v>
      </c>
      <c r="F64" s="9" t="s">
        <v>397</v>
      </c>
      <c r="G64" s="9">
        <v>20</v>
      </c>
      <c r="H64" s="9">
        <v>0</v>
      </c>
      <c r="I64" s="9"/>
    </row>
    <row r="65" spans="1:9" ht="58" x14ac:dyDescent="0.35">
      <c r="A65" s="8">
        <v>57</v>
      </c>
      <c r="B65" s="11" t="s">
        <v>358</v>
      </c>
      <c r="C65" s="10" t="s">
        <v>471</v>
      </c>
      <c r="D65" s="10"/>
      <c r="E65" s="9" t="s">
        <v>390</v>
      </c>
      <c r="F65" s="9" t="s">
        <v>397</v>
      </c>
      <c r="G65" s="9">
        <v>20</v>
      </c>
      <c r="H65" s="9">
        <v>0</v>
      </c>
      <c r="I65" s="9"/>
    </row>
    <row r="66" spans="1:9" x14ac:dyDescent="0.35">
      <c r="A66" s="8">
        <v>58</v>
      </c>
      <c r="B66" s="11" t="s">
        <v>359</v>
      </c>
      <c r="C66" s="10" t="s">
        <v>472</v>
      </c>
      <c r="D66" s="10"/>
      <c r="E66" s="9" t="s">
        <v>390</v>
      </c>
      <c r="F66" s="9" t="s">
        <v>397</v>
      </c>
      <c r="G66" s="9">
        <v>20</v>
      </c>
      <c r="H66" s="9">
        <v>0</v>
      </c>
      <c r="I66" s="9"/>
    </row>
    <row r="67" spans="1:9" ht="29" x14ac:dyDescent="0.35">
      <c r="A67" s="8">
        <v>59</v>
      </c>
      <c r="B67" s="11" t="s">
        <v>360</v>
      </c>
      <c r="C67" s="10" t="s">
        <v>473</v>
      </c>
      <c r="D67" s="10"/>
      <c r="E67" s="9" t="s">
        <v>390</v>
      </c>
      <c r="F67" s="9" t="s">
        <v>397</v>
      </c>
      <c r="G67" s="9">
        <v>20</v>
      </c>
      <c r="H67" s="9">
        <v>0</v>
      </c>
      <c r="I67" s="9"/>
    </row>
    <row r="68" spans="1:9" x14ac:dyDescent="0.35">
      <c r="A68" s="8">
        <v>60</v>
      </c>
      <c r="B68" s="11" t="s">
        <v>361</v>
      </c>
      <c r="C68" s="10" t="s">
        <v>474</v>
      </c>
      <c r="D68" s="10"/>
      <c r="E68" s="9" t="s">
        <v>390</v>
      </c>
      <c r="F68" s="9" t="s">
        <v>397</v>
      </c>
      <c r="G68" s="9">
        <v>20</v>
      </c>
      <c r="H68" s="9">
        <v>0</v>
      </c>
      <c r="I68" s="9"/>
    </row>
    <row r="69" spans="1:9" x14ac:dyDescent="0.35">
      <c r="A69" s="8">
        <v>61</v>
      </c>
      <c r="B69" s="11" t="s">
        <v>362</v>
      </c>
      <c r="C69" s="10" t="s">
        <v>475</v>
      </c>
      <c r="D69" s="10"/>
      <c r="E69" s="9" t="s">
        <v>390</v>
      </c>
      <c r="F69" s="9" t="s">
        <v>397</v>
      </c>
      <c r="G69" s="9">
        <v>20</v>
      </c>
      <c r="H69" s="9">
        <v>0</v>
      </c>
      <c r="I69" s="9"/>
    </row>
    <row r="70" spans="1:9" ht="29" x14ac:dyDescent="0.35">
      <c r="A70" s="8">
        <v>62</v>
      </c>
      <c r="B70" s="11" t="s">
        <v>363</v>
      </c>
      <c r="C70" s="10" t="s">
        <v>476</v>
      </c>
      <c r="D70" s="10" t="s">
        <v>480</v>
      </c>
      <c r="E70" s="9" t="s">
        <v>390</v>
      </c>
      <c r="F70" s="9" t="s">
        <v>397</v>
      </c>
      <c r="G70" s="9">
        <v>20</v>
      </c>
      <c r="H70" s="9">
        <v>0</v>
      </c>
      <c r="I70" s="9"/>
    </row>
    <row r="71" spans="1:9" ht="29" x14ac:dyDescent="0.35">
      <c r="A71" s="8">
        <v>63</v>
      </c>
      <c r="B71" s="11" t="s">
        <v>364</v>
      </c>
      <c r="C71" s="10" t="s">
        <v>477</v>
      </c>
      <c r="D71" s="10"/>
      <c r="E71" s="9" t="s">
        <v>390</v>
      </c>
      <c r="F71" s="9" t="s">
        <v>397</v>
      </c>
      <c r="G71" s="9">
        <v>20</v>
      </c>
      <c r="H71" s="9">
        <v>0</v>
      </c>
      <c r="I71" s="9"/>
    </row>
    <row r="72" spans="1:9" x14ac:dyDescent="0.35">
      <c r="A72" s="8">
        <v>64</v>
      </c>
      <c r="B72" s="11" t="s">
        <v>365</v>
      </c>
      <c r="C72" s="10"/>
      <c r="D72" s="10"/>
      <c r="E72" s="9" t="s">
        <v>390</v>
      </c>
      <c r="F72" s="9" t="s">
        <v>397</v>
      </c>
      <c r="G72" s="9">
        <v>20</v>
      </c>
      <c r="H72" s="9">
        <v>0</v>
      </c>
      <c r="I72" s="9"/>
    </row>
    <row r="73" spans="1:9" x14ac:dyDescent="0.35">
      <c r="A73" s="8">
        <v>65</v>
      </c>
      <c r="B73" s="11" t="s">
        <v>366</v>
      </c>
      <c r="C73" s="10"/>
      <c r="D73" s="10"/>
      <c r="E73" s="9" t="s">
        <v>390</v>
      </c>
      <c r="F73" s="9" t="s">
        <v>397</v>
      </c>
      <c r="G73" s="9">
        <v>20</v>
      </c>
      <c r="H73" s="9">
        <v>0</v>
      </c>
      <c r="I73" s="9"/>
    </row>
    <row r="74" spans="1:9" x14ac:dyDescent="0.35">
      <c r="A74" s="8">
        <v>66</v>
      </c>
      <c r="B74" s="11" t="s">
        <v>367</v>
      </c>
      <c r="C74" s="10"/>
      <c r="D74" s="10"/>
      <c r="E74" s="9" t="s">
        <v>390</v>
      </c>
      <c r="F74" s="9" t="s">
        <v>397</v>
      </c>
      <c r="G74" s="9">
        <v>20</v>
      </c>
      <c r="H74" s="9">
        <v>0</v>
      </c>
      <c r="I74" s="9"/>
    </row>
    <row r="75" spans="1:9" x14ac:dyDescent="0.35">
      <c r="A75" s="8">
        <v>67</v>
      </c>
      <c r="B75" s="11" t="s">
        <v>368</v>
      </c>
      <c r="C75" s="10"/>
      <c r="D75" s="10"/>
      <c r="E75" s="9" t="s">
        <v>390</v>
      </c>
      <c r="F75" s="9" t="s">
        <v>397</v>
      </c>
      <c r="G75" s="9">
        <v>20</v>
      </c>
      <c r="H75" s="9">
        <v>0</v>
      </c>
      <c r="I75" s="9"/>
    </row>
    <row r="76" spans="1:9" x14ac:dyDescent="0.35">
      <c r="A76" s="8">
        <v>68</v>
      </c>
      <c r="B76" s="11" t="s">
        <v>369</v>
      </c>
      <c r="C76" s="10"/>
      <c r="D76" s="10"/>
      <c r="E76" s="9" t="s">
        <v>390</v>
      </c>
      <c r="F76" s="9" t="s">
        <v>397</v>
      </c>
      <c r="G76" s="9">
        <v>20</v>
      </c>
      <c r="H76" s="9">
        <v>0</v>
      </c>
      <c r="I76" s="9"/>
    </row>
    <row r="77" spans="1:9" x14ac:dyDescent="0.35">
      <c r="A77" s="8">
        <v>69</v>
      </c>
      <c r="B77" s="11" t="s">
        <v>370</v>
      </c>
      <c r="C77" s="10"/>
      <c r="D77" s="10"/>
      <c r="E77" s="9" t="s">
        <v>390</v>
      </c>
      <c r="F77" s="9" t="s">
        <v>397</v>
      </c>
      <c r="G77" s="9">
        <v>20</v>
      </c>
      <c r="H77" s="9">
        <v>0</v>
      </c>
      <c r="I77" s="9"/>
    </row>
    <row r="78" spans="1:9" ht="116" x14ac:dyDescent="0.35">
      <c r="A78" s="8">
        <v>70</v>
      </c>
      <c r="B78" s="11" t="s">
        <v>371</v>
      </c>
      <c r="C78" s="10" t="s">
        <v>478</v>
      </c>
      <c r="D78" s="12" t="s">
        <v>481</v>
      </c>
      <c r="E78" s="9" t="s">
        <v>390</v>
      </c>
      <c r="F78" s="9" t="s">
        <v>397</v>
      </c>
      <c r="G78" s="9">
        <v>20</v>
      </c>
      <c r="H78" s="9">
        <v>0</v>
      </c>
      <c r="I78" s="9"/>
    </row>
    <row r="79" spans="1:9" ht="72.5" x14ac:dyDescent="0.35">
      <c r="A79" s="8">
        <v>71</v>
      </c>
      <c r="B79" s="11" t="s">
        <v>372</v>
      </c>
      <c r="C79" s="10" t="s">
        <v>503</v>
      </c>
      <c r="D79" s="10" t="s">
        <v>494</v>
      </c>
      <c r="E79" s="9" t="s">
        <v>390</v>
      </c>
      <c r="F79" s="9" t="s">
        <v>397</v>
      </c>
      <c r="G79" s="9">
        <v>20</v>
      </c>
      <c r="H79" s="9">
        <v>0</v>
      </c>
      <c r="I79" s="9"/>
    </row>
    <row r="80" spans="1:9" ht="87" x14ac:dyDescent="0.35">
      <c r="A80" s="8">
        <v>72</v>
      </c>
      <c r="B80" s="11" t="s">
        <v>373</v>
      </c>
      <c r="C80" s="10" t="s">
        <v>504</v>
      </c>
      <c r="D80" s="10" t="s">
        <v>486</v>
      </c>
      <c r="E80" s="9" t="s">
        <v>390</v>
      </c>
      <c r="F80" s="9" t="s">
        <v>397</v>
      </c>
      <c r="G80" s="9">
        <v>20</v>
      </c>
      <c r="H80" s="9">
        <v>0</v>
      </c>
      <c r="I80" s="9"/>
    </row>
    <row r="81" spans="1:9" ht="72.5" x14ac:dyDescent="0.35">
      <c r="A81" s="8">
        <v>73</v>
      </c>
      <c r="B81" s="11" t="s">
        <v>374</v>
      </c>
      <c r="C81" s="10" t="s">
        <v>505</v>
      </c>
      <c r="D81" s="10" t="s">
        <v>487</v>
      </c>
      <c r="E81" s="9" t="s">
        <v>390</v>
      </c>
      <c r="F81" s="9" t="s">
        <v>397</v>
      </c>
      <c r="G81" s="9">
        <v>20</v>
      </c>
      <c r="H81" s="9">
        <v>0</v>
      </c>
      <c r="I81" s="9"/>
    </row>
    <row r="82" spans="1:9" ht="72.5" x14ac:dyDescent="0.35">
      <c r="A82" s="8">
        <v>74</v>
      </c>
      <c r="B82" s="11" t="s">
        <v>375</v>
      </c>
      <c r="C82" s="10" t="s">
        <v>482</v>
      </c>
      <c r="D82" s="12" t="s">
        <v>488</v>
      </c>
      <c r="E82" s="9" t="s">
        <v>390</v>
      </c>
      <c r="F82" s="9" t="s">
        <v>397</v>
      </c>
      <c r="G82" s="9">
        <v>20</v>
      </c>
      <c r="H82" s="9">
        <v>0</v>
      </c>
      <c r="I82" s="9"/>
    </row>
    <row r="83" spans="1:9" ht="72.5" x14ac:dyDescent="0.35">
      <c r="A83" s="8">
        <v>75</v>
      </c>
      <c r="B83" s="11" t="s">
        <v>376</v>
      </c>
      <c r="C83" s="10" t="s">
        <v>483</v>
      </c>
      <c r="D83" s="10" t="s">
        <v>489</v>
      </c>
      <c r="E83" s="9" t="s">
        <v>390</v>
      </c>
      <c r="F83" s="9" t="s">
        <v>397</v>
      </c>
      <c r="G83" s="9">
        <v>20</v>
      </c>
      <c r="H83" s="9">
        <v>0</v>
      </c>
      <c r="I83" s="9"/>
    </row>
    <row r="84" spans="1:9" ht="72.5" x14ac:dyDescent="0.35">
      <c r="A84" s="8">
        <v>76</v>
      </c>
      <c r="B84" s="11" t="s">
        <v>377</v>
      </c>
      <c r="C84" s="10" t="s">
        <v>497</v>
      </c>
      <c r="D84" s="10" t="s">
        <v>490</v>
      </c>
      <c r="E84" s="9" t="s">
        <v>390</v>
      </c>
      <c r="F84" s="9" t="s">
        <v>397</v>
      </c>
      <c r="G84" s="9">
        <v>20</v>
      </c>
      <c r="H84" s="9">
        <v>0</v>
      </c>
      <c r="I84" s="9"/>
    </row>
    <row r="85" spans="1:9" ht="72.5" x14ac:dyDescent="0.35">
      <c r="A85" s="8">
        <v>77</v>
      </c>
      <c r="B85" s="11" t="s">
        <v>378</v>
      </c>
      <c r="C85" s="10" t="s">
        <v>496</v>
      </c>
      <c r="D85" s="10" t="s">
        <v>495</v>
      </c>
      <c r="E85" s="9" t="s">
        <v>390</v>
      </c>
      <c r="F85" s="9" t="s">
        <v>397</v>
      </c>
      <c r="G85" s="9">
        <v>20</v>
      </c>
      <c r="H85" s="9">
        <v>0</v>
      </c>
      <c r="I85" s="9"/>
    </row>
    <row r="86" spans="1:9" ht="72.5" x14ac:dyDescent="0.35">
      <c r="A86" s="8">
        <v>78</v>
      </c>
      <c r="B86" s="11" t="s">
        <v>379</v>
      </c>
      <c r="C86" s="10" t="s">
        <v>484</v>
      </c>
      <c r="D86" s="10" t="s">
        <v>491</v>
      </c>
      <c r="E86" s="9" t="s">
        <v>390</v>
      </c>
      <c r="F86" s="9" t="s">
        <v>397</v>
      </c>
      <c r="G86" s="9">
        <v>20</v>
      </c>
      <c r="H86" s="9">
        <v>0</v>
      </c>
      <c r="I86" s="9"/>
    </row>
    <row r="87" spans="1:9" ht="101.5" x14ac:dyDescent="0.35">
      <c r="A87" s="8">
        <v>79</v>
      </c>
      <c r="B87" s="11" t="s">
        <v>380</v>
      </c>
      <c r="C87" s="10" t="s">
        <v>498</v>
      </c>
      <c r="D87" s="10" t="s">
        <v>499</v>
      </c>
      <c r="E87" s="9" t="s">
        <v>390</v>
      </c>
      <c r="F87" s="9" t="s">
        <v>397</v>
      </c>
      <c r="G87" s="9">
        <v>20</v>
      </c>
      <c r="H87" s="9">
        <v>0</v>
      </c>
      <c r="I87" s="9"/>
    </row>
    <row r="88" spans="1:9" ht="43.5" x14ac:dyDescent="0.35">
      <c r="A88" s="8">
        <v>80</v>
      </c>
      <c r="B88" s="11" t="s">
        <v>381</v>
      </c>
      <c r="C88" s="10" t="s">
        <v>500</v>
      </c>
      <c r="D88" s="10" t="s">
        <v>492</v>
      </c>
      <c r="E88" s="9" t="s">
        <v>390</v>
      </c>
      <c r="F88" s="9" t="s">
        <v>397</v>
      </c>
      <c r="G88" s="9">
        <v>20</v>
      </c>
      <c r="H88" s="9">
        <v>0</v>
      </c>
      <c r="I88" s="9"/>
    </row>
    <row r="89" spans="1:9" ht="87" x14ac:dyDescent="0.35">
      <c r="A89" s="8">
        <v>81</v>
      </c>
      <c r="B89" s="11" t="s">
        <v>382</v>
      </c>
      <c r="C89" s="10" t="s">
        <v>485</v>
      </c>
      <c r="D89" s="10" t="s">
        <v>501</v>
      </c>
      <c r="E89" s="9" t="s">
        <v>390</v>
      </c>
      <c r="F89" s="9" t="s">
        <v>397</v>
      </c>
      <c r="G89" s="9">
        <v>20</v>
      </c>
      <c r="H89" s="9">
        <v>0</v>
      </c>
      <c r="I89" s="9"/>
    </row>
  </sheetData>
  <mergeCells count="4">
    <mergeCell ref="B4:N4"/>
    <mergeCell ref="B2:N2"/>
    <mergeCell ref="B5:N5"/>
    <mergeCell ref="B3:N3"/>
  </mergeCells>
  <hyperlinks>
    <hyperlink ref="B2" r:id="rId1" display="https://www.data.gouv.fr/fr/datasets/observatoire-des-friches-en-lorraine/" xr:uid="{F329C60E-5E0B-4FC6-9575-21FEF3989FD3}"/>
  </hyperlinks>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D1CED-75A3-46E4-9C35-2E887DCBD9DC}">
  <sheetPr>
    <tabColor rgb="FF92D050"/>
  </sheetPr>
  <dimension ref="A1:M97"/>
  <sheetViews>
    <sheetView zoomScale="90" zoomScaleNormal="90" workbookViewId="0">
      <pane xSplit="2" ySplit="8" topLeftCell="C53" activePane="bottomRight" state="frozen"/>
      <selection activeCell="D32" sqref="D32"/>
      <selection pane="topRight" activeCell="D32" sqref="D32"/>
      <selection pane="bottomLeft" activeCell="D32" sqref="D32"/>
      <selection pane="bottomRight" activeCell="C65" sqref="C65"/>
    </sheetView>
  </sheetViews>
  <sheetFormatPr baseColWidth="10" defaultRowHeight="14.5" x14ac:dyDescent="0.35"/>
  <cols>
    <col min="2" max="2" width="20" bestFit="1" customWidth="1"/>
    <col min="3" max="3" width="35.54296875" style="6" customWidth="1"/>
    <col min="4" max="4" width="36.6328125" style="6" customWidth="1"/>
    <col min="8" max="8" width="12.54296875" bestFit="1" customWidth="1"/>
    <col min="9" max="9" width="79" customWidth="1"/>
  </cols>
  <sheetData>
    <row r="1" spans="1:10" x14ac:dyDescent="0.35">
      <c r="A1" s="3" t="s">
        <v>387</v>
      </c>
      <c r="B1" t="s">
        <v>884</v>
      </c>
    </row>
    <row r="2" spans="1:10" x14ac:dyDescent="0.35">
      <c r="A2" s="3" t="s">
        <v>386</v>
      </c>
      <c r="B2" s="212" t="s">
        <v>885</v>
      </c>
      <c r="C2" s="212"/>
      <c r="D2" s="212"/>
      <c r="E2" s="212"/>
      <c r="F2" s="212"/>
      <c r="G2" s="212"/>
      <c r="H2" s="212"/>
      <c r="I2" s="212"/>
    </row>
    <row r="3" spans="1:10" x14ac:dyDescent="0.35">
      <c r="A3" s="3" t="s">
        <v>384</v>
      </c>
      <c r="B3" s="213"/>
      <c r="C3" s="213"/>
      <c r="D3" s="213"/>
      <c r="E3" s="213"/>
      <c r="F3" s="213"/>
      <c r="G3" s="213"/>
      <c r="H3" s="213"/>
      <c r="I3" s="213"/>
    </row>
    <row r="4" spans="1:10" x14ac:dyDescent="0.35">
      <c r="A4" s="3" t="s">
        <v>399</v>
      </c>
      <c r="B4" s="213" t="s">
        <v>886</v>
      </c>
      <c r="C4" s="213"/>
      <c r="D4" s="213"/>
      <c r="E4" s="213"/>
      <c r="F4" s="213"/>
      <c r="G4" s="213"/>
      <c r="H4" s="213"/>
      <c r="I4" s="213"/>
    </row>
    <row r="5" spans="1:10" x14ac:dyDescent="0.35">
      <c r="A5" s="3" t="s">
        <v>385</v>
      </c>
      <c r="B5" s="214" t="s">
        <v>979</v>
      </c>
      <c r="C5" s="214"/>
      <c r="D5" s="214"/>
      <c r="E5" s="214"/>
      <c r="F5" s="214"/>
      <c r="G5" s="214"/>
      <c r="H5" s="214"/>
      <c r="I5" s="214"/>
    </row>
    <row r="7" spans="1:10" x14ac:dyDescent="0.35">
      <c r="A7" s="24"/>
      <c r="B7" s="11"/>
      <c r="C7" s="27" t="s">
        <v>895</v>
      </c>
      <c r="D7" s="10"/>
      <c r="E7" s="9"/>
      <c r="F7" s="9"/>
      <c r="G7" s="9"/>
      <c r="H7" s="9"/>
      <c r="I7" s="9"/>
    </row>
    <row r="8" spans="1:10" x14ac:dyDescent="0.35">
      <c r="A8" s="5" t="s">
        <v>396</v>
      </c>
      <c r="B8" s="4" t="s">
        <v>416</v>
      </c>
      <c r="C8" s="7" t="s">
        <v>417</v>
      </c>
      <c r="D8" s="7" t="s">
        <v>415</v>
      </c>
      <c r="E8" s="4" t="s">
        <v>391</v>
      </c>
      <c r="F8" s="4" t="s">
        <v>392</v>
      </c>
      <c r="G8" s="4" t="s">
        <v>393</v>
      </c>
      <c r="H8" s="4" t="s">
        <v>394</v>
      </c>
      <c r="I8" s="4" t="s">
        <v>170</v>
      </c>
    </row>
    <row r="9" spans="1:10" x14ac:dyDescent="0.35">
      <c r="A9" s="8"/>
      <c r="B9" s="11"/>
      <c r="C9" s="10" t="s">
        <v>888</v>
      </c>
      <c r="D9" s="10"/>
      <c r="E9" s="10"/>
      <c r="F9" s="10"/>
      <c r="G9" s="9"/>
      <c r="H9" s="9"/>
      <c r="I9" s="10"/>
    </row>
    <row r="10" spans="1:10" x14ac:dyDescent="0.35">
      <c r="A10" s="8"/>
      <c r="B10" s="11"/>
      <c r="C10" s="10" t="s">
        <v>889</v>
      </c>
      <c r="D10" s="10"/>
      <c r="E10" s="10"/>
      <c r="F10" s="10"/>
      <c r="G10" s="9"/>
      <c r="H10" s="9"/>
      <c r="I10" s="10"/>
    </row>
    <row r="11" spans="1:10" x14ac:dyDescent="0.35">
      <c r="A11" s="8"/>
      <c r="B11" s="11"/>
      <c r="C11" s="10" t="s">
        <v>6</v>
      </c>
      <c r="D11" s="10"/>
      <c r="E11" s="10"/>
      <c r="F11" s="10"/>
      <c r="G11" s="9"/>
      <c r="H11" s="9"/>
      <c r="I11" s="10"/>
    </row>
    <row r="12" spans="1:10" x14ac:dyDescent="0.35">
      <c r="A12" s="8"/>
      <c r="B12" s="11"/>
      <c r="C12" s="10" t="s">
        <v>747</v>
      </c>
      <c r="D12" s="10"/>
      <c r="E12" s="10"/>
      <c r="F12" s="10"/>
      <c r="G12" s="9"/>
      <c r="H12" s="9"/>
      <c r="I12" s="10"/>
    </row>
    <row r="13" spans="1:10" x14ac:dyDescent="0.35">
      <c r="A13" s="8"/>
      <c r="B13" s="11"/>
      <c r="C13" s="10" t="s">
        <v>559</v>
      </c>
      <c r="D13" s="10"/>
      <c r="E13" s="10"/>
      <c r="F13" s="10"/>
      <c r="G13" s="9"/>
      <c r="H13" s="9"/>
      <c r="I13" s="10"/>
    </row>
    <row r="14" spans="1:10" x14ac:dyDescent="0.35">
      <c r="A14" s="17"/>
      <c r="B14" s="20" t="s">
        <v>891</v>
      </c>
      <c r="C14" s="18"/>
      <c r="D14" s="19"/>
      <c r="E14" s="20"/>
      <c r="F14" s="20"/>
      <c r="G14" s="20"/>
      <c r="H14" s="20"/>
      <c r="I14" s="20"/>
      <c r="J14" s="14"/>
    </row>
    <row r="15" spans="1:10" x14ac:dyDescent="0.35">
      <c r="A15" s="8"/>
      <c r="B15" s="11"/>
      <c r="C15" s="10" t="s">
        <v>46</v>
      </c>
      <c r="D15" s="10"/>
      <c r="E15" s="10"/>
      <c r="F15" s="10"/>
      <c r="G15" s="9"/>
      <c r="H15" s="9"/>
      <c r="I15" s="10"/>
    </row>
    <row r="16" spans="1:10" x14ac:dyDescent="0.35">
      <c r="A16" s="8"/>
      <c r="B16" s="11"/>
      <c r="C16" s="10" t="s">
        <v>892</v>
      </c>
      <c r="D16" s="10"/>
      <c r="E16" s="10"/>
      <c r="F16" s="10"/>
      <c r="G16" s="9"/>
      <c r="H16" s="9"/>
      <c r="I16" s="10"/>
    </row>
    <row r="17" spans="1:10" x14ac:dyDescent="0.35">
      <c r="A17" s="8"/>
      <c r="B17" s="11"/>
      <c r="C17" s="10" t="s">
        <v>894</v>
      </c>
      <c r="D17" s="10"/>
      <c r="E17" s="10"/>
      <c r="F17" s="10"/>
      <c r="G17" s="9"/>
      <c r="H17" s="9"/>
      <c r="I17" s="10"/>
    </row>
    <row r="18" spans="1:10" x14ac:dyDescent="0.35">
      <c r="A18" s="8"/>
      <c r="B18" s="11"/>
      <c r="C18" s="10" t="s">
        <v>896</v>
      </c>
      <c r="D18" s="10"/>
      <c r="E18" s="10"/>
      <c r="F18" s="10"/>
      <c r="G18" s="9"/>
      <c r="H18" s="9"/>
      <c r="I18" s="10"/>
    </row>
    <row r="19" spans="1:10" x14ac:dyDescent="0.35">
      <c r="A19" s="8"/>
      <c r="B19" s="11"/>
      <c r="C19" s="10" t="s">
        <v>897</v>
      </c>
      <c r="D19" s="10"/>
      <c r="E19" s="10"/>
      <c r="F19" s="10"/>
      <c r="G19" s="9"/>
      <c r="H19" s="9"/>
      <c r="I19" s="10"/>
    </row>
    <row r="20" spans="1:10" x14ac:dyDescent="0.35">
      <c r="A20" s="17"/>
      <c r="B20" s="20" t="s">
        <v>898</v>
      </c>
      <c r="C20" s="18"/>
      <c r="D20" s="19"/>
      <c r="E20" s="20"/>
      <c r="F20" s="20"/>
      <c r="G20" s="20"/>
      <c r="H20" s="20"/>
      <c r="I20" s="20"/>
      <c r="J20" s="14"/>
    </row>
    <row r="21" spans="1:10" x14ac:dyDescent="0.35">
      <c r="A21" s="8"/>
      <c r="B21" s="11"/>
      <c r="C21" s="10" t="s">
        <v>3</v>
      </c>
      <c r="D21" s="10" t="s">
        <v>899</v>
      </c>
      <c r="E21" s="10"/>
      <c r="F21" s="10"/>
      <c r="G21" s="9"/>
      <c r="H21" s="9"/>
      <c r="I21" s="10"/>
    </row>
    <row r="22" spans="1:10" x14ac:dyDescent="0.35">
      <c r="A22" s="8"/>
      <c r="B22" s="11"/>
      <c r="C22" s="10" t="s">
        <v>900</v>
      </c>
      <c r="D22" s="10" t="s">
        <v>901</v>
      </c>
      <c r="E22" s="10"/>
      <c r="F22" s="10"/>
      <c r="G22" s="9"/>
      <c r="H22" s="9"/>
      <c r="I22" s="10"/>
    </row>
    <row r="23" spans="1:10" x14ac:dyDescent="0.35">
      <c r="A23" s="8"/>
      <c r="B23" s="11"/>
      <c r="C23" s="10" t="s">
        <v>902</v>
      </c>
      <c r="D23" s="10" t="s">
        <v>821</v>
      </c>
      <c r="E23" s="10"/>
      <c r="F23" s="10"/>
      <c r="G23" s="9"/>
      <c r="H23" s="9"/>
      <c r="I23" s="10"/>
    </row>
    <row r="24" spans="1:10" x14ac:dyDescent="0.35">
      <c r="A24" s="8"/>
      <c r="B24" s="11"/>
      <c r="C24" s="10" t="s">
        <v>903</v>
      </c>
      <c r="D24" s="10" t="s">
        <v>908</v>
      </c>
      <c r="E24" s="10"/>
      <c r="F24" s="10"/>
      <c r="G24" s="9"/>
      <c r="H24" s="9"/>
      <c r="I24" s="10"/>
    </row>
    <row r="25" spans="1:10" x14ac:dyDescent="0.35">
      <c r="A25" s="8"/>
      <c r="B25" s="11"/>
      <c r="C25" s="10" t="s">
        <v>904</v>
      </c>
      <c r="D25" s="10" t="s">
        <v>907</v>
      </c>
      <c r="E25" s="10"/>
      <c r="F25" s="10"/>
      <c r="G25" s="9"/>
      <c r="H25" s="9"/>
      <c r="I25" s="10"/>
    </row>
    <row r="26" spans="1:10" x14ac:dyDescent="0.35">
      <c r="A26" s="8"/>
      <c r="B26" s="11"/>
      <c r="C26" s="10" t="s">
        <v>905</v>
      </c>
      <c r="D26" s="10" t="s">
        <v>906</v>
      </c>
      <c r="E26" s="10"/>
      <c r="F26" s="10"/>
      <c r="G26" s="9"/>
      <c r="H26" s="9"/>
      <c r="I26" s="10"/>
    </row>
    <row r="27" spans="1:10" x14ac:dyDescent="0.35">
      <c r="A27" s="8"/>
      <c r="B27" s="11"/>
      <c r="C27" s="10" t="s">
        <v>909</v>
      </c>
      <c r="D27" s="10" t="s">
        <v>910</v>
      </c>
      <c r="E27" s="10"/>
      <c r="F27" s="10"/>
      <c r="G27" s="9"/>
      <c r="H27" s="9"/>
      <c r="I27" s="10"/>
    </row>
    <row r="28" spans="1:10" ht="43.5" x14ac:dyDescent="0.35">
      <c r="A28" s="8"/>
      <c r="B28" s="11"/>
      <c r="C28" s="10" t="s">
        <v>911</v>
      </c>
      <c r="D28" s="10" t="s">
        <v>962</v>
      </c>
      <c r="E28" s="10"/>
      <c r="F28" s="10"/>
      <c r="G28" s="9"/>
      <c r="H28" s="9"/>
      <c r="I28" s="10"/>
    </row>
    <row r="29" spans="1:10" x14ac:dyDescent="0.35">
      <c r="A29" s="17"/>
      <c r="B29" s="20" t="s">
        <v>912</v>
      </c>
      <c r="C29" s="18"/>
      <c r="D29" s="19"/>
      <c r="E29" s="20"/>
      <c r="F29" s="20"/>
      <c r="G29" s="20"/>
      <c r="H29" s="20"/>
      <c r="I29" s="20"/>
      <c r="J29" s="14"/>
    </row>
    <row r="30" spans="1:10" x14ac:dyDescent="0.35">
      <c r="A30" s="8"/>
      <c r="B30" s="11"/>
      <c r="C30" s="10" t="s">
        <v>916</v>
      </c>
      <c r="D30" s="10" t="s">
        <v>963</v>
      </c>
      <c r="E30" s="10"/>
      <c r="F30" s="10"/>
      <c r="G30" s="9"/>
      <c r="H30" s="9"/>
      <c r="I30" s="10"/>
    </row>
    <row r="31" spans="1:10" x14ac:dyDescent="0.35">
      <c r="A31" s="8"/>
      <c r="B31" s="11"/>
      <c r="C31" s="10" t="s">
        <v>917</v>
      </c>
      <c r="D31" s="10" t="s">
        <v>964</v>
      </c>
      <c r="E31" s="10"/>
      <c r="F31" s="10"/>
      <c r="G31" s="9"/>
      <c r="H31" s="9"/>
      <c r="I31" s="10"/>
    </row>
    <row r="32" spans="1:10" x14ac:dyDescent="0.35">
      <c r="A32" s="8"/>
      <c r="B32" s="11"/>
      <c r="C32" s="10" t="s">
        <v>913</v>
      </c>
      <c r="D32" s="10"/>
      <c r="E32" s="10"/>
      <c r="F32" s="10"/>
      <c r="G32" s="9"/>
      <c r="H32" s="9"/>
      <c r="I32" s="10"/>
    </row>
    <row r="33" spans="1:10" ht="29" x14ac:dyDescent="0.35">
      <c r="A33" s="8"/>
      <c r="B33" s="11"/>
      <c r="C33" s="28" t="s">
        <v>918</v>
      </c>
      <c r="D33" s="10" t="s">
        <v>919</v>
      </c>
      <c r="E33" s="10"/>
      <c r="F33" s="10"/>
      <c r="G33" s="9"/>
      <c r="H33" s="9"/>
      <c r="I33" s="10"/>
    </row>
    <row r="34" spans="1:10" x14ac:dyDescent="0.35">
      <c r="A34" s="8"/>
      <c r="B34" s="11"/>
      <c r="C34" s="28" t="s">
        <v>914</v>
      </c>
      <c r="D34" s="10"/>
      <c r="E34" s="10"/>
      <c r="F34" s="10"/>
      <c r="G34" s="9"/>
      <c r="H34" s="9"/>
      <c r="I34" s="10"/>
    </row>
    <row r="35" spans="1:10" x14ac:dyDescent="0.35">
      <c r="A35" s="8"/>
      <c r="B35" s="11"/>
      <c r="C35" s="28" t="s">
        <v>915</v>
      </c>
      <c r="D35" s="10"/>
      <c r="E35" s="10"/>
      <c r="F35" s="10"/>
      <c r="G35" s="9"/>
      <c r="H35" s="9"/>
      <c r="I35" s="10"/>
    </row>
    <row r="36" spans="1:10" x14ac:dyDescent="0.35">
      <c r="A36" s="17"/>
      <c r="B36" s="20" t="s">
        <v>920</v>
      </c>
      <c r="C36" s="18"/>
      <c r="D36" s="19"/>
      <c r="E36" s="20"/>
      <c r="F36" s="20"/>
      <c r="G36" s="20"/>
      <c r="H36" s="20"/>
      <c r="I36" s="20"/>
      <c r="J36" s="14"/>
    </row>
    <row r="37" spans="1:10" x14ac:dyDescent="0.35">
      <c r="A37" s="8"/>
      <c r="B37" s="11"/>
      <c r="C37" s="10" t="s">
        <v>921</v>
      </c>
      <c r="D37" s="10" t="s">
        <v>926</v>
      </c>
      <c r="E37" s="10"/>
      <c r="F37" s="10"/>
      <c r="G37" s="9"/>
      <c r="H37" s="9"/>
      <c r="I37" s="10"/>
    </row>
    <row r="38" spans="1:10" ht="58" x14ac:dyDescent="0.35">
      <c r="A38" s="8"/>
      <c r="B38" s="11"/>
      <c r="C38" t="s">
        <v>922</v>
      </c>
      <c r="D38" s="10" t="s">
        <v>965</v>
      </c>
      <c r="E38" s="10"/>
      <c r="F38" s="10"/>
      <c r="G38" s="9"/>
      <c r="H38" s="9"/>
      <c r="I38" s="10"/>
    </row>
    <row r="39" spans="1:10" x14ac:dyDescent="0.35">
      <c r="A39" s="8"/>
      <c r="B39" s="11"/>
      <c r="C39" t="s">
        <v>923</v>
      </c>
      <c r="D39" s="10" t="s">
        <v>925</v>
      </c>
      <c r="E39" s="10"/>
      <c r="F39" s="10"/>
      <c r="G39" s="9"/>
      <c r="H39" s="9"/>
      <c r="I39" s="10"/>
    </row>
    <row r="40" spans="1:10" ht="43.5" x14ac:dyDescent="0.35">
      <c r="A40" s="8"/>
      <c r="B40" s="11"/>
      <c r="C40" t="s">
        <v>924</v>
      </c>
      <c r="D40" s="10" t="s">
        <v>966</v>
      </c>
      <c r="E40" s="10"/>
      <c r="F40" s="10"/>
      <c r="G40" s="9"/>
      <c r="H40" s="9"/>
      <c r="I40" s="10"/>
    </row>
    <row r="41" spans="1:10" x14ac:dyDescent="0.35">
      <c r="A41" s="17"/>
      <c r="B41" s="20" t="s">
        <v>213</v>
      </c>
      <c r="C41" s="18"/>
      <c r="D41" s="19"/>
      <c r="E41" s="20"/>
      <c r="F41" s="20"/>
      <c r="G41" s="20"/>
      <c r="H41" s="20"/>
      <c r="I41" s="20"/>
      <c r="J41" s="14"/>
    </row>
    <row r="42" spans="1:10" x14ac:dyDescent="0.35">
      <c r="A42" s="8"/>
      <c r="B42" s="11"/>
      <c r="C42" s="10" t="s">
        <v>702</v>
      </c>
      <c r="D42" s="12" t="s">
        <v>968</v>
      </c>
      <c r="E42" s="10"/>
      <c r="F42" s="10"/>
      <c r="G42" s="9"/>
      <c r="H42" s="9"/>
      <c r="I42" s="10"/>
    </row>
    <row r="43" spans="1:10" x14ac:dyDescent="0.35">
      <c r="A43" s="8"/>
      <c r="B43" s="11"/>
      <c r="C43" s="10" t="s">
        <v>958</v>
      </c>
      <c r="D43" s="10" t="s">
        <v>967</v>
      </c>
      <c r="E43" s="10"/>
      <c r="F43" s="10"/>
      <c r="G43" s="9"/>
      <c r="H43" s="9"/>
      <c r="I43" s="10"/>
    </row>
    <row r="44" spans="1:10" ht="87" x14ac:dyDescent="0.35">
      <c r="A44" s="8"/>
      <c r="B44" s="11"/>
      <c r="C44" s="10" t="s">
        <v>959</v>
      </c>
      <c r="D44" s="10" t="s">
        <v>969</v>
      </c>
      <c r="E44" s="10"/>
      <c r="F44" s="10"/>
      <c r="G44" s="9"/>
      <c r="H44" s="9"/>
      <c r="I44" s="10"/>
    </row>
    <row r="45" spans="1:10" ht="29" x14ac:dyDescent="0.35">
      <c r="A45" s="8"/>
      <c r="B45" s="11"/>
      <c r="C45" s="10" t="s">
        <v>960</v>
      </c>
      <c r="D45" s="10" t="s">
        <v>970</v>
      </c>
      <c r="E45" s="10"/>
      <c r="F45" s="10"/>
      <c r="G45" s="9"/>
      <c r="H45" s="9"/>
      <c r="I45" s="10"/>
    </row>
    <row r="46" spans="1:10" x14ac:dyDescent="0.35">
      <c r="A46" s="8"/>
      <c r="B46" s="11"/>
      <c r="C46" s="10" t="s">
        <v>961</v>
      </c>
      <c r="D46" s="10" t="s">
        <v>971</v>
      </c>
      <c r="E46" s="10"/>
      <c r="F46" s="10"/>
      <c r="G46" s="9"/>
      <c r="H46" s="9"/>
      <c r="I46" s="10"/>
    </row>
    <row r="47" spans="1:10" x14ac:dyDescent="0.35">
      <c r="A47" s="17"/>
      <c r="B47" s="20" t="s">
        <v>927</v>
      </c>
      <c r="C47" s="18"/>
      <c r="D47" s="19"/>
      <c r="E47" s="20"/>
      <c r="F47" s="20"/>
      <c r="G47" s="20"/>
      <c r="H47" s="20"/>
      <c r="I47" s="20"/>
      <c r="J47" s="14"/>
    </row>
    <row r="48" spans="1:10" x14ac:dyDescent="0.35">
      <c r="A48" s="8"/>
      <c r="B48" s="11"/>
      <c r="C48" s="10" t="s">
        <v>952</v>
      </c>
      <c r="D48" s="10" t="s">
        <v>554</v>
      </c>
      <c r="E48" s="10"/>
      <c r="F48" s="10"/>
      <c r="G48" s="9"/>
      <c r="H48" s="9"/>
      <c r="I48" s="10"/>
    </row>
    <row r="49" spans="1:10" x14ac:dyDescent="0.35">
      <c r="A49" s="8"/>
      <c r="B49" s="11"/>
      <c r="C49" s="10" t="s">
        <v>953</v>
      </c>
      <c r="D49" s="10" t="s">
        <v>951</v>
      </c>
      <c r="E49" s="10"/>
      <c r="F49" s="10"/>
      <c r="G49" s="9"/>
      <c r="H49" s="9"/>
      <c r="I49" s="10"/>
    </row>
    <row r="50" spans="1:10" x14ac:dyDescent="0.35">
      <c r="A50" s="8"/>
      <c r="B50" s="11"/>
      <c r="C50" s="10" t="s">
        <v>954</v>
      </c>
      <c r="D50" t="s">
        <v>972</v>
      </c>
      <c r="E50" s="10"/>
      <c r="F50" s="10"/>
      <c r="G50" s="9"/>
      <c r="H50" s="9"/>
      <c r="I50" s="10"/>
    </row>
    <row r="51" spans="1:10" x14ac:dyDescent="0.35">
      <c r="A51" s="8"/>
      <c r="B51" s="11"/>
      <c r="C51" s="10" t="s">
        <v>955</v>
      </c>
      <c r="D51" s="10" t="s">
        <v>935</v>
      </c>
      <c r="E51" s="10"/>
      <c r="F51" s="10"/>
      <c r="G51" s="9"/>
      <c r="H51" s="9"/>
      <c r="I51" s="10"/>
    </row>
    <row r="52" spans="1:10" x14ac:dyDescent="0.35">
      <c r="A52" s="8"/>
      <c r="B52" s="11"/>
      <c r="C52" s="10" t="s">
        <v>956</v>
      </c>
      <c r="D52" s="10"/>
      <c r="E52" s="10"/>
      <c r="F52" s="10"/>
      <c r="G52" s="9"/>
      <c r="H52" s="9"/>
      <c r="I52" s="10"/>
    </row>
    <row r="53" spans="1:10" x14ac:dyDescent="0.35">
      <c r="A53" s="8"/>
      <c r="B53" s="11"/>
      <c r="C53" s="10" t="s">
        <v>957</v>
      </c>
      <c r="D53" s="10"/>
      <c r="E53" s="10"/>
      <c r="F53" s="10"/>
      <c r="G53" s="9"/>
      <c r="H53" s="9"/>
      <c r="I53" s="10"/>
    </row>
    <row r="54" spans="1:10" x14ac:dyDescent="0.35">
      <c r="A54" s="17"/>
      <c r="B54" s="20" t="s">
        <v>927</v>
      </c>
      <c r="C54" s="18"/>
      <c r="D54" s="19"/>
      <c r="E54" s="20"/>
      <c r="F54" s="20"/>
      <c r="G54" s="20"/>
      <c r="H54" s="20"/>
      <c r="I54" s="20"/>
      <c r="J54" s="14"/>
    </row>
    <row r="55" spans="1:10" x14ac:dyDescent="0.35">
      <c r="A55" s="8"/>
      <c r="B55" s="11"/>
      <c r="C55" s="10" t="s">
        <v>946</v>
      </c>
      <c r="D55" s="10" t="s">
        <v>945</v>
      </c>
      <c r="E55" s="10"/>
      <c r="F55" s="10"/>
      <c r="G55" s="9"/>
      <c r="H55" s="9"/>
      <c r="I55" s="10"/>
    </row>
    <row r="56" spans="1:10" x14ac:dyDescent="0.35">
      <c r="A56" s="8"/>
      <c r="B56" s="11"/>
      <c r="C56" s="10" t="s">
        <v>944</v>
      </c>
      <c r="D56" s="10"/>
      <c r="E56" s="10"/>
      <c r="F56" s="10"/>
      <c r="G56" s="9"/>
      <c r="H56" s="9"/>
      <c r="I56" s="10"/>
    </row>
    <row r="57" spans="1:10" ht="43.5" x14ac:dyDescent="0.35">
      <c r="A57" s="8"/>
      <c r="B57" s="11"/>
      <c r="C57" s="28" t="s">
        <v>947</v>
      </c>
      <c r="D57" s="10" t="s">
        <v>973</v>
      </c>
      <c r="E57" s="10"/>
      <c r="F57" s="10"/>
      <c r="G57" s="9"/>
      <c r="H57" s="9"/>
      <c r="I57" s="10"/>
    </row>
    <row r="58" spans="1:10" x14ac:dyDescent="0.35">
      <c r="A58" s="8"/>
      <c r="B58" s="11"/>
      <c r="C58" s="28" t="s">
        <v>948</v>
      </c>
      <c r="D58" s="10"/>
      <c r="E58" s="10"/>
      <c r="F58" s="10"/>
      <c r="G58" s="9"/>
      <c r="H58" s="9"/>
      <c r="I58" s="10"/>
    </row>
    <row r="59" spans="1:10" ht="29" x14ac:dyDescent="0.35">
      <c r="A59" s="8"/>
      <c r="B59" s="11"/>
      <c r="C59" s="28" t="s">
        <v>949</v>
      </c>
      <c r="D59" s="10" t="s">
        <v>943</v>
      </c>
      <c r="E59" s="10"/>
      <c r="F59" s="10"/>
      <c r="G59" s="9"/>
      <c r="H59" s="9"/>
      <c r="I59" s="10"/>
    </row>
    <row r="60" spans="1:10" x14ac:dyDescent="0.35">
      <c r="A60" s="8"/>
      <c r="B60" s="11"/>
      <c r="C60" s="28" t="s">
        <v>950</v>
      </c>
      <c r="D60" s="10"/>
      <c r="E60" s="9"/>
      <c r="F60" s="9"/>
      <c r="G60" s="9"/>
      <c r="H60" s="9"/>
      <c r="I60" s="9"/>
    </row>
    <row r="61" spans="1:10" x14ac:dyDescent="0.35">
      <c r="A61" s="8"/>
      <c r="B61" s="11"/>
      <c r="C61" s="28" t="s">
        <v>300</v>
      </c>
      <c r="D61" s="10"/>
      <c r="E61" s="9"/>
      <c r="F61" s="9"/>
      <c r="G61" s="9"/>
      <c r="H61" s="9"/>
      <c r="I61" s="9"/>
    </row>
    <row r="62" spans="1:10" x14ac:dyDescent="0.35">
      <c r="A62" s="17"/>
      <c r="B62" s="20" t="s">
        <v>929</v>
      </c>
      <c r="C62" s="18"/>
      <c r="D62" s="19"/>
      <c r="E62" s="20"/>
      <c r="F62" s="20"/>
      <c r="G62" s="20"/>
      <c r="H62" s="20"/>
      <c r="I62" s="20"/>
      <c r="J62" s="14"/>
    </row>
    <row r="63" spans="1:10" ht="29" x14ac:dyDescent="0.35">
      <c r="A63" s="8"/>
      <c r="B63" s="11"/>
      <c r="C63" s="10" t="s">
        <v>937</v>
      </c>
      <c r="D63" s="12" t="s">
        <v>975</v>
      </c>
      <c r="E63" s="9"/>
      <c r="F63" s="9"/>
      <c r="G63" s="9"/>
      <c r="H63" s="9"/>
      <c r="I63" s="9"/>
    </row>
    <row r="64" spans="1:10" ht="29" x14ac:dyDescent="0.35">
      <c r="A64" s="8"/>
      <c r="B64" s="11"/>
      <c r="C64" s="10" t="s">
        <v>938</v>
      </c>
      <c r="D64" s="12" t="s">
        <v>974</v>
      </c>
      <c r="E64" s="9"/>
      <c r="F64" s="9"/>
      <c r="G64" s="9"/>
      <c r="H64" s="9"/>
      <c r="I64" s="9"/>
    </row>
    <row r="65" spans="1:10" x14ac:dyDescent="0.35">
      <c r="A65" s="8"/>
      <c r="B65" s="11"/>
      <c r="C65" s="10" t="s">
        <v>936</v>
      </c>
      <c r="D65" s="10" t="s">
        <v>935</v>
      </c>
      <c r="E65" s="9"/>
      <c r="F65" s="9"/>
      <c r="G65" s="9"/>
      <c r="H65" s="9"/>
      <c r="I65" s="9"/>
    </row>
    <row r="66" spans="1:10" x14ac:dyDescent="0.35">
      <c r="A66" s="8"/>
      <c r="B66" s="11"/>
      <c r="C66" s="28" t="s">
        <v>301</v>
      </c>
      <c r="D66" s="12"/>
      <c r="E66" s="9"/>
      <c r="F66" s="9"/>
      <c r="G66" s="9"/>
      <c r="H66" s="9"/>
      <c r="I66" s="9"/>
    </row>
    <row r="67" spans="1:10" x14ac:dyDescent="0.35">
      <c r="A67" s="8"/>
      <c r="B67" s="11"/>
      <c r="C67" s="10" t="s">
        <v>934</v>
      </c>
      <c r="D67" s="12" t="s">
        <v>935</v>
      </c>
      <c r="E67" s="9"/>
      <c r="F67" s="9"/>
      <c r="G67" s="9"/>
      <c r="H67" s="9"/>
      <c r="I67" s="9"/>
    </row>
    <row r="68" spans="1:10" x14ac:dyDescent="0.35">
      <c r="A68" s="8"/>
      <c r="B68" s="11"/>
      <c r="C68" s="28" t="s">
        <v>301</v>
      </c>
      <c r="D68" s="12"/>
      <c r="E68" s="9"/>
      <c r="F68" s="9"/>
      <c r="G68" s="9"/>
      <c r="H68" s="9"/>
      <c r="I68" s="9"/>
    </row>
    <row r="69" spans="1:10" x14ac:dyDescent="0.35">
      <c r="A69" s="8"/>
      <c r="B69" s="11"/>
      <c r="C69" s="10" t="s">
        <v>9</v>
      </c>
      <c r="D69" s="10"/>
      <c r="E69" s="9"/>
      <c r="F69" s="9"/>
      <c r="G69" s="9"/>
      <c r="H69" s="9"/>
      <c r="I69" s="9"/>
    </row>
    <row r="70" spans="1:10" x14ac:dyDescent="0.35">
      <c r="A70" s="8"/>
      <c r="B70" s="11"/>
      <c r="C70" s="28" t="s">
        <v>301</v>
      </c>
      <c r="D70" s="10"/>
      <c r="E70" s="9"/>
      <c r="F70" s="9"/>
      <c r="G70" s="9"/>
      <c r="H70" s="9"/>
      <c r="I70" s="9"/>
    </row>
    <row r="71" spans="1:10" x14ac:dyDescent="0.35">
      <c r="A71" s="8"/>
      <c r="B71" s="11"/>
      <c r="C71" s="28" t="s">
        <v>933</v>
      </c>
      <c r="D71" s="10"/>
      <c r="E71" s="9"/>
      <c r="F71" s="9"/>
      <c r="G71" s="9"/>
      <c r="H71" s="9"/>
      <c r="I71" s="9"/>
    </row>
    <row r="72" spans="1:10" x14ac:dyDescent="0.35">
      <c r="A72" s="17"/>
      <c r="B72" s="20" t="s">
        <v>930</v>
      </c>
      <c r="C72" s="18"/>
      <c r="D72" s="19"/>
      <c r="E72" s="20"/>
      <c r="F72" s="20"/>
      <c r="G72" s="20"/>
      <c r="H72" s="20"/>
      <c r="I72" s="20"/>
      <c r="J72" s="14"/>
    </row>
    <row r="73" spans="1:10" ht="246.5" x14ac:dyDescent="0.35">
      <c r="A73" s="8"/>
      <c r="B73" s="11"/>
      <c r="C73" s="10" t="s">
        <v>939</v>
      </c>
      <c r="D73" s="10" t="s">
        <v>976</v>
      </c>
      <c r="E73" s="9"/>
      <c r="F73" s="9"/>
      <c r="G73" s="9"/>
      <c r="H73" s="9"/>
      <c r="I73" s="9"/>
    </row>
    <row r="74" spans="1:10" x14ac:dyDescent="0.35">
      <c r="A74" s="8"/>
      <c r="B74" s="11"/>
      <c r="C74" s="10" t="s">
        <v>940</v>
      </c>
      <c r="D74" s="12" t="s">
        <v>977</v>
      </c>
      <c r="E74" s="9"/>
      <c r="F74" s="9"/>
      <c r="G74" s="9"/>
      <c r="H74" s="9"/>
      <c r="I74" s="9"/>
    </row>
    <row r="75" spans="1:10" ht="101.5" x14ac:dyDescent="0.35">
      <c r="A75" s="8"/>
      <c r="B75" s="11"/>
      <c r="C75" s="10" t="s">
        <v>941</v>
      </c>
      <c r="D75" s="10" t="s">
        <v>978</v>
      </c>
      <c r="E75" s="9"/>
      <c r="F75" s="9"/>
      <c r="G75" s="9"/>
      <c r="H75" s="9"/>
      <c r="I75" s="9"/>
    </row>
    <row r="76" spans="1:10" x14ac:dyDescent="0.35">
      <c r="A76" s="17"/>
      <c r="B76" s="20" t="s">
        <v>931</v>
      </c>
      <c r="C76" s="18"/>
      <c r="D76" s="19"/>
      <c r="E76" s="20"/>
      <c r="F76" s="20"/>
      <c r="G76" s="20"/>
      <c r="H76" s="20"/>
      <c r="I76" s="20"/>
      <c r="J76" s="14"/>
    </row>
    <row r="77" spans="1:10" ht="87" x14ac:dyDescent="0.35">
      <c r="A77" s="8"/>
      <c r="B77" s="11"/>
      <c r="C77" s="10" t="s">
        <v>942</v>
      </c>
      <c r="D77" s="10" t="s">
        <v>932</v>
      </c>
      <c r="E77" s="9"/>
      <c r="F77" s="9"/>
      <c r="G77" s="9"/>
      <c r="H77" s="9"/>
      <c r="I77" s="9"/>
    </row>
    <row r="78" spans="1:10" x14ac:dyDescent="0.35">
      <c r="A78" s="8"/>
      <c r="B78" s="11"/>
      <c r="C78" s="10"/>
      <c r="D78" s="10"/>
      <c r="E78" s="9"/>
      <c r="F78" s="9"/>
      <c r="G78" s="9"/>
      <c r="H78" s="9"/>
      <c r="I78" s="9"/>
    </row>
    <row r="79" spans="1:10" x14ac:dyDescent="0.35">
      <c r="A79" s="8"/>
      <c r="B79" s="11"/>
      <c r="C79" s="10"/>
      <c r="D79" s="10"/>
      <c r="E79" s="9"/>
      <c r="F79" s="9"/>
      <c r="G79" s="9"/>
      <c r="H79" s="9"/>
      <c r="I79" s="9"/>
    </row>
    <row r="80" spans="1:10" x14ac:dyDescent="0.35">
      <c r="A80" s="8"/>
      <c r="B80" s="11"/>
      <c r="C80" s="10"/>
      <c r="D80" s="10"/>
      <c r="E80" s="9"/>
      <c r="F80" s="9"/>
      <c r="G80" s="9"/>
      <c r="H80" s="9"/>
      <c r="I80" s="9"/>
    </row>
    <row r="81" spans="1:13" x14ac:dyDescent="0.35">
      <c r="A81" s="8"/>
      <c r="B81" s="11"/>
      <c r="C81" s="10"/>
      <c r="D81" s="10"/>
      <c r="E81" s="9"/>
      <c r="F81" s="9"/>
      <c r="G81" s="9"/>
      <c r="H81" s="9"/>
      <c r="I81" s="9"/>
    </row>
    <row r="82" spans="1:13" x14ac:dyDescent="0.35">
      <c r="B82" s="11"/>
    </row>
    <row r="83" spans="1:13" x14ac:dyDescent="0.35">
      <c r="B83" s="11"/>
    </row>
    <row r="84" spans="1:13" x14ac:dyDescent="0.35">
      <c r="B84" s="11"/>
    </row>
    <row r="85" spans="1:13" s="6" customFormat="1" x14ac:dyDescent="0.35">
      <c r="A85"/>
      <c r="B85" s="11"/>
      <c r="E85"/>
      <c r="F85"/>
      <c r="G85"/>
      <c r="H85"/>
      <c r="I85"/>
      <c r="J85"/>
      <c r="K85"/>
      <c r="L85"/>
      <c r="M85"/>
    </row>
    <row r="86" spans="1:13" s="6" customFormat="1" x14ac:dyDescent="0.35">
      <c r="A86"/>
      <c r="B86" s="11"/>
      <c r="E86"/>
      <c r="F86"/>
      <c r="G86"/>
      <c r="H86"/>
      <c r="I86"/>
      <c r="J86"/>
      <c r="K86"/>
      <c r="L86"/>
      <c r="M86"/>
    </row>
    <row r="87" spans="1:13" s="6" customFormat="1" x14ac:dyDescent="0.35">
      <c r="A87"/>
      <c r="B87" s="11"/>
      <c r="E87"/>
      <c r="F87"/>
      <c r="G87"/>
      <c r="H87"/>
      <c r="I87"/>
      <c r="J87"/>
      <c r="K87"/>
      <c r="L87"/>
      <c r="M87"/>
    </row>
    <row r="88" spans="1:13" s="6" customFormat="1" x14ac:dyDescent="0.35">
      <c r="A88"/>
      <c r="B88" s="11"/>
      <c r="E88"/>
      <c r="F88"/>
      <c r="G88"/>
      <c r="H88"/>
      <c r="I88"/>
      <c r="J88"/>
      <c r="K88"/>
      <c r="L88"/>
      <c r="M88"/>
    </row>
    <row r="89" spans="1:13" s="6" customFormat="1" x14ac:dyDescent="0.35">
      <c r="A89"/>
      <c r="B89" s="11"/>
      <c r="E89"/>
      <c r="F89"/>
      <c r="G89"/>
      <c r="H89"/>
      <c r="I89"/>
      <c r="J89"/>
      <c r="K89"/>
      <c r="L89"/>
      <c r="M89"/>
    </row>
    <row r="90" spans="1:13" s="6" customFormat="1" x14ac:dyDescent="0.35">
      <c r="A90"/>
      <c r="B90" s="11"/>
      <c r="E90"/>
      <c r="F90"/>
      <c r="G90"/>
      <c r="H90"/>
      <c r="I90"/>
      <c r="J90"/>
      <c r="K90"/>
      <c r="L90"/>
      <c r="M90"/>
    </row>
    <row r="91" spans="1:13" s="6" customFormat="1" x14ac:dyDescent="0.35">
      <c r="A91"/>
      <c r="B91" s="11"/>
      <c r="E91"/>
      <c r="F91"/>
      <c r="G91"/>
      <c r="H91"/>
      <c r="I91"/>
      <c r="J91"/>
      <c r="K91"/>
      <c r="L91"/>
      <c r="M91"/>
    </row>
    <row r="92" spans="1:13" s="6" customFormat="1" x14ac:dyDescent="0.35">
      <c r="A92"/>
      <c r="B92" s="11"/>
      <c r="E92"/>
      <c r="F92"/>
      <c r="G92"/>
      <c r="H92"/>
      <c r="I92"/>
      <c r="J92"/>
      <c r="K92"/>
      <c r="L92"/>
      <c r="M92"/>
    </row>
    <row r="93" spans="1:13" s="6" customFormat="1" x14ac:dyDescent="0.35">
      <c r="A93"/>
      <c r="B93" s="11"/>
      <c r="E93"/>
      <c r="F93"/>
      <c r="G93"/>
      <c r="H93"/>
      <c r="I93"/>
      <c r="J93"/>
      <c r="K93"/>
      <c r="L93"/>
      <c r="M93"/>
    </row>
    <row r="94" spans="1:13" s="6" customFormat="1" x14ac:dyDescent="0.35">
      <c r="A94"/>
      <c r="B94" s="11"/>
      <c r="E94"/>
      <c r="F94"/>
      <c r="G94"/>
      <c r="H94"/>
      <c r="I94"/>
      <c r="J94"/>
      <c r="K94"/>
      <c r="L94"/>
      <c r="M94"/>
    </row>
    <row r="95" spans="1:13" s="6" customFormat="1" x14ac:dyDescent="0.35">
      <c r="A95"/>
      <c r="B95" s="11"/>
      <c r="E95"/>
      <c r="F95"/>
      <c r="G95"/>
      <c r="H95"/>
      <c r="I95"/>
      <c r="J95"/>
      <c r="K95"/>
      <c r="L95"/>
      <c r="M95"/>
    </row>
    <row r="96" spans="1:13" s="6" customFormat="1" x14ac:dyDescent="0.35">
      <c r="A96"/>
      <c r="B96" s="11"/>
      <c r="E96"/>
      <c r="F96"/>
      <c r="G96"/>
      <c r="H96"/>
      <c r="I96"/>
      <c r="J96"/>
      <c r="K96"/>
      <c r="L96"/>
      <c r="M96"/>
    </row>
    <row r="97" spans="1:13" s="6" customFormat="1" x14ac:dyDescent="0.35">
      <c r="A97"/>
      <c r="B97" s="11"/>
      <c r="E97"/>
      <c r="F97"/>
      <c r="G97"/>
      <c r="H97"/>
      <c r="I97"/>
      <c r="J97"/>
      <c r="K97"/>
      <c r="L97"/>
      <c r="M97"/>
    </row>
  </sheetData>
  <mergeCells count="4">
    <mergeCell ref="B2:I2"/>
    <mergeCell ref="B3:I3"/>
    <mergeCell ref="B4:I4"/>
    <mergeCell ref="B5:I5"/>
  </mergeCells>
  <conditionalFormatting sqref="B23">
    <cfRule type="expression" dxfId="13" priority="2" stopIfTrue="1">
      <formula>#REF!="Oui"</formula>
    </cfRule>
  </conditionalFormatting>
  <conditionalFormatting sqref="B24">
    <cfRule type="expression" dxfId="12" priority="3" stopIfTrue="1">
      <formula>#REF!="Oui"</formula>
    </cfRule>
  </conditionalFormatting>
  <conditionalFormatting sqref="B25">
    <cfRule type="expression" dxfId="11" priority="4" stopIfTrue="1">
      <formula>#REF!="Oui"</formula>
    </cfRule>
  </conditionalFormatting>
  <conditionalFormatting sqref="B26">
    <cfRule type="expression" dxfId="10" priority="5" stopIfTrue="1">
      <formula>#REF!="Oui"</formula>
    </cfRule>
  </conditionalFormatting>
  <conditionalFormatting sqref="B33">
    <cfRule type="expression" dxfId="9" priority="6" stopIfTrue="1">
      <formula>$C$13="Oui"</formula>
    </cfRule>
  </conditionalFormatting>
  <conditionalFormatting sqref="B34">
    <cfRule type="expression" dxfId="8" priority="7" stopIfTrue="1">
      <formula>$C$13="Oui"</formula>
    </cfRule>
  </conditionalFormatting>
  <conditionalFormatting sqref="B37">
    <cfRule type="expression" dxfId="7" priority="9" stopIfTrue="1">
      <formula>$C$16="Carte communale"</formula>
    </cfRule>
  </conditionalFormatting>
  <conditionalFormatting sqref="B39">
    <cfRule type="expression" dxfId="6" priority="10" stopIfTrue="1">
      <formula>$C$19="Oui"</formula>
    </cfRule>
  </conditionalFormatting>
  <conditionalFormatting sqref="B52">
    <cfRule type="expression" dxfId="5" priority="11" stopIfTrue="1">
      <formula>$C$32="Oui"</formula>
    </cfRule>
  </conditionalFormatting>
  <conditionalFormatting sqref="B53">
    <cfRule type="expression" dxfId="4" priority="12" stopIfTrue="1">
      <formula>$C$32="Oui"</formula>
    </cfRule>
  </conditionalFormatting>
  <conditionalFormatting sqref="B11">
    <cfRule type="expression" dxfId="3" priority="1" stopIfTrue="1">
      <formula>OR($C$6="Public",$C$6="Privé",$C$6="Copropriété / Indivision",$C$6="Mixte public et privé")</formula>
    </cfRule>
  </conditionalFormatting>
  <hyperlinks>
    <hyperlink ref="B2" r:id="rId1" xr:uid="{171A1214-FE4E-4A3E-ADA9-01277556FEE7}"/>
  </hyperlinks>
  <pageMargins left="0.7" right="0.7" top="0.75" bottom="0.75" header="0.3" footer="0.3"/>
  <pageSetup paperSize="9"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65385-7DA5-4D92-87E7-494B96E18420}">
  <sheetPr>
    <tabColor theme="0" tint="-0.249977111117893"/>
  </sheetPr>
  <dimension ref="A1:M106"/>
  <sheetViews>
    <sheetView zoomScale="90" zoomScaleNormal="90" workbookViewId="0">
      <pane xSplit="2" ySplit="8" topLeftCell="H21" activePane="bottomRight" state="frozen"/>
      <selection activeCell="D32" sqref="D32"/>
      <selection pane="topRight" activeCell="D32" sqref="D32"/>
      <selection pane="bottomLeft" activeCell="D32" sqref="D32"/>
      <selection pane="bottomRight" activeCell="D32" sqref="D32"/>
    </sheetView>
  </sheetViews>
  <sheetFormatPr baseColWidth="10" defaultRowHeight="14.5" x14ac:dyDescent="0.35"/>
  <cols>
    <col min="2" max="2" width="20" bestFit="1" customWidth="1"/>
    <col min="3" max="3" width="35.54296875" style="6" customWidth="1"/>
    <col min="4" max="4" width="36.6328125" style="6" customWidth="1"/>
    <col min="8" max="8" width="12.54296875" bestFit="1" customWidth="1"/>
    <col min="9" max="9" width="79" customWidth="1"/>
  </cols>
  <sheetData>
    <row r="1" spans="1:13" x14ac:dyDescent="0.35">
      <c r="A1" s="3" t="s">
        <v>387</v>
      </c>
      <c r="B1" t="s">
        <v>1501</v>
      </c>
    </row>
    <row r="2" spans="1:13" x14ac:dyDescent="0.35">
      <c r="A2" s="3" t="s">
        <v>386</v>
      </c>
      <c r="B2" s="212"/>
      <c r="C2" s="212"/>
      <c r="D2" s="212"/>
      <c r="E2" s="212"/>
      <c r="F2" s="212"/>
      <c r="G2" s="212"/>
      <c r="H2" s="212"/>
      <c r="I2" s="212"/>
    </row>
    <row r="3" spans="1:13" x14ac:dyDescent="0.35">
      <c r="A3" s="3" t="s">
        <v>384</v>
      </c>
      <c r="B3" s="213"/>
      <c r="C3" s="213"/>
      <c r="D3" s="213"/>
      <c r="E3" s="213"/>
      <c r="F3" s="213"/>
      <c r="G3" s="213"/>
      <c r="H3" s="213"/>
      <c r="I3" s="213"/>
    </row>
    <row r="4" spans="1:13" x14ac:dyDescent="0.35">
      <c r="A4" s="3" t="s">
        <v>399</v>
      </c>
      <c r="B4" s="213"/>
      <c r="C4" s="213"/>
      <c r="D4" s="213"/>
      <c r="E4" s="213"/>
      <c r="F4" s="213"/>
      <c r="G4" s="213"/>
      <c r="H4" s="213"/>
      <c r="I4" s="213"/>
    </row>
    <row r="5" spans="1:13" x14ac:dyDescent="0.35">
      <c r="A5" s="3" t="s">
        <v>385</v>
      </c>
      <c r="B5" s="214"/>
      <c r="C5" s="214"/>
      <c r="D5" s="214"/>
      <c r="E5" s="214"/>
      <c r="F5" s="214"/>
      <c r="G5" s="214"/>
      <c r="H5" s="214"/>
      <c r="I5" s="214"/>
    </row>
    <row r="7" spans="1:13" x14ac:dyDescent="0.35">
      <c r="A7" s="24"/>
      <c r="B7" s="11"/>
      <c r="C7" s="27" t="s">
        <v>1502</v>
      </c>
      <c r="D7" s="10"/>
      <c r="E7" s="9"/>
      <c r="F7" s="9"/>
      <c r="G7" s="9"/>
      <c r="H7" s="9"/>
      <c r="I7" s="9"/>
    </row>
    <row r="8" spans="1:13" s="2" customFormat="1" x14ac:dyDescent="0.35">
      <c r="A8" s="88" t="s">
        <v>396</v>
      </c>
      <c r="B8" s="89" t="s">
        <v>416</v>
      </c>
      <c r="C8" s="90" t="s">
        <v>417</v>
      </c>
      <c r="D8" s="90" t="s">
        <v>415</v>
      </c>
      <c r="E8" s="89" t="s">
        <v>391</v>
      </c>
      <c r="F8" s="89" t="s">
        <v>392</v>
      </c>
      <c r="G8" s="89" t="s">
        <v>393</v>
      </c>
      <c r="H8" s="89" t="s">
        <v>394</v>
      </c>
      <c r="I8" s="89" t="s">
        <v>170</v>
      </c>
    </row>
    <row r="9" spans="1:13" s="2" customFormat="1" x14ac:dyDescent="0.35">
      <c r="A9" s="77"/>
      <c r="B9" s="91"/>
      <c r="C9" s="6" t="s">
        <v>818</v>
      </c>
      <c r="D9" s="6" t="s">
        <v>1514</v>
      </c>
      <c r="E9" s="6"/>
      <c r="F9" s="6"/>
      <c r="I9" s="6"/>
    </row>
    <row r="10" spans="1:13" s="2" customFormat="1" x14ac:dyDescent="0.35">
      <c r="A10" s="77"/>
      <c r="B10" s="91"/>
      <c r="C10" s="6" t="s">
        <v>1515</v>
      </c>
      <c r="D10" s="6" t="s">
        <v>1516</v>
      </c>
      <c r="E10" s="6"/>
      <c r="F10" s="6"/>
      <c r="I10" s="6"/>
    </row>
    <row r="11" spans="1:13" s="2" customFormat="1" x14ac:dyDescent="0.35">
      <c r="A11" s="77"/>
      <c r="B11" s="91"/>
      <c r="C11" s="6" t="s">
        <v>1517</v>
      </c>
      <c r="D11" s="6" t="s">
        <v>1521</v>
      </c>
      <c r="E11" s="6"/>
      <c r="F11" s="6"/>
      <c r="I11" s="6"/>
    </row>
    <row r="12" spans="1:13" s="2" customFormat="1" x14ac:dyDescent="0.35">
      <c r="A12" s="77"/>
      <c r="B12" s="91"/>
      <c r="C12" s="6" t="s">
        <v>1518</v>
      </c>
      <c r="D12" s="6"/>
      <c r="E12" s="6"/>
      <c r="F12" s="6"/>
      <c r="I12" s="6"/>
    </row>
    <row r="13" spans="1:13" s="2" customFormat="1" x14ac:dyDescent="0.35">
      <c r="A13" s="77"/>
      <c r="B13" s="91"/>
      <c r="C13" s="6" t="s">
        <v>1519</v>
      </c>
      <c r="D13" s="6" t="s">
        <v>1520</v>
      </c>
      <c r="E13" s="6"/>
      <c r="F13" s="6"/>
      <c r="I13" s="6"/>
    </row>
    <row r="14" spans="1:13" s="6" customFormat="1" x14ac:dyDescent="0.35">
      <c r="A14" s="2"/>
      <c r="B14" s="97" t="s">
        <v>719</v>
      </c>
      <c r="C14" s="87"/>
      <c r="D14" s="87"/>
      <c r="E14" s="98"/>
      <c r="F14" s="98"/>
      <c r="G14" s="98"/>
      <c r="H14" s="98"/>
      <c r="I14" s="98"/>
      <c r="J14" s="2"/>
      <c r="K14" s="2"/>
      <c r="L14" s="2"/>
      <c r="M14" s="2"/>
    </row>
    <row r="15" spans="1:13" s="2" customFormat="1" x14ac:dyDescent="0.35">
      <c r="A15" s="77"/>
      <c r="B15" s="91"/>
      <c r="C15" s="6" t="s">
        <v>1522</v>
      </c>
      <c r="D15" s="6">
        <v>10</v>
      </c>
      <c r="E15" s="6"/>
      <c r="F15" s="6"/>
      <c r="I15" s="6"/>
    </row>
    <row r="16" spans="1:13" s="2" customFormat="1" x14ac:dyDescent="0.35">
      <c r="A16" s="77"/>
      <c r="B16" s="91"/>
      <c r="C16" s="6" t="s">
        <v>1525</v>
      </c>
      <c r="D16" s="6" t="s">
        <v>1526</v>
      </c>
      <c r="E16" s="6"/>
      <c r="F16" s="6"/>
      <c r="I16" s="6"/>
    </row>
    <row r="17" spans="1:13" s="2" customFormat="1" x14ac:dyDescent="0.35">
      <c r="A17" s="77"/>
      <c r="B17" s="91"/>
      <c r="C17" s="6" t="s">
        <v>1523</v>
      </c>
      <c r="D17" s="6" t="s">
        <v>1527</v>
      </c>
      <c r="E17" s="6"/>
      <c r="F17" s="6"/>
      <c r="I17" s="6"/>
    </row>
    <row r="18" spans="1:13" s="2" customFormat="1" x14ac:dyDescent="0.35">
      <c r="A18" s="77"/>
      <c r="B18" s="91"/>
      <c r="C18" s="6" t="s">
        <v>6</v>
      </c>
      <c r="D18" s="6" t="s">
        <v>1524</v>
      </c>
      <c r="E18" s="6"/>
      <c r="F18" s="6"/>
      <c r="I18" s="6"/>
    </row>
    <row r="19" spans="1:13" s="6" customFormat="1" x14ac:dyDescent="0.35">
      <c r="A19" s="2"/>
      <c r="B19" s="97" t="s">
        <v>1532</v>
      </c>
      <c r="C19" s="87" t="s">
        <v>1528</v>
      </c>
      <c r="D19" s="87"/>
      <c r="E19" s="98"/>
      <c r="F19" s="98"/>
      <c r="G19" s="98"/>
      <c r="H19" s="98"/>
      <c r="I19" s="98"/>
      <c r="J19" s="2"/>
      <c r="K19" s="2"/>
      <c r="L19" s="2"/>
      <c r="M19" s="2"/>
    </row>
    <row r="20" spans="1:13" s="2" customFormat="1" x14ac:dyDescent="0.35">
      <c r="A20" s="77"/>
      <c r="B20" s="91"/>
      <c r="C20" s="6" t="s">
        <v>1529</v>
      </c>
      <c r="D20" s="6" t="s">
        <v>1516</v>
      </c>
      <c r="E20" s="6"/>
      <c r="F20" s="6"/>
      <c r="I20" s="6"/>
    </row>
    <row r="21" spans="1:13" s="2" customFormat="1" x14ac:dyDescent="0.35">
      <c r="A21" s="77"/>
      <c r="B21" s="91"/>
      <c r="C21" s="6" t="s">
        <v>1530</v>
      </c>
      <c r="D21" s="6" t="s">
        <v>1544</v>
      </c>
      <c r="E21" s="6"/>
      <c r="F21" s="6"/>
      <c r="I21" s="6"/>
    </row>
    <row r="22" spans="1:13" s="2" customFormat="1" x14ac:dyDescent="0.35">
      <c r="A22" s="77"/>
      <c r="B22" s="91"/>
      <c r="C22" s="6" t="s">
        <v>1531</v>
      </c>
      <c r="D22" s="6" t="s">
        <v>1545</v>
      </c>
      <c r="E22" s="6"/>
      <c r="F22" s="6"/>
      <c r="I22" s="6"/>
    </row>
    <row r="23" spans="1:13" s="2" customFormat="1" x14ac:dyDescent="0.35">
      <c r="A23" s="77"/>
      <c r="B23" s="91"/>
      <c r="C23" s="6" t="s">
        <v>1542</v>
      </c>
      <c r="D23" s="6" t="s">
        <v>1546</v>
      </c>
      <c r="E23" s="6"/>
      <c r="F23" s="6"/>
      <c r="I23" s="6"/>
    </row>
    <row r="24" spans="1:13" s="2" customFormat="1" x14ac:dyDescent="0.35">
      <c r="A24" s="77"/>
      <c r="B24" s="91"/>
      <c r="C24" s="6" t="s">
        <v>1543</v>
      </c>
      <c r="D24" s="6" t="s">
        <v>1547</v>
      </c>
      <c r="E24" s="6"/>
      <c r="F24" s="6"/>
      <c r="I24" s="6"/>
    </row>
    <row r="25" spans="1:13" s="6" customFormat="1" x14ac:dyDescent="0.35">
      <c r="A25" s="2"/>
      <c r="B25" s="97" t="s">
        <v>1533</v>
      </c>
      <c r="C25" s="87"/>
      <c r="D25" s="87"/>
      <c r="E25" s="98"/>
      <c r="F25" s="98"/>
      <c r="G25" s="98"/>
      <c r="H25" s="98"/>
      <c r="I25" s="98"/>
      <c r="J25" s="2"/>
      <c r="K25" s="2"/>
      <c r="L25" s="2"/>
      <c r="M25" s="2"/>
    </row>
    <row r="26" spans="1:13" s="2" customFormat="1" x14ac:dyDescent="0.35">
      <c r="A26" s="77"/>
      <c r="B26" s="91"/>
      <c r="C26" s="6" t="s">
        <v>1534</v>
      </c>
      <c r="D26" s="6" t="s">
        <v>1541</v>
      </c>
      <c r="E26" s="6"/>
      <c r="F26" s="6"/>
      <c r="I26" s="6"/>
    </row>
    <row r="27" spans="1:13" s="2" customFormat="1" x14ac:dyDescent="0.35">
      <c r="A27" s="77"/>
      <c r="B27" s="91"/>
      <c r="C27" s="6" t="s">
        <v>1535</v>
      </c>
      <c r="D27" s="6" t="s">
        <v>1540</v>
      </c>
      <c r="E27" s="6"/>
      <c r="F27" s="6"/>
      <c r="I27" s="6"/>
    </row>
    <row r="28" spans="1:13" s="2" customFormat="1" x14ac:dyDescent="0.35">
      <c r="A28" s="77"/>
      <c r="B28" s="91"/>
      <c r="C28" s="6" t="s">
        <v>1536</v>
      </c>
      <c r="D28" s="6" t="s">
        <v>1539</v>
      </c>
      <c r="E28" s="6"/>
      <c r="F28" s="6"/>
      <c r="I28" s="6"/>
    </row>
    <row r="29" spans="1:13" s="2" customFormat="1" x14ac:dyDescent="0.35">
      <c r="A29" s="77"/>
      <c r="B29" s="91"/>
      <c r="C29" s="6" t="s">
        <v>1537</v>
      </c>
      <c r="D29" s="6" t="s">
        <v>1538</v>
      </c>
      <c r="E29" s="6"/>
      <c r="F29" s="6"/>
      <c r="I29" s="6"/>
    </row>
    <row r="30" spans="1:13" s="2" customFormat="1" x14ac:dyDescent="0.35">
      <c r="A30" s="92"/>
      <c r="B30" s="93" t="s">
        <v>1503</v>
      </c>
      <c r="C30" s="94"/>
      <c r="D30" s="95"/>
      <c r="E30" s="93"/>
      <c r="F30" s="93"/>
      <c r="G30" s="93"/>
      <c r="H30" s="93"/>
      <c r="I30" s="93"/>
      <c r="J30" s="96"/>
    </row>
    <row r="31" spans="1:13" s="2" customFormat="1" x14ac:dyDescent="0.35">
      <c r="A31" s="77"/>
      <c r="B31" s="91"/>
      <c r="C31" s="6"/>
      <c r="D31" s="6"/>
      <c r="E31" s="6"/>
      <c r="F31" s="6"/>
      <c r="I31" s="6"/>
    </row>
    <row r="32" spans="1:13" s="2" customFormat="1" x14ac:dyDescent="0.35">
      <c r="A32" s="77"/>
      <c r="B32" s="91"/>
      <c r="C32" s="6"/>
      <c r="D32" s="6"/>
      <c r="E32" s="6"/>
      <c r="F32" s="6"/>
      <c r="I32" s="6"/>
    </row>
    <row r="33" spans="1:13" s="2" customFormat="1" x14ac:dyDescent="0.35">
      <c r="A33" s="77"/>
      <c r="B33" s="91"/>
      <c r="C33" s="6"/>
      <c r="D33" s="6"/>
      <c r="E33" s="6"/>
      <c r="F33" s="6"/>
      <c r="I33" s="6"/>
    </row>
    <row r="34" spans="1:13" s="2" customFormat="1" x14ac:dyDescent="0.35">
      <c r="A34" s="77"/>
      <c r="B34" s="91"/>
      <c r="C34" s="6"/>
      <c r="D34" s="6"/>
      <c r="E34" s="6"/>
      <c r="F34" s="6"/>
      <c r="I34" s="6"/>
    </row>
    <row r="35" spans="1:13" s="2" customFormat="1" x14ac:dyDescent="0.35">
      <c r="A35" s="77"/>
      <c r="B35" s="91"/>
      <c r="C35" s="6"/>
      <c r="D35" s="6"/>
      <c r="E35" s="6"/>
      <c r="F35" s="6"/>
      <c r="I35" s="6"/>
    </row>
    <row r="36" spans="1:13" s="2" customFormat="1" x14ac:dyDescent="0.35">
      <c r="A36" s="92"/>
      <c r="B36" s="93" t="s">
        <v>1504</v>
      </c>
      <c r="C36" s="94"/>
      <c r="D36" s="95"/>
      <c r="E36" s="93"/>
      <c r="F36" s="93"/>
      <c r="G36" s="93"/>
      <c r="H36" s="93"/>
      <c r="I36" s="93"/>
      <c r="J36" s="96"/>
    </row>
    <row r="37" spans="1:13" s="6" customFormat="1" x14ac:dyDescent="0.35">
      <c r="A37" s="2"/>
      <c r="B37" s="91"/>
      <c r="E37" s="2"/>
      <c r="F37" s="2"/>
      <c r="G37" s="2"/>
      <c r="H37" s="2"/>
      <c r="I37" s="2"/>
      <c r="J37" s="2"/>
      <c r="K37" s="2"/>
      <c r="L37" s="2"/>
      <c r="M37" s="2"/>
    </row>
    <row r="38" spans="1:13" s="6" customFormat="1" x14ac:dyDescent="0.35">
      <c r="A38" s="2"/>
      <c r="B38" s="91"/>
      <c r="E38" s="2"/>
      <c r="F38" s="2"/>
      <c r="G38" s="2"/>
      <c r="H38" s="2"/>
      <c r="I38" s="2"/>
      <c r="J38" s="2"/>
      <c r="K38" s="2"/>
      <c r="L38" s="2"/>
      <c r="M38" s="2"/>
    </row>
    <row r="39" spans="1:13" s="6" customFormat="1" x14ac:dyDescent="0.35">
      <c r="A39" s="2"/>
      <c r="B39" s="91"/>
      <c r="E39" s="2"/>
      <c r="F39" s="2"/>
      <c r="G39" s="2"/>
      <c r="H39" s="2"/>
      <c r="I39" s="2"/>
      <c r="J39" s="2"/>
      <c r="K39" s="2"/>
      <c r="L39" s="2"/>
      <c r="M39" s="2"/>
    </row>
    <row r="40" spans="1:13" s="6" customFormat="1" x14ac:dyDescent="0.35">
      <c r="A40" s="2"/>
      <c r="B40" s="91"/>
      <c r="E40" s="2"/>
      <c r="F40" s="2"/>
      <c r="G40" s="2"/>
      <c r="H40" s="2"/>
      <c r="I40" s="2"/>
      <c r="J40" s="2"/>
      <c r="K40" s="2"/>
      <c r="L40" s="2"/>
      <c r="M40" s="2"/>
    </row>
    <row r="41" spans="1:13" s="6" customFormat="1" x14ac:dyDescent="0.35">
      <c r="A41" s="2"/>
      <c r="B41" s="91"/>
      <c r="E41" s="2"/>
      <c r="F41" s="2"/>
      <c r="G41" s="2"/>
      <c r="H41" s="2"/>
      <c r="I41" s="2"/>
      <c r="J41" s="2"/>
      <c r="K41" s="2"/>
      <c r="L41" s="2"/>
      <c r="M41" s="2"/>
    </row>
    <row r="42" spans="1:13" s="2" customFormat="1" x14ac:dyDescent="0.35">
      <c r="A42" s="92"/>
      <c r="B42" s="93" t="s">
        <v>1505</v>
      </c>
      <c r="C42" s="94"/>
      <c r="D42" s="95"/>
      <c r="E42" s="93"/>
      <c r="F42" s="93"/>
      <c r="G42" s="93"/>
      <c r="H42" s="93"/>
      <c r="I42" s="93"/>
      <c r="J42" s="96"/>
    </row>
    <row r="43" spans="1:13" s="6" customFormat="1" x14ac:dyDescent="0.35">
      <c r="A43" s="2"/>
      <c r="B43" s="97" t="s">
        <v>77</v>
      </c>
      <c r="C43" s="87"/>
      <c r="D43" s="87"/>
      <c r="E43" s="98"/>
      <c r="F43" s="98"/>
      <c r="G43" s="98"/>
      <c r="H43" s="98"/>
      <c r="I43" s="98"/>
      <c r="J43" s="2"/>
      <c r="K43" s="2"/>
      <c r="L43" s="2"/>
      <c r="M43" s="2"/>
    </row>
    <row r="44" spans="1:13" s="6" customFormat="1" x14ac:dyDescent="0.35">
      <c r="A44" s="2"/>
      <c r="B44" s="91"/>
      <c r="C44" s="6" t="s">
        <v>1511</v>
      </c>
      <c r="E44" s="2"/>
      <c r="F44" s="2"/>
      <c r="G44" s="2"/>
      <c r="H44" s="2"/>
      <c r="I44" s="2"/>
      <c r="J44" s="2"/>
      <c r="K44" s="2"/>
      <c r="L44" s="2"/>
      <c r="M44" s="2"/>
    </row>
    <row r="45" spans="1:13" s="6" customFormat="1" ht="43.5" x14ac:dyDescent="0.35">
      <c r="A45" s="2"/>
      <c r="B45" s="91"/>
      <c r="C45" s="10" t="s">
        <v>1512</v>
      </c>
      <c r="D45" s="6" t="s">
        <v>1513</v>
      </c>
      <c r="E45" s="2"/>
      <c r="F45" s="2"/>
      <c r="G45" s="2"/>
      <c r="H45" s="2"/>
      <c r="I45" s="2"/>
      <c r="J45" s="2"/>
      <c r="K45" s="2"/>
      <c r="L45" s="2"/>
      <c r="M45" s="2"/>
    </row>
    <row r="46" spans="1:13" s="6" customFormat="1" x14ac:dyDescent="0.35">
      <c r="A46" s="2"/>
      <c r="B46" s="97" t="s">
        <v>1509</v>
      </c>
      <c r="C46" s="87"/>
      <c r="D46" s="87"/>
      <c r="E46" s="98"/>
      <c r="F46" s="98"/>
      <c r="G46" s="98"/>
      <c r="H46" s="98"/>
      <c r="I46" s="98"/>
      <c r="J46" s="2"/>
      <c r="K46" s="2"/>
      <c r="L46" s="2"/>
      <c r="M46" s="2"/>
    </row>
    <row r="47" spans="1:13" s="6" customFormat="1" x14ac:dyDescent="0.35">
      <c r="A47" s="2"/>
      <c r="B47" s="91"/>
      <c r="E47" s="2"/>
      <c r="F47" s="2"/>
      <c r="G47" s="2"/>
      <c r="H47" s="2"/>
      <c r="I47" s="2"/>
      <c r="J47" s="2"/>
      <c r="K47" s="2"/>
      <c r="L47" s="2"/>
      <c r="M47" s="2"/>
    </row>
    <row r="48" spans="1:13" s="6" customFormat="1" x14ac:dyDescent="0.35">
      <c r="A48" s="2"/>
      <c r="B48" s="97" t="s">
        <v>1510</v>
      </c>
      <c r="C48" s="87"/>
      <c r="D48" s="87"/>
      <c r="E48" s="98"/>
      <c r="F48" s="98"/>
      <c r="G48" s="98"/>
      <c r="H48" s="98"/>
      <c r="I48" s="98"/>
      <c r="J48" s="2"/>
      <c r="K48" s="2"/>
      <c r="L48" s="2"/>
      <c r="M48" s="2"/>
    </row>
    <row r="49" spans="1:13" s="6" customFormat="1" x14ac:dyDescent="0.35">
      <c r="A49" s="2"/>
      <c r="B49" s="91"/>
      <c r="E49" s="2"/>
      <c r="F49" s="2"/>
      <c r="G49" s="2"/>
      <c r="H49" s="2"/>
      <c r="I49" s="2"/>
      <c r="J49" s="2"/>
      <c r="K49" s="2"/>
      <c r="L49" s="2"/>
      <c r="M49" s="2"/>
    </row>
    <row r="50" spans="1:13" s="6" customFormat="1" x14ac:dyDescent="0.35">
      <c r="A50" s="2"/>
      <c r="B50" s="91"/>
      <c r="E50" s="2"/>
      <c r="F50" s="2"/>
      <c r="G50" s="2"/>
      <c r="H50" s="2"/>
      <c r="I50" s="2"/>
      <c r="J50" s="2"/>
      <c r="K50" s="2"/>
      <c r="L50" s="2"/>
      <c r="M50" s="2"/>
    </row>
    <row r="51" spans="1:13" s="2" customFormat="1" x14ac:dyDescent="0.35">
      <c r="A51" s="92"/>
      <c r="B51" s="93" t="s">
        <v>1506</v>
      </c>
      <c r="C51" s="94"/>
      <c r="D51" s="95"/>
      <c r="E51" s="93"/>
      <c r="F51" s="93"/>
      <c r="G51" s="93"/>
      <c r="H51" s="93"/>
      <c r="I51" s="93"/>
      <c r="J51" s="96"/>
    </row>
    <row r="52" spans="1:13" s="6" customFormat="1" x14ac:dyDescent="0.35">
      <c r="A52" s="2"/>
      <c r="B52" s="91"/>
      <c r="E52" s="2"/>
      <c r="F52" s="2"/>
      <c r="G52" s="2"/>
      <c r="H52" s="2"/>
      <c r="I52" s="2"/>
      <c r="J52" s="2"/>
      <c r="K52" s="2"/>
      <c r="L52" s="2"/>
      <c r="M52" s="2"/>
    </row>
    <row r="53" spans="1:13" s="6" customFormat="1" x14ac:dyDescent="0.35">
      <c r="A53" s="2"/>
      <c r="B53" s="91"/>
      <c r="E53" s="2"/>
      <c r="F53" s="2"/>
      <c r="G53" s="2"/>
      <c r="H53" s="2"/>
      <c r="I53" s="2"/>
      <c r="J53" s="2"/>
      <c r="K53" s="2"/>
      <c r="L53" s="2"/>
      <c r="M53" s="2"/>
    </row>
    <row r="54" spans="1:13" s="6" customFormat="1" x14ac:dyDescent="0.35">
      <c r="A54" s="2"/>
      <c r="B54" s="91"/>
      <c r="E54" s="2"/>
      <c r="F54" s="2"/>
      <c r="G54" s="2"/>
      <c r="H54" s="2"/>
      <c r="I54" s="2"/>
      <c r="J54" s="2"/>
      <c r="K54" s="2"/>
      <c r="L54" s="2"/>
      <c r="M54" s="2"/>
    </row>
    <row r="55" spans="1:13" s="2" customFormat="1" x14ac:dyDescent="0.35">
      <c r="A55" s="92"/>
      <c r="B55" s="93" t="s">
        <v>1507</v>
      </c>
      <c r="C55" s="94"/>
      <c r="D55" s="95"/>
      <c r="E55" s="93"/>
      <c r="F55" s="93"/>
      <c r="G55" s="93"/>
      <c r="H55" s="93"/>
      <c r="I55" s="93"/>
      <c r="J55" s="96"/>
    </row>
    <row r="56" spans="1:13" s="6" customFormat="1" x14ac:dyDescent="0.35">
      <c r="A56" s="2"/>
      <c r="B56" s="91"/>
      <c r="E56" s="2"/>
      <c r="F56" s="2"/>
      <c r="G56" s="2"/>
      <c r="H56" s="2"/>
      <c r="I56" s="2"/>
      <c r="J56" s="2"/>
      <c r="K56" s="2"/>
      <c r="L56" s="2"/>
      <c r="M56" s="2"/>
    </row>
    <row r="57" spans="1:13" s="6" customFormat="1" x14ac:dyDescent="0.35">
      <c r="A57" s="2"/>
      <c r="B57" s="91"/>
      <c r="E57" s="2"/>
      <c r="F57" s="2"/>
      <c r="G57" s="2"/>
      <c r="H57" s="2"/>
      <c r="I57" s="2"/>
      <c r="J57" s="2"/>
      <c r="K57" s="2"/>
      <c r="L57" s="2"/>
      <c r="M57" s="2"/>
    </row>
    <row r="58" spans="1:13" s="2" customFormat="1" x14ac:dyDescent="0.35">
      <c r="A58" s="92"/>
      <c r="B58" s="93" t="s">
        <v>1508</v>
      </c>
      <c r="C58" s="94"/>
      <c r="D58" s="95"/>
      <c r="E58" s="93"/>
      <c r="F58" s="93"/>
      <c r="G58" s="93"/>
      <c r="H58" s="93"/>
      <c r="I58" s="93"/>
      <c r="J58" s="96"/>
    </row>
    <row r="59" spans="1:13" s="6" customFormat="1" x14ac:dyDescent="0.35">
      <c r="A59" s="2"/>
      <c r="B59" s="91"/>
      <c r="E59" s="2"/>
      <c r="F59" s="2"/>
      <c r="G59" s="2"/>
      <c r="H59" s="2"/>
      <c r="I59" s="2"/>
      <c r="J59" s="2"/>
      <c r="K59" s="2"/>
      <c r="L59" s="2"/>
      <c r="M59" s="2"/>
    </row>
    <row r="60" spans="1:13" s="6" customFormat="1" x14ac:dyDescent="0.35">
      <c r="A60" s="2"/>
      <c r="B60" s="91"/>
      <c r="E60" s="2"/>
      <c r="F60" s="2"/>
      <c r="G60" s="2"/>
      <c r="H60" s="2"/>
      <c r="I60" s="2"/>
      <c r="J60" s="2"/>
      <c r="K60" s="2"/>
      <c r="L60" s="2"/>
      <c r="M60" s="2"/>
    </row>
    <row r="61" spans="1:13" s="6" customFormat="1" x14ac:dyDescent="0.35">
      <c r="A61" s="2"/>
      <c r="B61" s="91"/>
      <c r="E61" s="2"/>
      <c r="F61" s="2"/>
      <c r="G61" s="2"/>
      <c r="H61" s="2"/>
      <c r="I61" s="2"/>
      <c r="J61" s="2"/>
      <c r="K61" s="2"/>
      <c r="L61" s="2"/>
      <c r="M61" s="2"/>
    </row>
    <row r="62" spans="1:13" s="6" customFormat="1" x14ac:dyDescent="0.35">
      <c r="A62" s="2"/>
      <c r="B62" s="91"/>
      <c r="E62" s="2"/>
      <c r="F62" s="2"/>
      <c r="G62" s="2"/>
      <c r="H62" s="2"/>
      <c r="I62" s="2"/>
      <c r="J62" s="2"/>
      <c r="K62" s="2"/>
      <c r="L62" s="2"/>
      <c r="M62" s="2"/>
    </row>
    <row r="63" spans="1:13" s="6" customFormat="1" x14ac:dyDescent="0.35">
      <c r="A63" s="2"/>
      <c r="B63" s="91"/>
      <c r="E63" s="2"/>
      <c r="F63" s="2"/>
      <c r="G63" s="2"/>
      <c r="H63" s="2"/>
      <c r="I63" s="2"/>
      <c r="J63" s="2"/>
      <c r="K63" s="2"/>
      <c r="L63" s="2"/>
      <c r="M63" s="2"/>
    </row>
    <row r="64" spans="1:13" s="2" customFormat="1" x14ac:dyDescent="0.35">
      <c r="C64" s="6"/>
      <c r="D64" s="6"/>
    </row>
    <row r="65" spans="3:4" s="2" customFormat="1" x14ac:dyDescent="0.35">
      <c r="C65" s="6"/>
      <c r="D65" s="6"/>
    </row>
    <row r="66" spans="3:4" s="2" customFormat="1" x14ac:dyDescent="0.35">
      <c r="C66" s="6"/>
      <c r="D66" s="6"/>
    </row>
    <row r="67" spans="3:4" s="2" customFormat="1" x14ac:dyDescent="0.35">
      <c r="C67" s="6"/>
      <c r="D67" s="6"/>
    </row>
    <row r="68" spans="3:4" s="2" customFormat="1" x14ac:dyDescent="0.35">
      <c r="C68" s="6"/>
      <c r="D68" s="6"/>
    </row>
    <row r="69" spans="3:4" s="2" customFormat="1" x14ac:dyDescent="0.35">
      <c r="C69" s="6"/>
      <c r="D69" s="6"/>
    </row>
    <row r="70" spans="3:4" s="2" customFormat="1" x14ac:dyDescent="0.35">
      <c r="C70" s="6"/>
      <c r="D70" s="6"/>
    </row>
    <row r="71" spans="3:4" s="2" customFormat="1" x14ac:dyDescent="0.35">
      <c r="C71" s="6"/>
      <c r="D71" s="6"/>
    </row>
    <row r="72" spans="3:4" s="2" customFormat="1" x14ac:dyDescent="0.35">
      <c r="C72" s="6"/>
      <c r="D72" s="6"/>
    </row>
    <row r="73" spans="3:4" s="2" customFormat="1" x14ac:dyDescent="0.35">
      <c r="C73" s="6"/>
      <c r="D73" s="6"/>
    </row>
    <row r="74" spans="3:4" s="2" customFormat="1" x14ac:dyDescent="0.35">
      <c r="C74" s="6"/>
      <c r="D74" s="6"/>
    </row>
    <row r="75" spans="3:4" s="2" customFormat="1" x14ac:dyDescent="0.35">
      <c r="C75" s="6"/>
      <c r="D75" s="6"/>
    </row>
    <row r="76" spans="3:4" s="2" customFormat="1" x14ac:dyDescent="0.35">
      <c r="C76" s="6"/>
      <c r="D76" s="6"/>
    </row>
    <row r="77" spans="3:4" s="2" customFormat="1" x14ac:dyDescent="0.35">
      <c r="C77" s="6"/>
      <c r="D77" s="6"/>
    </row>
    <row r="78" spans="3:4" s="2" customFormat="1" x14ac:dyDescent="0.35">
      <c r="C78" s="6"/>
      <c r="D78" s="6"/>
    </row>
    <row r="79" spans="3:4" s="2" customFormat="1" x14ac:dyDescent="0.35">
      <c r="C79" s="6"/>
      <c r="D79" s="6"/>
    </row>
    <row r="80" spans="3:4" s="2" customFormat="1" x14ac:dyDescent="0.35">
      <c r="C80" s="6"/>
      <c r="D80" s="6"/>
    </row>
    <row r="81" spans="3:4" s="2" customFormat="1" x14ac:dyDescent="0.35">
      <c r="C81" s="6"/>
      <c r="D81" s="6"/>
    </row>
    <row r="82" spans="3:4" s="2" customFormat="1" x14ac:dyDescent="0.35">
      <c r="C82" s="6"/>
      <c r="D82" s="6"/>
    </row>
    <row r="83" spans="3:4" s="2" customFormat="1" x14ac:dyDescent="0.35">
      <c r="C83" s="6"/>
      <c r="D83" s="6"/>
    </row>
    <row r="84" spans="3:4" s="2" customFormat="1" x14ac:dyDescent="0.35">
      <c r="C84" s="6"/>
      <c r="D84" s="6"/>
    </row>
    <row r="85" spans="3:4" s="2" customFormat="1" x14ac:dyDescent="0.35">
      <c r="C85" s="6"/>
      <c r="D85" s="6"/>
    </row>
    <row r="86" spans="3:4" s="2" customFormat="1" x14ac:dyDescent="0.35">
      <c r="C86" s="6"/>
      <c r="D86" s="6"/>
    </row>
    <row r="87" spans="3:4" s="2" customFormat="1" x14ac:dyDescent="0.35">
      <c r="C87" s="6"/>
      <c r="D87" s="6"/>
    </row>
    <row r="88" spans="3:4" s="2" customFormat="1" x14ac:dyDescent="0.35">
      <c r="C88" s="6"/>
      <c r="D88" s="6"/>
    </row>
    <row r="89" spans="3:4" s="2" customFormat="1" x14ac:dyDescent="0.35">
      <c r="C89" s="6"/>
      <c r="D89" s="6"/>
    </row>
    <row r="90" spans="3:4" s="2" customFormat="1" x14ac:dyDescent="0.35">
      <c r="C90" s="6"/>
      <c r="D90" s="6"/>
    </row>
    <row r="91" spans="3:4" s="2" customFormat="1" x14ac:dyDescent="0.35">
      <c r="C91" s="6"/>
      <c r="D91" s="6"/>
    </row>
    <row r="92" spans="3:4" s="2" customFormat="1" x14ac:dyDescent="0.35">
      <c r="C92" s="6"/>
      <c r="D92" s="6"/>
    </row>
    <row r="93" spans="3:4" s="2" customFormat="1" x14ac:dyDescent="0.35">
      <c r="C93" s="6"/>
      <c r="D93" s="6"/>
    </row>
    <row r="94" spans="3:4" s="2" customFormat="1" x14ac:dyDescent="0.35">
      <c r="C94" s="6"/>
      <c r="D94" s="6"/>
    </row>
    <row r="95" spans="3:4" s="2" customFormat="1" x14ac:dyDescent="0.35">
      <c r="C95" s="6"/>
      <c r="D95" s="6"/>
    </row>
    <row r="96" spans="3:4" s="2" customFormat="1" x14ac:dyDescent="0.35">
      <c r="C96" s="6"/>
      <c r="D96" s="6"/>
    </row>
    <row r="97" spans="3:4" s="2" customFormat="1" x14ac:dyDescent="0.35">
      <c r="C97" s="6"/>
      <c r="D97" s="6"/>
    </row>
    <row r="98" spans="3:4" s="2" customFormat="1" x14ac:dyDescent="0.35">
      <c r="C98" s="6"/>
      <c r="D98" s="6"/>
    </row>
    <row r="99" spans="3:4" s="2" customFormat="1" x14ac:dyDescent="0.35">
      <c r="C99" s="6"/>
      <c r="D99" s="6"/>
    </row>
    <row r="100" spans="3:4" s="2" customFormat="1" x14ac:dyDescent="0.35">
      <c r="C100" s="6"/>
      <c r="D100" s="6"/>
    </row>
    <row r="101" spans="3:4" s="2" customFormat="1" x14ac:dyDescent="0.35">
      <c r="C101" s="6"/>
      <c r="D101" s="6"/>
    </row>
    <row r="102" spans="3:4" s="2" customFormat="1" x14ac:dyDescent="0.35">
      <c r="C102" s="6"/>
      <c r="D102" s="6"/>
    </row>
    <row r="103" spans="3:4" s="2" customFormat="1" x14ac:dyDescent="0.35">
      <c r="C103" s="6"/>
      <c r="D103" s="6"/>
    </row>
    <row r="104" spans="3:4" s="2" customFormat="1" x14ac:dyDescent="0.35">
      <c r="C104" s="6"/>
      <c r="D104" s="6"/>
    </row>
    <row r="105" spans="3:4" s="2" customFormat="1" x14ac:dyDescent="0.35">
      <c r="C105" s="6"/>
      <c r="D105" s="6"/>
    </row>
    <row r="106" spans="3:4" s="2" customFormat="1" x14ac:dyDescent="0.35">
      <c r="C106" s="6"/>
      <c r="D106" s="6"/>
    </row>
  </sheetData>
  <mergeCells count="4">
    <mergeCell ref="B2:I2"/>
    <mergeCell ref="B3:I3"/>
    <mergeCell ref="B4:I4"/>
    <mergeCell ref="B5:I5"/>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3E9F5-507B-4E08-AF90-75C11C53CB63}">
  <sheetPr>
    <tabColor rgb="FF92D050"/>
  </sheetPr>
  <dimension ref="A1:M89"/>
  <sheetViews>
    <sheetView workbookViewId="0">
      <pane xSplit="2" ySplit="7" topLeftCell="C28" activePane="bottomRight" state="frozen"/>
      <selection activeCell="D32" sqref="D32"/>
      <selection pane="topRight" activeCell="D32" sqref="D32"/>
      <selection pane="bottomLeft" activeCell="D32" sqref="D32"/>
      <selection pane="bottomRight" activeCell="C38" sqref="C38"/>
    </sheetView>
  </sheetViews>
  <sheetFormatPr baseColWidth="10" defaultRowHeight="14.5" x14ac:dyDescent="0.35"/>
  <cols>
    <col min="2" max="2" width="15.6328125" customWidth="1"/>
    <col min="3" max="3" width="33.90625" style="6" bestFit="1" customWidth="1"/>
    <col min="4" max="4" width="45" style="6" customWidth="1"/>
    <col min="5" max="5" width="10.1796875" bestFit="1" customWidth="1"/>
    <col min="6" max="6" width="13.36328125" bestFit="1" customWidth="1"/>
    <col min="7" max="7" width="8.81640625" bestFit="1" customWidth="1"/>
    <col min="8" max="8" width="8.7265625" bestFit="1" customWidth="1"/>
    <col min="9" max="9" width="30.08984375" bestFit="1" customWidth="1"/>
  </cols>
  <sheetData>
    <row r="1" spans="1:13" x14ac:dyDescent="0.35">
      <c r="A1" s="3" t="s">
        <v>387</v>
      </c>
      <c r="B1" t="s">
        <v>717</v>
      </c>
    </row>
    <row r="2" spans="1:13" x14ac:dyDescent="0.35">
      <c r="A2" s="3" t="s">
        <v>386</v>
      </c>
      <c r="B2" s="213"/>
      <c r="C2" s="213"/>
      <c r="D2" s="213"/>
      <c r="E2" s="213"/>
      <c r="F2" s="213"/>
      <c r="G2" s="213"/>
      <c r="H2" s="213"/>
      <c r="I2" s="213"/>
      <c r="J2" s="213"/>
      <c r="K2" s="213"/>
      <c r="L2" s="213"/>
      <c r="M2" s="213"/>
    </row>
    <row r="3" spans="1:13" x14ac:dyDescent="0.35">
      <c r="A3" s="3" t="s">
        <v>384</v>
      </c>
      <c r="B3" s="213"/>
      <c r="C3" s="213"/>
      <c r="D3" s="213"/>
      <c r="E3" s="213"/>
      <c r="F3" s="213"/>
      <c r="G3" s="213"/>
      <c r="H3" s="213"/>
      <c r="I3" s="213"/>
      <c r="J3" s="213"/>
      <c r="K3" s="213"/>
      <c r="L3" s="213"/>
      <c r="M3" s="213"/>
    </row>
    <row r="4" spans="1:13" x14ac:dyDescent="0.35">
      <c r="A4" s="3" t="s">
        <v>399</v>
      </c>
      <c r="B4" s="213"/>
      <c r="C4" s="213"/>
      <c r="D4" s="213"/>
      <c r="E4" s="213"/>
      <c r="F4" s="213"/>
      <c r="G4" s="213"/>
      <c r="H4" s="213"/>
      <c r="I4" s="213"/>
      <c r="J4" s="213"/>
      <c r="K4" s="213"/>
      <c r="L4" s="213"/>
      <c r="M4" s="213"/>
    </row>
    <row r="5" spans="1:13" x14ac:dyDescent="0.35">
      <c r="A5" s="3" t="s">
        <v>385</v>
      </c>
      <c r="B5" s="213" t="s">
        <v>718</v>
      </c>
      <c r="C5" s="213"/>
      <c r="D5" s="213"/>
      <c r="E5" s="213"/>
      <c r="F5" s="213"/>
      <c r="G5" s="213"/>
      <c r="H5" s="213"/>
      <c r="I5" s="213"/>
      <c r="J5" s="213"/>
      <c r="K5" s="213"/>
      <c r="L5" s="213"/>
      <c r="M5" s="213"/>
    </row>
    <row r="7" spans="1:13" x14ac:dyDescent="0.35">
      <c r="A7" s="5" t="s">
        <v>396</v>
      </c>
      <c r="B7" s="4" t="s">
        <v>416</v>
      </c>
      <c r="C7" s="7" t="s">
        <v>417</v>
      </c>
      <c r="D7" s="7" t="s">
        <v>415</v>
      </c>
      <c r="E7" s="4" t="s">
        <v>391</v>
      </c>
      <c r="F7" s="4" t="s">
        <v>392</v>
      </c>
      <c r="G7" s="4" t="s">
        <v>393</v>
      </c>
      <c r="H7" s="4" t="s">
        <v>394</v>
      </c>
      <c r="I7" s="15" t="s">
        <v>170</v>
      </c>
    </row>
    <row r="8" spans="1:13" x14ac:dyDescent="0.35">
      <c r="A8" s="8">
        <v>1</v>
      </c>
      <c r="B8" s="11" t="s">
        <v>660</v>
      </c>
      <c r="C8" s="10" t="s">
        <v>622</v>
      </c>
      <c r="D8" s="10"/>
      <c r="E8" s="9" t="s">
        <v>395</v>
      </c>
      <c r="F8" s="9" t="s">
        <v>398</v>
      </c>
      <c r="G8" s="9">
        <v>52</v>
      </c>
      <c r="H8" s="9">
        <v>0</v>
      </c>
      <c r="I8" s="9"/>
    </row>
    <row r="9" spans="1:13" x14ac:dyDescent="0.35">
      <c r="A9" s="8">
        <v>2</v>
      </c>
      <c r="B9" s="11" t="s">
        <v>311</v>
      </c>
      <c r="C9" s="10" t="s">
        <v>597</v>
      </c>
      <c r="D9" s="10"/>
      <c r="E9" s="9" t="s">
        <v>395</v>
      </c>
      <c r="F9" s="9" t="s">
        <v>398</v>
      </c>
      <c r="G9" s="9">
        <v>45</v>
      </c>
      <c r="H9" s="9">
        <v>0</v>
      </c>
      <c r="I9" s="9"/>
    </row>
    <row r="10" spans="1:13" ht="29" x14ac:dyDescent="0.35">
      <c r="A10" s="8">
        <v>3</v>
      </c>
      <c r="B10" s="11" t="s">
        <v>661</v>
      </c>
      <c r="C10" s="10" t="s">
        <v>623</v>
      </c>
      <c r="D10" s="10"/>
      <c r="E10" s="9" t="s">
        <v>395</v>
      </c>
      <c r="F10" s="9" t="s">
        <v>398</v>
      </c>
      <c r="G10" s="9">
        <v>10</v>
      </c>
      <c r="H10" s="9">
        <v>0</v>
      </c>
      <c r="I10" s="9"/>
    </row>
    <row r="11" spans="1:13" ht="29" x14ac:dyDescent="0.35">
      <c r="A11" s="8">
        <v>4</v>
      </c>
      <c r="B11" s="11" t="s">
        <v>662</v>
      </c>
      <c r="C11" s="10" t="s">
        <v>624</v>
      </c>
      <c r="D11" s="10"/>
      <c r="E11" s="9" t="s">
        <v>506</v>
      </c>
      <c r="F11" s="9" t="s">
        <v>507</v>
      </c>
      <c r="G11" s="9">
        <v>5</v>
      </c>
      <c r="H11" s="9">
        <v>0</v>
      </c>
      <c r="I11" s="9"/>
    </row>
    <row r="12" spans="1:13" x14ac:dyDescent="0.35">
      <c r="A12" s="8">
        <v>5</v>
      </c>
      <c r="B12" s="11" t="s">
        <v>564</v>
      </c>
      <c r="C12" s="10" t="s">
        <v>625</v>
      </c>
      <c r="D12" s="10"/>
      <c r="E12" s="9" t="s">
        <v>395</v>
      </c>
      <c r="F12" s="9" t="s">
        <v>398</v>
      </c>
      <c r="G12" s="9">
        <v>60</v>
      </c>
      <c r="H12" s="9">
        <v>0</v>
      </c>
      <c r="I12" s="9"/>
    </row>
    <row r="13" spans="1:13" ht="72.5" x14ac:dyDescent="0.35">
      <c r="A13" s="8">
        <v>6</v>
      </c>
      <c r="B13" s="11" t="s">
        <v>663</v>
      </c>
      <c r="C13" s="10" t="s">
        <v>700</v>
      </c>
      <c r="D13" s="12" t="s">
        <v>701</v>
      </c>
      <c r="E13" s="9" t="s">
        <v>395</v>
      </c>
      <c r="F13" s="9" t="s">
        <v>398</v>
      </c>
      <c r="G13" s="9">
        <v>100</v>
      </c>
      <c r="H13" s="9">
        <v>0</v>
      </c>
      <c r="I13" s="9"/>
    </row>
    <row r="14" spans="1:13" x14ac:dyDescent="0.35">
      <c r="A14" s="8">
        <v>7</v>
      </c>
      <c r="B14" s="11" t="s">
        <v>664</v>
      </c>
      <c r="C14" s="10" t="s">
        <v>626</v>
      </c>
      <c r="D14" s="10"/>
      <c r="E14" s="9" t="s">
        <v>395</v>
      </c>
      <c r="F14" s="9" t="s">
        <v>398</v>
      </c>
      <c r="G14" s="9">
        <v>63</v>
      </c>
      <c r="H14" s="9">
        <v>0</v>
      </c>
      <c r="I14" s="9"/>
    </row>
    <row r="15" spans="1:13" x14ac:dyDescent="0.35">
      <c r="A15" s="8">
        <v>8</v>
      </c>
      <c r="B15" s="11" t="s">
        <v>312</v>
      </c>
      <c r="C15" s="10" t="s">
        <v>412</v>
      </c>
      <c r="D15" s="10"/>
      <c r="E15" s="9" t="s">
        <v>587</v>
      </c>
      <c r="F15" s="9" t="s">
        <v>588</v>
      </c>
      <c r="G15" s="9">
        <v>10</v>
      </c>
      <c r="H15" s="9">
        <v>0</v>
      </c>
      <c r="I15" s="9"/>
    </row>
    <row r="16" spans="1:13" x14ac:dyDescent="0.35">
      <c r="A16" s="8">
        <v>9</v>
      </c>
      <c r="B16" s="11" t="s">
        <v>665</v>
      </c>
      <c r="C16" s="10" t="s">
        <v>702</v>
      </c>
      <c r="D16" s="10" t="s">
        <v>703</v>
      </c>
      <c r="E16" s="9" t="s">
        <v>587</v>
      </c>
      <c r="F16" s="9" t="s">
        <v>588</v>
      </c>
      <c r="G16" s="9">
        <v>10</v>
      </c>
      <c r="H16" s="9">
        <v>0</v>
      </c>
      <c r="I16" s="10"/>
    </row>
    <row r="17" spans="1:9" ht="29" x14ac:dyDescent="0.35">
      <c r="A17" s="8">
        <v>10</v>
      </c>
      <c r="B17" s="11" t="s">
        <v>357</v>
      </c>
      <c r="C17" s="10" t="s">
        <v>704</v>
      </c>
      <c r="D17" s="10" t="s">
        <v>703</v>
      </c>
      <c r="E17" s="9" t="s">
        <v>390</v>
      </c>
      <c r="F17" s="9" t="s">
        <v>397</v>
      </c>
      <c r="G17" s="9">
        <v>23</v>
      </c>
      <c r="H17" s="9">
        <v>15</v>
      </c>
      <c r="I17" s="10"/>
    </row>
    <row r="18" spans="1:9" ht="29" x14ac:dyDescent="0.35">
      <c r="A18" s="8">
        <v>11</v>
      </c>
      <c r="B18" s="11" t="s">
        <v>666</v>
      </c>
      <c r="C18" s="10" t="s">
        <v>627</v>
      </c>
      <c r="D18" s="10"/>
      <c r="E18" s="9" t="s">
        <v>395</v>
      </c>
      <c r="F18" s="9" t="s">
        <v>398</v>
      </c>
      <c r="G18" s="9">
        <v>100</v>
      </c>
      <c r="H18" s="9">
        <v>0</v>
      </c>
      <c r="I18" s="9"/>
    </row>
    <row r="19" spans="1:9" x14ac:dyDescent="0.35">
      <c r="A19" s="8">
        <v>12</v>
      </c>
      <c r="B19" s="11" t="s">
        <v>667</v>
      </c>
      <c r="C19" s="10" t="s">
        <v>628</v>
      </c>
      <c r="D19" s="10"/>
      <c r="E19" s="9" t="s">
        <v>395</v>
      </c>
      <c r="F19" s="9" t="s">
        <v>398</v>
      </c>
      <c r="G19" s="9">
        <v>30</v>
      </c>
      <c r="H19" s="9">
        <v>0</v>
      </c>
      <c r="I19" s="9"/>
    </row>
    <row r="20" spans="1:9" ht="29" x14ac:dyDescent="0.35">
      <c r="A20" s="8">
        <v>13</v>
      </c>
      <c r="B20" s="11" t="s">
        <v>668</v>
      </c>
      <c r="C20" s="10" t="s">
        <v>629</v>
      </c>
      <c r="D20" s="12"/>
      <c r="E20" s="9" t="s">
        <v>395</v>
      </c>
      <c r="F20" s="9" t="s">
        <v>398</v>
      </c>
      <c r="G20" s="9">
        <v>38</v>
      </c>
      <c r="H20" s="9">
        <v>0</v>
      </c>
      <c r="I20" s="9"/>
    </row>
    <row r="21" spans="1:9" x14ac:dyDescent="0.35">
      <c r="A21" s="8">
        <v>14</v>
      </c>
      <c r="B21" s="11" t="s">
        <v>669</v>
      </c>
      <c r="C21" s="10" t="s">
        <v>630</v>
      </c>
      <c r="D21" s="10"/>
      <c r="E21" s="9" t="s">
        <v>395</v>
      </c>
      <c r="F21" s="9" t="s">
        <v>398</v>
      </c>
      <c r="G21" s="9">
        <v>20</v>
      </c>
      <c r="H21" s="9">
        <v>0</v>
      </c>
      <c r="I21" s="9"/>
    </row>
    <row r="22" spans="1:9" x14ac:dyDescent="0.35">
      <c r="A22" s="8">
        <v>15</v>
      </c>
      <c r="B22" s="11" t="s">
        <v>670</v>
      </c>
      <c r="C22" s="10" t="s">
        <v>631</v>
      </c>
      <c r="D22" s="10"/>
      <c r="E22" s="9" t="s">
        <v>395</v>
      </c>
      <c r="F22" s="9" t="s">
        <v>398</v>
      </c>
      <c r="G22" s="9">
        <v>50</v>
      </c>
      <c r="H22" s="9">
        <v>0</v>
      </c>
      <c r="I22" s="9"/>
    </row>
    <row r="23" spans="1:9" ht="29" x14ac:dyDescent="0.35">
      <c r="A23" s="8">
        <v>16</v>
      </c>
      <c r="B23" s="11" t="s">
        <v>671</v>
      </c>
      <c r="C23" s="10" t="s">
        <v>632</v>
      </c>
      <c r="D23" s="10"/>
      <c r="E23" s="9" t="s">
        <v>395</v>
      </c>
      <c r="F23" s="9" t="s">
        <v>398</v>
      </c>
      <c r="G23" s="9">
        <v>30</v>
      </c>
      <c r="H23" s="9">
        <v>0</v>
      </c>
      <c r="I23" s="9"/>
    </row>
    <row r="24" spans="1:9" ht="29" x14ac:dyDescent="0.35">
      <c r="A24" s="8">
        <v>17</v>
      </c>
      <c r="B24" s="11" t="s">
        <v>672</v>
      </c>
      <c r="C24" s="10" t="s">
        <v>633</v>
      </c>
      <c r="D24" s="12"/>
      <c r="E24" s="9" t="s">
        <v>395</v>
      </c>
      <c r="F24" s="9" t="s">
        <v>398</v>
      </c>
      <c r="G24" s="9">
        <v>13</v>
      </c>
      <c r="H24" s="9">
        <v>0</v>
      </c>
      <c r="I24" s="9"/>
    </row>
    <row r="25" spans="1:9" x14ac:dyDescent="0.35">
      <c r="A25" s="8">
        <v>18</v>
      </c>
      <c r="B25" s="11" t="s">
        <v>673</v>
      </c>
      <c r="C25" s="10" t="s">
        <v>634</v>
      </c>
      <c r="D25" s="10"/>
      <c r="E25" s="9" t="s">
        <v>395</v>
      </c>
      <c r="F25" s="9" t="s">
        <v>398</v>
      </c>
      <c r="G25" s="9">
        <v>50</v>
      </c>
      <c r="H25" s="9">
        <v>0</v>
      </c>
      <c r="I25" s="9"/>
    </row>
    <row r="26" spans="1:9" x14ac:dyDescent="0.35">
      <c r="A26" s="8">
        <v>19</v>
      </c>
      <c r="B26" s="11" t="s">
        <v>674</v>
      </c>
      <c r="C26" s="10" t="s">
        <v>635</v>
      </c>
      <c r="D26" s="10"/>
      <c r="E26" s="9" t="s">
        <v>395</v>
      </c>
      <c r="F26" s="9" t="s">
        <v>398</v>
      </c>
      <c r="G26" s="9">
        <v>50</v>
      </c>
      <c r="H26" s="9">
        <v>0</v>
      </c>
      <c r="I26" s="9"/>
    </row>
    <row r="27" spans="1:9" x14ac:dyDescent="0.35">
      <c r="A27" s="8">
        <v>20</v>
      </c>
      <c r="B27" s="11" t="s">
        <v>675</v>
      </c>
      <c r="C27" s="10" t="s">
        <v>636</v>
      </c>
      <c r="D27" s="10"/>
      <c r="E27" s="9" t="s">
        <v>395</v>
      </c>
      <c r="F27" s="9" t="s">
        <v>398</v>
      </c>
      <c r="G27" s="9">
        <v>50</v>
      </c>
      <c r="H27" s="9">
        <v>0</v>
      </c>
      <c r="I27" s="9"/>
    </row>
    <row r="28" spans="1:9" x14ac:dyDescent="0.35">
      <c r="A28" s="8">
        <v>21</v>
      </c>
      <c r="B28" s="11" t="s">
        <v>676</v>
      </c>
      <c r="C28" s="10" t="s">
        <v>637</v>
      </c>
      <c r="D28" s="10"/>
      <c r="E28" s="9" t="s">
        <v>395</v>
      </c>
      <c r="F28" s="9" t="s">
        <v>398</v>
      </c>
      <c r="G28" s="9">
        <v>23</v>
      </c>
      <c r="H28" s="9">
        <v>0</v>
      </c>
      <c r="I28" s="9"/>
    </row>
    <row r="29" spans="1:9" x14ac:dyDescent="0.35">
      <c r="A29" s="8">
        <v>22</v>
      </c>
      <c r="B29" s="11" t="s">
        <v>677</v>
      </c>
      <c r="C29" s="10" t="s">
        <v>638</v>
      </c>
      <c r="D29" s="10"/>
      <c r="E29" s="9" t="s">
        <v>395</v>
      </c>
      <c r="F29" s="9" t="s">
        <v>398</v>
      </c>
      <c r="G29" s="9">
        <v>50</v>
      </c>
      <c r="H29" s="9">
        <v>0</v>
      </c>
      <c r="I29" s="9"/>
    </row>
    <row r="30" spans="1:9" x14ac:dyDescent="0.35">
      <c r="A30" s="8">
        <v>23</v>
      </c>
      <c r="B30" s="11" t="s">
        <v>678</v>
      </c>
      <c r="C30" s="10" t="s">
        <v>639</v>
      </c>
      <c r="D30" s="10"/>
      <c r="E30" s="9" t="s">
        <v>395</v>
      </c>
      <c r="F30" s="9" t="s">
        <v>398</v>
      </c>
      <c r="G30" s="9">
        <v>50</v>
      </c>
      <c r="H30" s="9">
        <v>0</v>
      </c>
      <c r="I30" s="9"/>
    </row>
    <row r="31" spans="1:9" x14ac:dyDescent="0.35">
      <c r="A31" s="8">
        <v>24</v>
      </c>
      <c r="B31" s="11" t="s">
        <v>679</v>
      </c>
      <c r="C31" s="10" t="s">
        <v>640</v>
      </c>
      <c r="D31" s="10"/>
      <c r="E31" s="9" t="s">
        <v>395</v>
      </c>
      <c r="F31" s="9" t="s">
        <v>398</v>
      </c>
      <c r="G31" s="9">
        <v>50</v>
      </c>
      <c r="H31" s="9">
        <v>0</v>
      </c>
      <c r="I31" s="9"/>
    </row>
    <row r="32" spans="1:9" ht="29" x14ac:dyDescent="0.35">
      <c r="A32" s="8">
        <v>25</v>
      </c>
      <c r="B32" s="11" t="s">
        <v>680</v>
      </c>
      <c r="C32" s="10" t="s">
        <v>641</v>
      </c>
      <c r="D32" s="12"/>
      <c r="E32" s="9" t="s">
        <v>395</v>
      </c>
      <c r="F32" s="9" t="s">
        <v>398</v>
      </c>
      <c r="G32" s="9">
        <v>50</v>
      </c>
      <c r="H32" s="9">
        <v>0</v>
      </c>
      <c r="I32" s="9"/>
    </row>
    <row r="33" spans="1:9" ht="29" x14ac:dyDescent="0.35">
      <c r="A33" s="8">
        <v>26</v>
      </c>
      <c r="B33" s="11" t="s">
        <v>681</v>
      </c>
      <c r="C33" s="10" t="s">
        <v>642</v>
      </c>
      <c r="D33" s="12"/>
      <c r="E33" s="9" t="s">
        <v>395</v>
      </c>
      <c r="F33" s="9" t="s">
        <v>398</v>
      </c>
      <c r="G33" s="9">
        <v>50</v>
      </c>
      <c r="H33" s="9">
        <v>0</v>
      </c>
      <c r="I33" s="9"/>
    </row>
    <row r="34" spans="1:9" ht="58" x14ac:dyDescent="0.35">
      <c r="A34" s="8">
        <v>27</v>
      </c>
      <c r="B34" s="11" t="s">
        <v>682</v>
      </c>
      <c r="C34" s="10" t="s">
        <v>705</v>
      </c>
      <c r="D34" s="12" t="s">
        <v>706</v>
      </c>
      <c r="E34" s="9" t="s">
        <v>395</v>
      </c>
      <c r="F34" s="9" t="s">
        <v>398</v>
      </c>
      <c r="G34" s="9">
        <v>100</v>
      </c>
      <c r="H34" s="9">
        <v>0</v>
      </c>
      <c r="I34" s="9"/>
    </row>
    <row r="35" spans="1:9" x14ac:dyDescent="0.35">
      <c r="A35" s="8">
        <v>28</v>
      </c>
      <c r="B35" s="11" t="s">
        <v>683</v>
      </c>
      <c r="C35" s="10" t="s">
        <v>643</v>
      </c>
      <c r="D35" s="10"/>
      <c r="E35" s="9" t="s">
        <v>395</v>
      </c>
      <c r="F35" s="9" t="s">
        <v>398</v>
      </c>
      <c r="G35" s="9">
        <v>50</v>
      </c>
      <c r="H35" s="9">
        <v>0</v>
      </c>
      <c r="I35" s="9"/>
    </row>
    <row r="36" spans="1:9" ht="29" x14ac:dyDescent="0.35">
      <c r="A36" s="8">
        <v>29</v>
      </c>
      <c r="B36" s="11" t="s">
        <v>684</v>
      </c>
      <c r="C36" s="10" t="s">
        <v>707</v>
      </c>
      <c r="D36" s="10" t="s">
        <v>708</v>
      </c>
      <c r="E36" s="9" t="s">
        <v>395</v>
      </c>
      <c r="F36" s="9" t="s">
        <v>398</v>
      </c>
      <c r="G36" s="9">
        <v>50</v>
      </c>
      <c r="H36" s="9">
        <v>0</v>
      </c>
      <c r="I36" s="9"/>
    </row>
    <row r="37" spans="1:9" x14ac:dyDescent="0.35">
      <c r="A37" s="8">
        <v>30</v>
      </c>
      <c r="B37" s="11" t="s">
        <v>685</v>
      </c>
      <c r="C37" s="10" t="s">
        <v>709</v>
      </c>
      <c r="D37" s="12" t="s">
        <v>710</v>
      </c>
      <c r="E37" s="9" t="s">
        <v>395</v>
      </c>
      <c r="F37" s="9" t="s">
        <v>398</v>
      </c>
      <c r="G37" s="9">
        <v>200</v>
      </c>
      <c r="H37" s="9">
        <v>0</v>
      </c>
      <c r="I37" s="9"/>
    </row>
    <row r="38" spans="1:9" x14ac:dyDescent="0.35">
      <c r="A38" s="8">
        <v>31</v>
      </c>
      <c r="B38" s="11" t="s">
        <v>686</v>
      </c>
      <c r="C38" s="10" t="s">
        <v>644</v>
      </c>
      <c r="D38" s="10"/>
      <c r="E38" s="9" t="s">
        <v>395</v>
      </c>
      <c r="F38" s="9" t="s">
        <v>398</v>
      </c>
      <c r="G38" s="9">
        <v>64</v>
      </c>
      <c r="H38" s="9">
        <v>0</v>
      </c>
      <c r="I38" s="9"/>
    </row>
    <row r="39" spans="1:9" x14ac:dyDescent="0.35">
      <c r="A39" s="8">
        <v>32</v>
      </c>
      <c r="B39" s="11" t="s">
        <v>687</v>
      </c>
      <c r="C39" s="10" t="s">
        <v>645</v>
      </c>
      <c r="D39" s="12"/>
      <c r="E39" s="9" t="s">
        <v>395</v>
      </c>
      <c r="F39" s="9" t="s">
        <v>398</v>
      </c>
      <c r="G39" s="9">
        <v>66</v>
      </c>
      <c r="H39" s="9">
        <v>0</v>
      </c>
      <c r="I39" s="9"/>
    </row>
    <row r="40" spans="1:9" x14ac:dyDescent="0.35">
      <c r="A40" s="8">
        <v>33</v>
      </c>
      <c r="B40" s="11" t="s">
        <v>688</v>
      </c>
      <c r="C40" s="10" t="s">
        <v>646</v>
      </c>
      <c r="D40" s="10"/>
      <c r="E40" s="9" t="s">
        <v>395</v>
      </c>
      <c r="F40" s="9" t="s">
        <v>398</v>
      </c>
      <c r="G40" s="9">
        <v>50</v>
      </c>
      <c r="H40" s="9">
        <v>0</v>
      </c>
      <c r="I40" s="9"/>
    </row>
    <row r="41" spans="1:9" x14ac:dyDescent="0.35">
      <c r="A41" s="8">
        <v>34</v>
      </c>
      <c r="B41" s="11" t="s">
        <v>689</v>
      </c>
      <c r="C41" s="10" t="s">
        <v>647</v>
      </c>
      <c r="D41" s="10"/>
      <c r="E41" s="9" t="s">
        <v>395</v>
      </c>
      <c r="F41" s="9" t="s">
        <v>398</v>
      </c>
      <c r="G41" s="9">
        <v>50</v>
      </c>
      <c r="H41" s="9">
        <v>0</v>
      </c>
      <c r="I41" s="9"/>
    </row>
    <row r="42" spans="1:9" x14ac:dyDescent="0.35">
      <c r="A42" s="8">
        <v>35</v>
      </c>
      <c r="B42" s="11" t="s">
        <v>690</v>
      </c>
      <c r="C42" s="10" t="s">
        <v>648</v>
      </c>
      <c r="D42" s="12"/>
      <c r="E42" s="9" t="s">
        <v>395</v>
      </c>
      <c r="F42" s="9" t="s">
        <v>398</v>
      </c>
      <c r="G42" s="9">
        <v>50</v>
      </c>
      <c r="H42" s="9">
        <v>0</v>
      </c>
      <c r="I42" s="9"/>
    </row>
    <row r="43" spans="1:9" x14ac:dyDescent="0.35">
      <c r="A43" s="8">
        <v>36</v>
      </c>
      <c r="B43" s="11" t="s">
        <v>517</v>
      </c>
      <c r="C43" s="10" t="s">
        <v>711</v>
      </c>
      <c r="D43" s="10" t="s">
        <v>712</v>
      </c>
      <c r="E43" s="9" t="s">
        <v>395</v>
      </c>
      <c r="F43" s="9" t="s">
        <v>398</v>
      </c>
      <c r="G43" s="9">
        <v>13</v>
      </c>
      <c r="H43" s="9">
        <v>0</v>
      </c>
      <c r="I43" s="16" t="s">
        <v>714</v>
      </c>
    </row>
    <row r="44" spans="1:9" x14ac:dyDescent="0.35">
      <c r="A44" s="8">
        <v>37</v>
      </c>
      <c r="B44" s="11" t="s">
        <v>516</v>
      </c>
      <c r="C44" s="10" t="s">
        <v>713</v>
      </c>
      <c r="D44" s="10" t="s">
        <v>712</v>
      </c>
      <c r="E44" s="9" t="s">
        <v>395</v>
      </c>
      <c r="F44" s="9" t="s">
        <v>398</v>
      </c>
      <c r="G44" s="9">
        <v>10</v>
      </c>
      <c r="H44" s="9">
        <v>0</v>
      </c>
      <c r="I44" s="16" t="s">
        <v>714</v>
      </c>
    </row>
    <row r="45" spans="1:9" x14ac:dyDescent="0.35">
      <c r="A45" s="8">
        <v>38</v>
      </c>
      <c r="B45" s="11" t="s">
        <v>523</v>
      </c>
      <c r="C45" s="10" t="s">
        <v>649</v>
      </c>
      <c r="D45" s="10"/>
      <c r="E45" s="9" t="s">
        <v>395</v>
      </c>
      <c r="F45" s="9" t="s">
        <v>398</v>
      </c>
      <c r="G45" s="9">
        <v>254</v>
      </c>
      <c r="H45" s="9">
        <v>0</v>
      </c>
      <c r="I45" s="9"/>
    </row>
    <row r="46" spans="1:9" x14ac:dyDescent="0.35">
      <c r="A46" s="8">
        <v>39</v>
      </c>
      <c r="B46" s="11" t="s">
        <v>568</v>
      </c>
      <c r="C46" s="10" t="s">
        <v>650</v>
      </c>
      <c r="D46" s="10"/>
      <c r="E46" s="9" t="s">
        <v>395</v>
      </c>
      <c r="F46" s="9" t="s">
        <v>398</v>
      </c>
      <c r="G46" s="9">
        <v>50</v>
      </c>
      <c r="H46" s="9">
        <v>0</v>
      </c>
      <c r="I46" s="9"/>
    </row>
    <row r="47" spans="1:9" x14ac:dyDescent="0.35">
      <c r="A47" s="8">
        <v>40</v>
      </c>
      <c r="B47" s="11" t="s">
        <v>691</v>
      </c>
      <c r="C47" s="10" t="s">
        <v>651</v>
      </c>
      <c r="D47" s="10"/>
      <c r="E47" s="9" t="s">
        <v>395</v>
      </c>
      <c r="F47" s="9" t="s">
        <v>398</v>
      </c>
      <c r="G47" s="9">
        <v>50</v>
      </c>
      <c r="H47" s="9">
        <v>0</v>
      </c>
      <c r="I47" s="9"/>
    </row>
    <row r="48" spans="1:9" x14ac:dyDescent="0.35">
      <c r="A48" s="8">
        <v>41</v>
      </c>
      <c r="B48" s="11" t="s">
        <v>692</v>
      </c>
      <c r="C48" s="10" t="s">
        <v>652</v>
      </c>
      <c r="D48" s="10"/>
      <c r="E48" s="9" t="s">
        <v>395</v>
      </c>
      <c r="F48" s="9" t="s">
        <v>398</v>
      </c>
      <c r="G48" s="9">
        <v>124</v>
      </c>
      <c r="H48" s="9">
        <v>0</v>
      </c>
      <c r="I48" s="9"/>
    </row>
    <row r="49" spans="1:9" x14ac:dyDescent="0.35">
      <c r="A49" s="8">
        <v>42</v>
      </c>
      <c r="B49" s="11" t="s">
        <v>317</v>
      </c>
      <c r="C49" s="10" t="s">
        <v>653</v>
      </c>
      <c r="D49" s="12"/>
      <c r="E49" s="9" t="s">
        <v>395</v>
      </c>
      <c r="F49" s="9" t="s">
        <v>398</v>
      </c>
      <c r="G49" s="9">
        <v>200</v>
      </c>
      <c r="H49" s="9">
        <v>0</v>
      </c>
      <c r="I49" s="9"/>
    </row>
    <row r="50" spans="1:9" x14ac:dyDescent="0.35">
      <c r="A50" s="8">
        <v>43</v>
      </c>
      <c r="B50" s="11" t="s">
        <v>693</v>
      </c>
      <c r="C50" s="10" t="s">
        <v>654</v>
      </c>
      <c r="D50" s="10"/>
      <c r="E50" s="9" t="s">
        <v>395</v>
      </c>
      <c r="F50" s="9" t="s">
        <v>398</v>
      </c>
      <c r="G50" s="9">
        <v>254</v>
      </c>
      <c r="H50" s="9">
        <v>0</v>
      </c>
      <c r="I50" s="9"/>
    </row>
    <row r="51" spans="1:9" ht="29" x14ac:dyDescent="0.35">
      <c r="A51" s="8">
        <v>44</v>
      </c>
      <c r="B51" s="11" t="s">
        <v>694</v>
      </c>
      <c r="C51" s="10" t="s">
        <v>715</v>
      </c>
      <c r="D51" s="10" t="s">
        <v>716</v>
      </c>
      <c r="E51" s="9" t="s">
        <v>395</v>
      </c>
      <c r="F51" s="9" t="s">
        <v>398</v>
      </c>
      <c r="G51" s="9">
        <v>30</v>
      </c>
      <c r="H51" s="9">
        <v>0</v>
      </c>
      <c r="I51" s="9"/>
    </row>
    <row r="52" spans="1:9" x14ac:dyDescent="0.35">
      <c r="A52" s="8">
        <v>45</v>
      </c>
      <c r="B52" s="11" t="s">
        <v>695</v>
      </c>
      <c r="C52" s="10" t="s">
        <v>655</v>
      </c>
      <c r="D52" s="12"/>
      <c r="E52" s="9" t="s">
        <v>395</v>
      </c>
      <c r="F52" s="9" t="s">
        <v>398</v>
      </c>
      <c r="G52" s="9">
        <v>20</v>
      </c>
      <c r="H52" s="9">
        <v>0</v>
      </c>
      <c r="I52" s="9"/>
    </row>
    <row r="53" spans="1:9" x14ac:dyDescent="0.35">
      <c r="A53" s="8">
        <v>46</v>
      </c>
      <c r="B53" s="11" t="s">
        <v>696</v>
      </c>
      <c r="C53" s="10" t="s">
        <v>656</v>
      </c>
      <c r="D53" s="10"/>
      <c r="E53" s="9" t="s">
        <v>395</v>
      </c>
      <c r="F53" s="9" t="s">
        <v>398</v>
      </c>
      <c r="G53" s="9">
        <v>50</v>
      </c>
      <c r="H53" s="9">
        <v>0</v>
      </c>
      <c r="I53" s="9"/>
    </row>
    <row r="54" spans="1:9" x14ac:dyDescent="0.35">
      <c r="A54" s="8">
        <v>47</v>
      </c>
      <c r="B54" s="11" t="s">
        <v>697</v>
      </c>
      <c r="C54" s="10" t="s">
        <v>657</v>
      </c>
      <c r="D54" s="10"/>
      <c r="E54" s="9" t="s">
        <v>395</v>
      </c>
      <c r="F54" s="9" t="s">
        <v>398</v>
      </c>
      <c r="G54" s="9">
        <v>10</v>
      </c>
      <c r="H54" s="9">
        <v>0</v>
      </c>
      <c r="I54" s="9"/>
    </row>
    <row r="55" spans="1:9" x14ac:dyDescent="0.35">
      <c r="A55" s="8">
        <v>48</v>
      </c>
      <c r="B55" s="11" t="s">
        <v>698</v>
      </c>
      <c r="C55" s="10" t="s">
        <v>658</v>
      </c>
      <c r="D55" s="12"/>
      <c r="E55" s="9" t="s">
        <v>395</v>
      </c>
      <c r="F55" s="9" t="s">
        <v>398</v>
      </c>
      <c r="G55" s="9">
        <v>100</v>
      </c>
      <c r="H55" s="9">
        <v>0</v>
      </c>
      <c r="I55" s="9"/>
    </row>
    <row r="56" spans="1:9" ht="29" x14ac:dyDescent="0.35">
      <c r="A56" s="8">
        <v>49</v>
      </c>
      <c r="B56" s="11" t="s">
        <v>699</v>
      </c>
      <c r="C56" s="10" t="s">
        <v>659</v>
      </c>
      <c r="D56" s="10"/>
      <c r="E56" s="9" t="s">
        <v>395</v>
      </c>
      <c r="F56" s="9" t="s">
        <v>398</v>
      </c>
      <c r="G56" s="9">
        <v>203</v>
      </c>
      <c r="H56" s="9">
        <v>0</v>
      </c>
      <c r="I56" s="9"/>
    </row>
    <row r="57" spans="1:9" x14ac:dyDescent="0.35">
      <c r="A57" s="8"/>
      <c r="B57" s="11"/>
      <c r="C57" s="10"/>
      <c r="D57" s="10"/>
      <c r="E57" s="9"/>
      <c r="F57" s="9"/>
      <c r="G57" s="9"/>
      <c r="H57" s="9"/>
      <c r="I57" s="9"/>
    </row>
    <row r="58" spans="1:9" x14ac:dyDescent="0.35">
      <c r="A58" s="8"/>
      <c r="B58" s="11"/>
      <c r="C58" s="10"/>
      <c r="D58" s="10"/>
      <c r="E58" s="9"/>
      <c r="F58" s="9"/>
      <c r="G58" s="9"/>
      <c r="H58" s="9"/>
      <c r="I58" s="9"/>
    </row>
    <row r="59" spans="1:9" x14ac:dyDescent="0.35">
      <c r="A59" s="8"/>
      <c r="B59" s="11"/>
      <c r="C59" s="10"/>
      <c r="D59" s="10"/>
      <c r="E59" s="9"/>
      <c r="F59" s="9"/>
      <c r="G59" s="9"/>
      <c r="H59" s="9"/>
      <c r="I59" s="9"/>
    </row>
    <row r="60" spans="1:9" x14ac:dyDescent="0.35">
      <c r="A60" s="8"/>
      <c r="B60" s="11"/>
      <c r="C60" s="10"/>
      <c r="D60" s="10"/>
      <c r="E60" s="9"/>
      <c r="F60" s="9"/>
      <c r="G60" s="9"/>
      <c r="H60" s="9"/>
      <c r="I60" s="9"/>
    </row>
    <row r="61" spans="1:9" x14ac:dyDescent="0.35">
      <c r="A61" s="8"/>
      <c r="B61" s="11"/>
      <c r="C61" s="10"/>
      <c r="D61" s="10"/>
      <c r="E61" s="9"/>
      <c r="F61" s="9"/>
      <c r="G61" s="9"/>
      <c r="H61" s="9"/>
      <c r="I61" s="9"/>
    </row>
    <row r="62" spans="1:9" x14ac:dyDescent="0.35">
      <c r="A62" s="8"/>
      <c r="B62" s="11"/>
      <c r="C62" s="10"/>
      <c r="D62" s="10"/>
      <c r="E62" s="9"/>
      <c r="F62" s="9"/>
      <c r="G62" s="9"/>
      <c r="H62" s="9"/>
      <c r="I62" s="9"/>
    </row>
    <row r="63" spans="1:9" x14ac:dyDescent="0.35">
      <c r="A63" s="8"/>
      <c r="B63" s="11"/>
      <c r="C63" s="10"/>
      <c r="D63" s="10"/>
      <c r="E63" s="9"/>
      <c r="F63" s="9"/>
      <c r="G63" s="9"/>
      <c r="H63" s="9"/>
      <c r="I63" s="9"/>
    </row>
    <row r="64" spans="1:9" x14ac:dyDescent="0.35">
      <c r="A64" s="8"/>
      <c r="B64" s="11"/>
      <c r="C64" s="10"/>
      <c r="D64" s="10"/>
      <c r="E64" s="9"/>
      <c r="F64" s="9"/>
      <c r="G64" s="9"/>
      <c r="H64" s="9"/>
      <c r="I64" s="9"/>
    </row>
    <row r="65" spans="1:9" x14ac:dyDescent="0.35">
      <c r="A65" s="8"/>
      <c r="B65" s="11"/>
      <c r="C65" s="10"/>
      <c r="D65" s="10"/>
      <c r="E65" s="9"/>
      <c r="F65" s="9"/>
      <c r="G65" s="9"/>
      <c r="H65" s="9"/>
      <c r="I65" s="9"/>
    </row>
    <row r="66" spans="1:9" x14ac:dyDescent="0.35">
      <c r="A66" s="8"/>
      <c r="B66" s="11"/>
      <c r="C66" s="10"/>
      <c r="D66" s="10"/>
      <c r="E66" s="9"/>
      <c r="F66" s="9"/>
      <c r="G66" s="9"/>
      <c r="H66" s="9"/>
      <c r="I66" s="9"/>
    </row>
    <row r="67" spans="1:9" x14ac:dyDescent="0.35">
      <c r="A67" s="8"/>
      <c r="B67" s="11"/>
      <c r="C67" s="10"/>
      <c r="D67" s="10"/>
      <c r="E67" s="9"/>
      <c r="F67" s="9"/>
      <c r="G67" s="9"/>
      <c r="H67" s="9"/>
      <c r="I67" s="9"/>
    </row>
    <row r="68" spans="1:9" x14ac:dyDescent="0.35">
      <c r="A68" s="8"/>
      <c r="B68" s="11"/>
      <c r="C68" s="10"/>
      <c r="D68" s="10"/>
      <c r="E68" s="9"/>
      <c r="F68" s="9"/>
      <c r="G68" s="9"/>
      <c r="H68" s="9"/>
      <c r="I68" s="9"/>
    </row>
    <row r="69" spans="1:9" x14ac:dyDescent="0.35">
      <c r="A69" s="8"/>
      <c r="B69" s="11"/>
      <c r="C69" s="10"/>
      <c r="D69" s="10"/>
      <c r="E69" s="9"/>
      <c r="F69" s="9"/>
      <c r="G69" s="9"/>
      <c r="H69" s="9"/>
      <c r="I69" s="9"/>
    </row>
    <row r="70" spans="1:9" x14ac:dyDescent="0.35">
      <c r="A70" s="8"/>
      <c r="B70" s="11"/>
      <c r="C70" s="10"/>
      <c r="D70" s="10"/>
      <c r="E70" s="9"/>
      <c r="F70" s="9"/>
      <c r="G70" s="9"/>
      <c r="H70" s="9"/>
      <c r="I70" s="9"/>
    </row>
    <row r="71" spans="1:9" x14ac:dyDescent="0.35">
      <c r="A71" s="8"/>
      <c r="B71" s="11"/>
      <c r="C71" s="10"/>
      <c r="D71" s="10"/>
      <c r="E71" s="9"/>
      <c r="F71" s="9"/>
      <c r="G71" s="9"/>
      <c r="H71" s="9"/>
      <c r="I71" s="9"/>
    </row>
    <row r="72" spans="1:9" x14ac:dyDescent="0.35">
      <c r="A72" s="8"/>
      <c r="B72" s="11"/>
      <c r="C72" s="10"/>
      <c r="D72" s="10"/>
      <c r="E72" s="9"/>
      <c r="F72" s="9"/>
      <c r="G72" s="9"/>
      <c r="H72" s="9"/>
      <c r="I72" s="9"/>
    </row>
    <row r="73" spans="1:9" x14ac:dyDescent="0.35">
      <c r="A73" s="8"/>
      <c r="B73" s="11"/>
      <c r="C73" s="10"/>
      <c r="D73" s="10"/>
      <c r="E73" s="9"/>
      <c r="F73" s="9"/>
      <c r="G73" s="9"/>
      <c r="H73" s="9"/>
      <c r="I73" s="9"/>
    </row>
    <row r="74" spans="1:9" x14ac:dyDescent="0.35">
      <c r="A74" s="8"/>
      <c r="B74" s="11"/>
      <c r="C74" s="10"/>
      <c r="D74" s="10"/>
      <c r="E74" s="9"/>
      <c r="F74" s="9"/>
      <c r="G74" s="9"/>
      <c r="H74" s="9"/>
      <c r="I74" s="9"/>
    </row>
    <row r="75" spans="1:9" x14ac:dyDescent="0.35">
      <c r="A75" s="8"/>
      <c r="B75" s="11"/>
      <c r="C75" s="10"/>
      <c r="D75" s="10"/>
      <c r="E75" s="9"/>
      <c r="F75" s="9"/>
      <c r="G75" s="9"/>
      <c r="H75" s="9"/>
      <c r="I75" s="9"/>
    </row>
    <row r="76" spans="1:9" x14ac:dyDescent="0.35">
      <c r="A76" s="8"/>
      <c r="B76" s="11"/>
      <c r="C76" s="10"/>
      <c r="D76" s="10"/>
      <c r="E76" s="9"/>
      <c r="F76" s="9"/>
      <c r="G76" s="9"/>
      <c r="H76" s="9"/>
      <c r="I76" s="9"/>
    </row>
    <row r="77" spans="1:9" x14ac:dyDescent="0.35">
      <c r="A77" s="8"/>
      <c r="B77" s="11"/>
      <c r="C77" s="10"/>
      <c r="D77" s="10"/>
      <c r="E77" s="9"/>
      <c r="F77" s="9"/>
      <c r="G77" s="9"/>
      <c r="H77" s="9"/>
      <c r="I77" s="9"/>
    </row>
    <row r="78" spans="1:9" x14ac:dyDescent="0.35">
      <c r="A78" s="8"/>
      <c r="B78" s="11"/>
      <c r="C78" s="10"/>
      <c r="D78" s="12"/>
      <c r="E78" s="9"/>
      <c r="F78" s="9"/>
      <c r="G78" s="9"/>
      <c r="H78" s="9"/>
      <c r="I78" s="9"/>
    </row>
    <row r="79" spans="1:9" x14ac:dyDescent="0.35">
      <c r="A79" s="8"/>
      <c r="B79" s="11"/>
      <c r="C79" s="10"/>
      <c r="D79" s="10"/>
      <c r="E79" s="9"/>
      <c r="F79" s="9"/>
      <c r="G79" s="9"/>
      <c r="H79" s="9"/>
      <c r="I79" s="9"/>
    </row>
    <row r="80" spans="1:9" x14ac:dyDescent="0.35">
      <c r="A80" s="8"/>
      <c r="B80" s="11"/>
      <c r="C80" s="10"/>
      <c r="D80" s="10"/>
      <c r="E80" s="9"/>
      <c r="F80" s="9"/>
      <c r="G80" s="9"/>
      <c r="H80" s="9"/>
      <c r="I80" s="9"/>
    </row>
    <row r="81" spans="1:9" x14ac:dyDescent="0.35">
      <c r="A81" s="8"/>
      <c r="B81" s="11"/>
      <c r="C81" s="10"/>
      <c r="D81" s="10"/>
      <c r="E81" s="9"/>
      <c r="F81" s="9"/>
      <c r="G81" s="9"/>
      <c r="H81" s="9"/>
      <c r="I81" s="9"/>
    </row>
    <row r="82" spans="1:9" x14ac:dyDescent="0.35">
      <c r="A82" s="8"/>
      <c r="B82" s="11"/>
      <c r="C82" s="10"/>
      <c r="D82" s="12"/>
      <c r="E82" s="9"/>
      <c r="F82" s="9"/>
      <c r="G82" s="9"/>
      <c r="H82" s="9"/>
      <c r="I82" s="9"/>
    </row>
    <row r="83" spans="1:9" x14ac:dyDescent="0.35">
      <c r="A83" s="8"/>
      <c r="B83" s="11"/>
      <c r="C83" s="10"/>
      <c r="D83" s="10"/>
      <c r="E83" s="9"/>
      <c r="F83" s="9"/>
      <c r="G83" s="9"/>
      <c r="H83" s="9"/>
      <c r="I83" s="9"/>
    </row>
    <row r="84" spans="1:9" x14ac:dyDescent="0.35">
      <c r="A84" s="8"/>
      <c r="B84" s="11"/>
      <c r="C84" s="10"/>
      <c r="D84" s="10"/>
      <c r="E84" s="9"/>
      <c r="F84" s="9"/>
      <c r="G84" s="9"/>
      <c r="H84" s="9"/>
      <c r="I84" s="9"/>
    </row>
    <row r="85" spans="1:9" x14ac:dyDescent="0.35">
      <c r="A85" s="8"/>
      <c r="B85" s="11"/>
      <c r="C85" s="10"/>
      <c r="D85" s="10"/>
      <c r="E85" s="9"/>
      <c r="F85" s="9"/>
      <c r="G85" s="9"/>
      <c r="H85" s="9"/>
      <c r="I85" s="9"/>
    </row>
    <row r="86" spans="1:9" x14ac:dyDescent="0.35">
      <c r="A86" s="8"/>
      <c r="B86" s="11"/>
      <c r="C86" s="10"/>
      <c r="D86" s="10"/>
      <c r="E86" s="9"/>
      <c r="F86" s="9"/>
      <c r="G86" s="9"/>
      <c r="H86" s="9"/>
      <c r="I86" s="9"/>
    </row>
    <row r="87" spans="1:9" x14ac:dyDescent="0.35">
      <c r="A87" s="8"/>
      <c r="B87" s="11"/>
      <c r="C87" s="10"/>
      <c r="D87" s="10"/>
      <c r="E87" s="9"/>
      <c r="F87" s="9"/>
      <c r="G87" s="9"/>
      <c r="H87" s="9"/>
      <c r="I87" s="9"/>
    </row>
    <row r="88" spans="1:9" x14ac:dyDescent="0.35">
      <c r="A88" s="8"/>
      <c r="B88" s="11"/>
      <c r="C88" s="10"/>
      <c r="D88" s="10"/>
      <c r="E88" s="9"/>
      <c r="F88" s="9"/>
      <c r="G88" s="9"/>
      <c r="H88" s="9"/>
      <c r="I88" s="9"/>
    </row>
    <row r="89" spans="1:9" x14ac:dyDescent="0.35">
      <c r="A89" s="8"/>
      <c r="B89" s="11"/>
      <c r="C89" s="10"/>
      <c r="D89" s="10"/>
      <c r="E89" s="9"/>
      <c r="F89" s="9"/>
      <c r="G89" s="9"/>
      <c r="H89" s="9"/>
      <c r="I89" s="9"/>
    </row>
  </sheetData>
  <mergeCells count="4">
    <mergeCell ref="B2:M2"/>
    <mergeCell ref="B3:M3"/>
    <mergeCell ref="B4:M4"/>
    <mergeCell ref="B5:M5"/>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AB3D2-330F-461E-8F87-7EE3E7FA0518}">
  <sheetPr>
    <tabColor rgb="FF92D050"/>
  </sheetPr>
  <dimension ref="A1:E52"/>
  <sheetViews>
    <sheetView zoomScaleNormal="100" workbookViewId="0">
      <pane xSplit="2" ySplit="7" topLeftCell="C8" activePane="bottomRight" state="frozen"/>
      <selection activeCell="D32" sqref="D32"/>
      <selection pane="topRight" activeCell="D32" sqref="D32"/>
      <selection pane="bottomLeft" activeCell="D32" sqref="D32"/>
      <selection pane="bottomRight" activeCell="D32" sqref="D32"/>
    </sheetView>
  </sheetViews>
  <sheetFormatPr baseColWidth="10" defaultRowHeight="14.5" x14ac:dyDescent="0.35"/>
  <cols>
    <col min="2" max="2" width="33.90625" customWidth="1"/>
    <col min="3" max="3" width="31.08984375" customWidth="1"/>
    <col min="4" max="4" width="48.36328125" style="6" customWidth="1"/>
    <col min="5" max="5" width="33.7265625" customWidth="1"/>
  </cols>
  <sheetData>
    <row r="1" spans="1:5" x14ac:dyDescent="0.35">
      <c r="A1" s="3" t="s">
        <v>387</v>
      </c>
      <c r="B1" t="s">
        <v>1258</v>
      </c>
    </row>
    <row r="2" spans="1:5" x14ac:dyDescent="0.35">
      <c r="A2" s="3" t="s">
        <v>386</v>
      </c>
      <c r="B2" s="212"/>
      <c r="C2" s="212"/>
      <c r="D2" s="212"/>
      <c r="E2" s="212"/>
    </row>
    <row r="3" spans="1:5" x14ac:dyDescent="0.35">
      <c r="A3" s="3" t="s">
        <v>384</v>
      </c>
      <c r="B3" s="213"/>
      <c r="C3" s="213"/>
      <c r="D3" s="213"/>
      <c r="E3" s="213"/>
    </row>
    <row r="4" spans="1:5" x14ac:dyDescent="0.35">
      <c r="A4" s="3" t="s">
        <v>399</v>
      </c>
      <c r="B4" s="213"/>
      <c r="C4" s="213"/>
      <c r="D4" s="213"/>
      <c r="E4" s="213"/>
    </row>
    <row r="5" spans="1:5" x14ac:dyDescent="0.35">
      <c r="A5" s="3" t="s">
        <v>385</v>
      </c>
      <c r="B5" s="214"/>
      <c r="C5" s="214"/>
      <c r="D5" s="214"/>
      <c r="E5" s="214"/>
    </row>
    <row r="7" spans="1:5" x14ac:dyDescent="0.35">
      <c r="A7" s="5" t="s">
        <v>396</v>
      </c>
      <c r="B7" s="4" t="s">
        <v>1259</v>
      </c>
      <c r="C7" s="4" t="s">
        <v>1263</v>
      </c>
      <c r="D7" s="7" t="s">
        <v>1260</v>
      </c>
      <c r="E7" s="7" t="s">
        <v>1261</v>
      </c>
    </row>
    <row r="8" spans="1:5" ht="29" x14ac:dyDescent="0.35">
      <c r="A8" s="83">
        <v>1</v>
      </c>
      <c r="B8" s="84" t="s">
        <v>1262</v>
      </c>
      <c r="C8" s="85" t="s">
        <v>1264</v>
      </c>
      <c r="D8" s="10" t="s">
        <v>1265</v>
      </c>
      <c r="E8" s="6" t="s">
        <v>1266</v>
      </c>
    </row>
    <row r="9" spans="1:5" ht="43.5" x14ac:dyDescent="0.35">
      <c r="A9" s="83">
        <v>2</v>
      </c>
      <c r="B9" s="84" t="s">
        <v>1267</v>
      </c>
      <c r="C9" s="85" t="s">
        <v>1274</v>
      </c>
      <c r="D9" s="10" t="s">
        <v>1277</v>
      </c>
      <c r="E9" s="6" t="s">
        <v>1287</v>
      </c>
    </row>
    <row r="10" spans="1:5" ht="29" x14ac:dyDescent="0.35">
      <c r="A10" s="83">
        <v>3</v>
      </c>
      <c r="B10" s="84" t="s">
        <v>1268</v>
      </c>
      <c r="C10" s="85" t="s">
        <v>1269</v>
      </c>
      <c r="D10" s="10" t="s">
        <v>1278</v>
      </c>
      <c r="E10" s="6" t="s">
        <v>1279</v>
      </c>
    </row>
    <row r="11" spans="1:5" ht="43.5" x14ac:dyDescent="0.35">
      <c r="A11" s="83">
        <v>4</v>
      </c>
      <c r="B11" s="84" t="s">
        <v>1270</v>
      </c>
      <c r="C11" s="85"/>
      <c r="D11" s="10" t="s">
        <v>1280</v>
      </c>
      <c r="E11" s="6" t="s">
        <v>1286</v>
      </c>
    </row>
    <row r="12" spans="1:5" ht="43.5" x14ac:dyDescent="0.35">
      <c r="A12" s="83">
        <v>5</v>
      </c>
      <c r="B12" s="84" t="s">
        <v>1271</v>
      </c>
      <c r="C12" s="85" t="s">
        <v>1275</v>
      </c>
      <c r="D12" s="10" t="s">
        <v>1281</v>
      </c>
      <c r="E12" s="6" t="s">
        <v>1285</v>
      </c>
    </row>
    <row r="13" spans="1:5" ht="29" x14ac:dyDescent="0.35">
      <c r="A13" s="83">
        <v>6</v>
      </c>
      <c r="B13" s="84" t="s">
        <v>1272</v>
      </c>
      <c r="C13" s="85" t="s">
        <v>1276</v>
      </c>
      <c r="D13" s="10" t="s">
        <v>1282</v>
      </c>
      <c r="E13" s="6" t="s">
        <v>1279</v>
      </c>
    </row>
    <row r="14" spans="1:5" ht="29" x14ac:dyDescent="0.35">
      <c r="A14" s="83">
        <v>7</v>
      </c>
      <c r="B14" s="84" t="s">
        <v>1273</v>
      </c>
      <c r="C14" s="85"/>
      <c r="D14" s="10" t="s">
        <v>1283</v>
      </c>
      <c r="E14" s="6" t="s">
        <v>1284</v>
      </c>
    </row>
    <row r="15" spans="1:5" x14ac:dyDescent="0.35">
      <c r="A15" s="8"/>
      <c r="B15" s="11"/>
      <c r="C15" s="11"/>
      <c r="D15" s="10"/>
    </row>
    <row r="16" spans="1:5" x14ac:dyDescent="0.35">
      <c r="A16" s="8"/>
      <c r="B16" s="11"/>
      <c r="C16" s="11"/>
      <c r="D16" s="10"/>
    </row>
    <row r="17" spans="1:4" x14ac:dyDescent="0.35">
      <c r="A17" s="8"/>
      <c r="B17" s="11"/>
      <c r="C17" s="11"/>
      <c r="D17" s="10"/>
    </row>
    <row r="18" spans="1:4" x14ac:dyDescent="0.35">
      <c r="A18" s="8"/>
      <c r="B18" s="11"/>
      <c r="C18" s="11"/>
      <c r="D18" s="10"/>
    </row>
    <row r="19" spans="1:4" x14ac:dyDescent="0.35">
      <c r="A19" s="8"/>
      <c r="B19" s="11"/>
      <c r="C19" s="11"/>
      <c r="D19" s="10"/>
    </row>
    <row r="20" spans="1:4" x14ac:dyDescent="0.35">
      <c r="A20" s="8"/>
      <c r="B20" s="11"/>
      <c r="C20" s="11"/>
      <c r="D20" s="10"/>
    </row>
    <row r="21" spans="1:4" x14ac:dyDescent="0.35">
      <c r="A21" s="8"/>
      <c r="B21" s="11"/>
      <c r="C21" s="11"/>
      <c r="D21" s="10"/>
    </row>
    <row r="22" spans="1:4" x14ac:dyDescent="0.35">
      <c r="A22" s="8"/>
      <c r="B22" s="11"/>
      <c r="C22" s="11"/>
      <c r="D22" s="10"/>
    </row>
    <row r="23" spans="1:4" x14ac:dyDescent="0.35">
      <c r="A23" s="8"/>
      <c r="B23" s="11"/>
      <c r="C23" s="11"/>
      <c r="D23" s="10"/>
    </row>
    <row r="24" spans="1:4" x14ac:dyDescent="0.35">
      <c r="A24" s="8"/>
      <c r="B24" s="11"/>
      <c r="C24" s="11"/>
      <c r="D24" s="10"/>
    </row>
    <row r="25" spans="1:4" x14ac:dyDescent="0.35">
      <c r="A25" s="8"/>
      <c r="B25" s="11"/>
      <c r="C25" s="11"/>
      <c r="D25" s="10"/>
    </row>
    <row r="26" spans="1:4" x14ac:dyDescent="0.35">
      <c r="A26" s="8"/>
      <c r="B26" s="11"/>
      <c r="C26" s="11"/>
      <c r="D26" s="10"/>
    </row>
    <row r="27" spans="1:4" x14ac:dyDescent="0.35">
      <c r="A27" s="8"/>
      <c r="B27" s="11"/>
      <c r="C27" s="11"/>
      <c r="D27" s="10"/>
    </row>
    <row r="28" spans="1:4" x14ac:dyDescent="0.35">
      <c r="A28" s="8"/>
      <c r="B28" s="11"/>
      <c r="C28" s="11"/>
      <c r="D28" s="10"/>
    </row>
    <row r="29" spans="1:4" x14ac:dyDescent="0.35">
      <c r="A29" s="8"/>
      <c r="B29" s="11"/>
      <c r="C29" s="11"/>
      <c r="D29" s="10"/>
    </row>
    <row r="30" spans="1:4" x14ac:dyDescent="0.35">
      <c r="A30" s="8"/>
      <c r="B30" s="11"/>
      <c r="C30" s="11"/>
      <c r="D30" s="10"/>
    </row>
    <row r="31" spans="1:4" x14ac:dyDescent="0.35">
      <c r="A31" s="8"/>
      <c r="B31" s="11"/>
      <c r="C31" s="11"/>
      <c r="D31" s="10"/>
    </row>
    <row r="32" spans="1:4" x14ac:dyDescent="0.35">
      <c r="A32" s="8"/>
      <c r="B32" s="11"/>
      <c r="C32" s="11"/>
      <c r="D32" s="10"/>
    </row>
    <row r="33" spans="1:5" x14ac:dyDescent="0.35">
      <c r="A33" s="8"/>
      <c r="B33" s="11"/>
      <c r="C33" s="11"/>
      <c r="D33" s="10"/>
    </row>
    <row r="34" spans="1:5" x14ac:dyDescent="0.35">
      <c r="A34" s="8"/>
      <c r="B34" s="11"/>
      <c r="C34" s="11"/>
      <c r="D34" s="10"/>
    </row>
    <row r="35" spans="1:5" x14ac:dyDescent="0.35">
      <c r="A35" s="8"/>
      <c r="B35" s="11"/>
      <c r="C35" s="11"/>
      <c r="D35" s="10"/>
    </row>
    <row r="36" spans="1:5" x14ac:dyDescent="0.35">
      <c r="A36" s="8"/>
      <c r="B36" s="11"/>
      <c r="C36" s="11"/>
      <c r="D36" s="10"/>
    </row>
    <row r="37" spans="1:5" x14ac:dyDescent="0.35">
      <c r="B37" s="11"/>
      <c r="C37" s="11"/>
    </row>
    <row r="38" spans="1:5" x14ac:dyDescent="0.35">
      <c r="B38" s="11"/>
      <c r="C38" s="11"/>
    </row>
    <row r="39" spans="1:5" x14ac:dyDescent="0.35">
      <c r="B39" s="11"/>
      <c r="C39" s="11"/>
    </row>
    <row r="40" spans="1:5" x14ac:dyDescent="0.35">
      <c r="B40" s="11"/>
      <c r="C40" s="11"/>
    </row>
    <row r="41" spans="1:5" x14ac:dyDescent="0.35">
      <c r="B41" s="11"/>
      <c r="C41" s="11"/>
    </row>
    <row r="42" spans="1:5" x14ac:dyDescent="0.35">
      <c r="B42" s="11"/>
      <c r="C42" s="11"/>
    </row>
    <row r="43" spans="1:5" x14ac:dyDescent="0.35">
      <c r="B43" s="11"/>
      <c r="C43" s="11"/>
    </row>
    <row r="44" spans="1:5" x14ac:dyDescent="0.35">
      <c r="B44" s="11"/>
      <c r="C44" s="11"/>
    </row>
    <row r="45" spans="1:5" x14ac:dyDescent="0.35">
      <c r="B45" s="11"/>
      <c r="C45" s="11"/>
    </row>
    <row r="46" spans="1:5" x14ac:dyDescent="0.35">
      <c r="B46" s="11"/>
      <c r="C46" s="11"/>
    </row>
    <row r="47" spans="1:5" x14ac:dyDescent="0.35">
      <c r="B47" s="11"/>
      <c r="C47" s="11"/>
    </row>
    <row r="48" spans="1:5" s="6" customFormat="1" x14ac:dyDescent="0.35">
      <c r="A48"/>
      <c r="B48" s="11"/>
      <c r="C48" s="11"/>
      <c r="E48"/>
    </row>
    <row r="49" spans="1:5" s="6" customFormat="1" x14ac:dyDescent="0.35">
      <c r="A49"/>
      <c r="B49" s="11"/>
      <c r="C49" s="11"/>
      <c r="E49"/>
    </row>
    <row r="50" spans="1:5" s="6" customFormat="1" x14ac:dyDescent="0.35">
      <c r="A50"/>
      <c r="B50" s="11"/>
      <c r="C50" s="11"/>
      <c r="E50"/>
    </row>
    <row r="51" spans="1:5" s="6" customFormat="1" x14ac:dyDescent="0.35">
      <c r="A51"/>
      <c r="B51" s="11"/>
      <c r="C51" s="11"/>
      <c r="E51"/>
    </row>
    <row r="52" spans="1:5" s="6" customFormat="1" x14ac:dyDescent="0.35">
      <c r="A52"/>
      <c r="B52" s="11"/>
      <c r="C52" s="11"/>
      <c r="E52"/>
    </row>
  </sheetData>
  <mergeCells count="4">
    <mergeCell ref="B2:E2"/>
    <mergeCell ref="B3:E3"/>
    <mergeCell ref="B4:E4"/>
    <mergeCell ref="B5:E5"/>
  </mergeCells>
  <conditionalFormatting sqref="B11:C11">
    <cfRule type="expression" dxfId="2" priority="9" stopIfTrue="1">
      <formula>#REF!="Oui"</formula>
    </cfRule>
  </conditionalFormatting>
  <conditionalFormatting sqref="B12:C12">
    <cfRule type="expression" dxfId="1" priority="10" stopIfTrue="1">
      <formula>#REF!="Oui"</formula>
    </cfRule>
  </conditionalFormatting>
  <conditionalFormatting sqref="B13:C13">
    <cfRule type="expression" dxfId="0" priority="11" stopIfTrue="1">
      <formula>#REF!="Oui"</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870F8-6A94-4D8D-BFA8-3466D8E87000}">
  <sheetPr>
    <tabColor rgb="FF92D050"/>
  </sheetPr>
  <dimension ref="A1:N89"/>
  <sheetViews>
    <sheetView zoomScale="85" zoomScaleNormal="85" workbookViewId="0">
      <pane xSplit="2" ySplit="7" topLeftCell="C15" activePane="bottomRight" state="frozen"/>
      <selection activeCell="D32" sqref="D32"/>
      <selection pane="topRight" activeCell="D32" sqref="D32"/>
      <selection pane="bottomLeft" activeCell="D32" sqref="D32"/>
      <selection pane="bottomRight" activeCell="B24" sqref="B24"/>
    </sheetView>
  </sheetViews>
  <sheetFormatPr baseColWidth="10" defaultRowHeight="14.5" x14ac:dyDescent="0.35"/>
  <cols>
    <col min="2" max="2" width="41.81640625" bestFit="1" customWidth="1"/>
    <col min="3" max="3" width="33.08984375" style="6" bestFit="1" customWidth="1"/>
    <col min="4" max="4" width="45" style="6" customWidth="1"/>
    <col min="8" max="8" width="12.54296875" bestFit="1" customWidth="1"/>
    <col min="10" max="10" width="57.08984375" style="13" customWidth="1"/>
  </cols>
  <sheetData>
    <row r="1" spans="1:14" x14ac:dyDescent="0.35">
      <c r="A1" s="3" t="s">
        <v>387</v>
      </c>
      <c r="B1" t="s">
        <v>296</v>
      </c>
    </row>
    <row r="2" spans="1:14" x14ac:dyDescent="0.35">
      <c r="A2" s="3" t="s">
        <v>386</v>
      </c>
      <c r="B2" s="212" t="s">
        <v>558</v>
      </c>
      <c r="C2" s="212"/>
      <c r="D2" s="212"/>
      <c r="E2" s="212"/>
      <c r="F2" s="212"/>
      <c r="G2" s="212"/>
      <c r="H2" s="212"/>
      <c r="I2" s="212"/>
      <c r="J2" s="212"/>
      <c r="K2" s="212"/>
      <c r="L2" s="212"/>
      <c r="M2" s="212"/>
      <c r="N2" s="212"/>
    </row>
    <row r="3" spans="1:14" x14ac:dyDescent="0.35">
      <c r="A3" s="3" t="s">
        <v>384</v>
      </c>
      <c r="B3" s="213" t="s">
        <v>559</v>
      </c>
      <c r="C3" s="213"/>
      <c r="D3" s="213"/>
      <c r="E3" s="213"/>
      <c r="F3" s="213"/>
      <c r="G3" s="213"/>
      <c r="H3" s="213"/>
      <c r="I3" s="213"/>
      <c r="J3" s="213"/>
      <c r="K3" s="213"/>
      <c r="L3" s="213"/>
      <c r="M3" s="213"/>
      <c r="N3" s="213"/>
    </row>
    <row r="4" spans="1:14" x14ac:dyDescent="0.35">
      <c r="A4" s="3" t="s">
        <v>399</v>
      </c>
      <c r="B4" s="213"/>
      <c r="C4" s="213"/>
      <c r="D4" s="213"/>
      <c r="E4" s="213"/>
      <c r="F4" s="213"/>
      <c r="G4" s="213"/>
      <c r="H4" s="213"/>
      <c r="I4" s="213"/>
      <c r="J4" s="213"/>
      <c r="K4" s="213"/>
      <c r="L4" s="213"/>
      <c r="M4" s="213"/>
      <c r="N4" s="213"/>
    </row>
    <row r="5" spans="1:14" x14ac:dyDescent="0.35">
      <c r="A5" s="3" t="s">
        <v>385</v>
      </c>
      <c r="B5" s="214" t="s">
        <v>560</v>
      </c>
      <c r="C5" s="214"/>
      <c r="D5" s="214"/>
      <c r="E5" s="214"/>
      <c r="F5" s="214"/>
      <c r="G5" s="214"/>
      <c r="H5" s="214"/>
      <c r="I5" s="214"/>
      <c r="J5" s="214"/>
      <c r="K5" s="214"/>
      <c r="L5" s="214"/>
      <c r="M5" s="214"/>
      <c r="N5" s="214"/>
    </row>
    <row r="7" spans="1:14" x14ac:dyDescent="0.35">
      <c r="A7" s="5" t="s">
        <v>396</v>
      </c>
      <c r="B7" s="4" t="s">
        <v>416</v>
      </c>
      <c r="C7" s="7" t="s">
        <v>417</v>
      </c>
      <c r="D7" s="7" t="s">
        <v>415</v>
      </c>
      <c r="E7" s="4" t="s">
        <v>391</v>
      </c>
      <c r="F7" s="4" t="s">
        <v>392</v>
      </c>
      <c r="G7" s="4" t="s">
        <v>393</v>
      </c>
      <c r="H7" s="4" t="s">
        <v>394</v>
      </c>
      <c r="I7" s="4" t="s">
        <v>170</v>
      </c>
      <c r="J7" s="4" t="s">
        <v>804</v>
      </c>
    </row>
    <row r="8" spans="1:14" x14ac:dyDescent="0.35">
      <c r="A8" s="8">
        <v>0</v>
      </c>
      <c r="B8" s="11" t="s">
        <v>245</v>
      </c>
      <c r="C8" s="10"/>
      <c r="D8" s="10"/>
      <c r="E8" s="9"/>
      <c r="F8" s="9"/>
      <c r="G8" s="9"/>
      <c r="H8" s="9"/>
      <c r="I8" s="9"/>
      <c r="J8" s="14">
        <v>49</v>
      </c>
    </row>
    <row r="9" spans="1:14" x14ac:dyDescent="0.35">
      <c r="A9" s="8">
        <v>1</v>
      </c>
      <c r="B9" s="11" t="s">
        <v>246</v>
      </c>
      <c r="C9" s="10"/>
      <c r="D9" s="10"/>
      <c r="E9" s="9"/>
      <c r="F9" s="9"/>
      <c r="G9" s="9"/>
      <c r="H9" s="9"/>
      <c r="I9" s="9"/>
      <c r="J9" s="14">
        <v>2012</v>
      </c>
    </row>
    <row r="10" spans="1:14" x14ac:dyDescent="0.35">
      <c r="A10" s="8">
        <v>2</v>
      </c>
      <c r="B10" s="11" t="s">
        <v>247</v>
      </c>
      <c r="C10" s="10"/>
      <c r="D10" s="10"/>
      <c r="E10" s="9"/>
      <c r="F10" s="9"/>
      <c r="G10" s="9"/>
      <c r="H10" s="9"/>
      <c r="I10" s="9"/>
      <c r="J10" s="14" t="s">
        <v>536</v>
      </c>
    </row>
    <row r="11" spans="1:14" x14ac:dyDescent="0.35">
      <c r="A11" s="8">
        <v>3</v>
      </c>
      <c r="B11" s="11" t="s">
        <v>248</v>
      </c>
      <c r="C11" s="10"/>
      <c r="D11" s="10"/>
      <c r="E11" s="9"/>
      <c r="F11" s="9"/>
      <c r="G11" s="9"/>
      <c r="H11" s="9"/>
      <c r="I11" s="9"/>
      <c r="J11" s="14" t="s">
        <v>537</v>
      </c>
    </row>
    <row r="12" spans="1:14" x14ac:dyDescent="0.35">
      <c r="A12" s="8">
        <v>4</v>
      </c>
      <c r="B12" s="11" t="s">
        <v>249</v>
      </c>
      <c r="C12" s="10"/>
      <c r="D12" s="10"/>
      <c r="E12" s="9"/>
      <c r="F12" s="9"/>
      <c r="G12" s="9"/>
      <c r="H12" s="9"/>
      <c r="I12" s="9"/>
      <c r="J12" s="14" t="s">
        <v>538</v>
      </c>
    </row>
    <row r="13" spans="1:14" x14ac:dyDescent="0.35">
      <c r="A13" s="8">
        <v>5</v>
      </c>
      <c r="B13" s="11" t="s">
        <v>250</v>
      </c>
      <c r="C13" s="10"/>
      <c r="D13" s="10"/>
      <c r="E13" s="9"/>
      <c r="F13" s="9"/>
      <c r="G13" s="9"/>
      <c r="H13" s="9"/>
      <c r="I13" s="9"/>
      <c r="J13" s="14" t="s">
        <v>539</v>
      </c>
    </row>
    <row r="14" spans="1:14" x14ac:dyDescent="0.35">
      <c r="A14" s="8">
        <v>6</v>
      </c>
      <c r="B14" s="11" t="s">
        <v>251</v>
      </c>
      <c r="C14" s="10"/>
      <c r="D14" s="10"/>
      <c r="E14" s="9"/>
      <c r="F14" s="9"/>
      <c r="G14" s="9"/>
      <c r="H14" s="9"/>
      <c r="I14" s="9"/>
      <c r="J14" s="14">
        <v>80650</v>
      </c>
    </row>
    <row r="15" spans="1:14" x14ac:dyDescent="0.35">
      <c r="A15" s="8">
        <v>7</v>
      </c>
      <c r="B15" s="11" t="s">
        <v>252</v>
      </c>
      <c r="C15" s="10"/>
      <c r="D15" s="10"/>
      <c r="E15" s="9"/>
      <c r="F15" s="9"/>
      <c r="G15" s="9"/>
      <c r="H15" s="9"/>
      <c r="I15" s="9"/>
      <c r="J15" s="14">
        <v>80793</v>
      </c>
    </row>
    <row r="16" spans="1:14" x14ac:dyDescent="0.35">
      <c r="A16" s="8">
        <v>8</v>
      </c>
      <c r="B16" s="11" t="s">
        <v>253</v>
      </c>
      <c r="C16" s="10"/>
      <c r="D16" s="10"/>
      <c r="E16" s="9"/>
      <c r="F16" s="9"/>
      <c r="G16" s="9"/>
      <c r="H16" s="9"/>
      <c r="I16" s="9"/>
      <c r="J16" s="14" t="s">
        <v>540</v>
      </c>
    </row>
    <row r="17" spans="1:10" x14ac:dyDescent="0.35">
      <c r="A17" s="8">
        <v>9</v>
      </c>
      <c r="B17" s="11" t="s">
        <v>254</v>
      </c>
      <c r="C17" s="10"/>
      <c r="D17" s="10"/>
      <c r="E17" s="9"/>
      <c r="F17" s="9"/>
      <c r="G17" s="9"/>
      <c r="H17" s="9"/>
      <c r="I17" s="9"/>
      <c r="J17" s="14">
        <v>248000457</v>
      </c>
    </row>
    <row r="18" spans="1:10" x14ac:dyDescent="0.35">
      <c r="A18" s="8">
        <v>10</v>
      </c>
      <c r="B18" s="11" t="s">
        <v>255</v>
      </c>
      <c r="C18" s="10"/>
      <c r="D18" s="10"/>
      <c r="E18" s="9"/>
      <c r="F18" s="9"/>
      <c r="G18" s="9"/>
      <c r="H18" s="9"/>
      <c r="I18" s="9"/>
      <c r="J18" s="14" t="s">
        <v>541</v>
      </c>
    </row>
    <row r="19" spans="1:10" x14ac:dyDescent="0.35">
      <c r="A19" s="8">
        <v>11</v>
      </c>
      <c r="B19" s="11" t="s">
        <v>256</v>
      </c>
      <c r="C19" s="10"/>
      <c r="D19" s="10"/>
      <c r="E19" s="9"/>
      <c r="F19" s="9"/>
      <c r="G19" s="9"/>
      <c r="H19" s="9"/>
      <c r="I19" s="9"/>
      <c r="J19" s="14" t="s">
        <v>542</v>
      </c>
    </row>
    <row r="20" spans="1:10" x14ac:dyDescent="0.35">
      <c r="A20" s="8">
        <v>12</v>
      </c>
      <c r="B20" s="11" t="s">
        <v>257</v>
      </c>
      <c r="C20" s="10"/>
      <c r="D20" s="12"/>
      <c r="E20" s="9"/>
      <c r="F20" s="9"/>
      <c r="G20" s="9"/>
      <c r="H20" s="9"/>
      <c r="I20" s="9"/>
      <c r="J20" s="14" t="s">
        <v>543</v>
      </c>
    </row>
    <row r="21" spans="1:10" x14ac:dyDescent="0.35">
      <c r="A21" s="8">
        <v>13</v>
      </c>
      <c r="B21" s="11" t="s">
        <v>258</v>
      </c>
      <c r="C21" s="10"/>
      <c r="D21" s="10"/>
      <c r="E21" s="9"/>
      <c r="F21" s="9"/>
      <c r="G21" s="9"/>
      <c r="H21" s="9"/>
      <c r="I21" s="9"/>
      <c r="J21" s="14" t="s">
        <v>544</v>
      </c>
    </row>
    <row r="22" spans="1:10" x14ac:dyDescent="0.35">
      <c r="A22" s="8">
        <v>14</v>
      </c>
      <c r="B22" s="11" t="s">
        <v>259</v>
      </c>
      <c r="C22" s="10"/>
      <c r="D22" s="10"/>
      <c r="E22" s="9"/>
      <c r="F22" s="9"/>
      <c r="G22" s="9"/>
      <c r="H22" s="9"/>
      <c r="I22" s="9"/>
      <c r="J22" s="14">
        <v>7281</v>
      </c>
    </row>
    <row r="23" spans="1:10" x14ac:dyDescent="0.35">
      <c r="A23" s="8">
        <v>15</v>
      </c>
      <c r="B23" s="11" t="s">
        <v>260</v>
      </c>
      <c r="C23" s="10"/>
      <c r="D23" s="10"/>
      <c r="E23" s="9"/>
      <c r="F23" s="9"/>
      <c r="G23" s="9"/>
      <c r="H23" s="9"/>
      <c r="I23" s="9"/>
      <c r="J23" s="14">
        <v>3</v>
      </c>
    </row>
    <row r="24" spans="1:10" x14ac:dyDescent="0.35">
      <c r="A24" s="8">
        <v>16</v>
      </c>
      <c r="B24" s="11" t="s">
        <v>261</v>
      </c>
      <c r="C24" s="10"/>
      <c r="D24" s="12"/>
      <c r="E24" s="9"/>
      <c r="F24" s="9"/>
      <c r="G24" s="9"/>
      <c r="H24" s="9"/>
      <c r="I24" s="9"/>
      <c r="J24" s="14" t="s">
        <v>545</v>
      </c>
    </row>
    <row r="25" spans="1:10" x14ac:dyDescent="0.35">
      <c r="A25" s="8">
        <v>17</v>
      </c>
      <c r="B25" s="11" t="s">
        <v>262</v>
      </c>
      <c r="C25" s="10"/>
      <c r="D25" s="10"/>
      <c r="E25" s="9"/>
      <c r="F25" s="9"/>
      <c r="G25" s="9"/>
      <c r="H25" s="9"/>
      <c r="I25" s="9"/>
      <c r="J25" s="14">
        <v>971</v>
      </c>
    </row>
    <row r="26" spans="1:10" x14ac:dyDescent="0.35">
      <c r="A26" s="8">
        <v>18</v>
      </c>
      <c r="B26" s="11" t="s">
        <v>263</v>
      </c>
      <c r="C26" s="10"/>
      <c r="D26" s="10"/>
      <c r="E26" s="9"/>
      <c r="F26" s="9"/>
      <c r="G26" s="9"/>
      <c r="H26" s="9"/>
      <c r="I26" s="9"/>
      <c r="J26" s="14" t="s">
        <v>545</v>
      </c>
    </row>
    <row r="27" spans="1:10" x14ac:dyDescent="0.35">
      <c r="A27" s="8">
        <v>19</v>
      </c>
      <c r="B27" s="11" t="s">
        <v>264</v>
      </c>
      <c r="C27" s="10"/>
      <c r="D27" s="10"/>
      <c r="E27" s="9"/>
      <c r="F27" s="9"/>
      <c r="G27" s="9"/>
      <c r="H27" s="9"/>
      <c r="I27" s="9"/>
      <c r="J27" s="14" t="s">
        <v>545</v>
      </c>
    </row>
    <row r="28" spans="1:10" x14ac:dyDescent="0.35">
      <c r="A28" s="8">
        <v>20</v>
      </c>
      <c r="B28" s="11" t="s">
        <v>265</v>
      </c>
      <c r="C28" s="10"/>
      <c r="D28" s="10"/>
      <c r="E28" s="9"/>
      <c r="F28" s="9"/>
      <c r="G28" s="9"/>
      <c r="H28" s="9"/>
      <c r="I28" s="9"/>
      <c r="J28" s="14" t="s">
        <v>543</v>
      </c>
    </row>
    <row r="29" spans="1:10" ht="29" x14ac:dyDescent="0.35">
      <c r="A29" s="8">
        <v>21</v>
      </c>
      <c r="B29" s="11" t="s">
        <v>266</v>
      </c>
      <c r="C29" s="10"/>
      <c r="D29" s="10"/>
      <c r="E29" s="9"/>
      <c r="F29" s="9"/>
      <c r="G29" s="9"/>
      <c r="H29" s="9"/>
      <c r="I29" s="9"/>
      <c r="J29" s="14" t="s">
        <v>546</v>
      </c>
    </row>
    <row r="30" spans="1:10" x14ac:dyDescent="0.35">
      <c r="A30" s="8">
        <v>22</v>
      </c>
      <c r="B30" s="11" t="s">
        <v>267</v>
      </c>
      <c r="C30" s="10"/>
      <c r="D30" s="10"/>
      <c r="E30" s="9"/>
      <c r="F30" s="9"/>
      <c r="G30" s="9"/>
      <c r="H30" s="9"/>
      <c r="I30" s="9"/>
      <c r="J30" s="14" t="s">
        <v>543</v>
      </c>
    </row>
    <row r="31" spans="1:10" x14ac:dyDescent="0.35">
      <c r="A31" s="8">
        <v>23</v>
      </c>
      <c r="B31" s="11" t="s">
        <v>268</v>
      </c>
      <c r="C31" s="10"/>
      <c r="D31" s="10"/>
      <c r="E31" s="9"/>
      <c r="F31" s="9"/>
      <c r="G31" s="9"/>
      <c r="H31" s="9"/>
      <c r="I31" s="9"/>
      <c r="J31" s="14" t="s">
        <v>543</v>
      </c>
    </row>
    <row r="32" spans="1:10" x14ac:dyDescent="0.35">
      <c r="A32" s="8">
        <v>24</v>
      </c>
      <c r="B32" s="11" t="s">
        <v>269</v>
      </c>
      <c r="C32" s="10"/>
      <c r="D32" s="12"/>
      <c r="E32" s="9"/>
      <c r="F32" s="9"/>
      <c r="G32" s="9"/>
      <c r="H32" s="9"/>
      <c r="I32" s="9"/>
      <c r="J32" s="14" t="s">
        <v>543</v>
      </c>
    </row>
    <row r="33" spans="1:10" x14ac:dyDescent="0.35">
      <c r="A33" s="8">
        <v>25</v>
      </c>
      <c r="B33" s="11" t="s">
        <v>270</v>
      </c>
      <c r="C33" s="10"/>
      <c r="D33" s="12"/>
      <c r="E33" s="9"/>
      <c r="F33" s="9"/>
      <c r="G33" s="9"/>
      <c r="H33" s="9"/>
      <c r="I33" s="9"/>
      <c r="J33" s="14" t="s">
        <v>543</v>
      </c>
    </row>
    <row r="34" spans="1:10" x14ac:dyDescent="0.35">
      <c r="A34" s="8">
        <v>26</v>
      </c>
      <c r="B34" s="11" t="s">
        <v>271</v>
      </c>
      <c r="C34" s="10"/>
      <c r="D34" s="10"/>
      <c r="E34" s="9"/>
      <c r="F34" s="9"/>
      <c r="G34" s="9"/>
      <c r="H34" s="9"/>
      <c r="I34" s="9"/>
      <c r="J34" s="14" t="s">
        <v>547</v>
      </c>
    </row>
    <row r="35" spans="1:10" x14ac:dyDescent="0.35">
      <c r="A35" s="8">
        <v>27</v>
      </c>
      <c r="B35" s="11" t="s">
        <v>272</v>
      </c>
      <c r="C35" s="10"/>
      <c r="D35" s="10"/>
      <c r="E35" s="9"/>
      <c r="F35" s="9"/>
      <c r="G35" s="9"/>
      <c r="H35" s="9"/>
      <c r="I35" s="9"/>
      <c r="J35" s="14" t="s">
        <v>548</v>
      </c>
    </row>
    <row r="36" spans="1:10" x14ac:dyDescent="0.35">
      <c r="A36" s="8">
        <v>28</v>
      </c>
      <c r="B36" s="11" t="s">
        <v>273</v>
      </c>
      <c r="C36" s="10"/>
      <c r="D36" s="10"/>
      <c r="E36" s="9"/>
      <c r="F36" s="9"/>
      <c r="G36" s="9"/>
      <c r="H36" s="9"/>
      <c r="I36" s="9"/>
      <c r="J36" s="14">
        <v>1979</v>
      </c>
    </row>
    <row r="37" spans="1:10" x14ac:dyDescent="0.35">
      <c r="A37" s="8">
        <v>29</v>
      </c>
      <c r="B37" s="11" t="s">
        <v>274</v>
      </c>
      <c r="C37" s="10"/>
      <c r="D37" s="12"/>
      <c r="E37" s="9"/>
      <c r="F37" s="9"/>
      <c r="G37" s="9"/>
      <c r="H37" s="9"/>
      <c r="I37" s="9"/>
      <c r="J37" s="14" t="s">
        <v>543</v>
      </c>
    </row>
    <row r="38" spans="1:10" x14ac:dyDescent="0.35">
      <c r="A38" s="8">
        <v>30</v>
      </c>
      <c r="B38" s="11" t="s">
        <v>275</v>
      </c>
      <c r="C38" s="10"/>
      <c r="D38" s="10"/>
      <c r="E38" s="9"/>
      <c r="F38" s="9"/>
      <c r="G38" s="9"/>
      <c r="H38" s="9"/>
      <c r="I38" s="9"/>
      <c r="J38" s="14" t="s">
        <v>543</v>
      </c>
    </row>
    <row r="39" spans="1:10" x14ac:dyDescent="0.35">
      <c r="A39" s="8">
        <v>31</v>
      </c>
      <c r="B39" s="11" t="s">
        <v>276</v>
      </c>
      <c r="C39" s="10"/>
      <c r="D39" s="12"/>
      <c r="E39" s="9"/>
      <c r="F39" s="9"/>
      <c r="G39" s="9"/>
      <c r="H39" s="9"/>
      <c r="I39" s="9"/>
      <c r="J39" s="14" t="s">
        <v>543</v>
      </c>
    </row>
    <row r="40" spans="1:10" x14ac:dyDescent="0.35">
      <c r="A40" s="8">
        <v>32</v>
      </c>
      <c r="B40" s="11" t="s">
        <v>277</v>
      </c>
      <c r="C40" s="10"/>
      <c r="D40" s="10"/>
      <c r="E40" s="9"/>
      <c r="F40" s="9"/>
      <c r="G40" s="9"/>
      <c r="H40" s="9"/>
      <c r="I40" s="9"/>
      <c r="J40" s="14" t="s">
        <v>549</v>
      </c>
    </row>
    <row r="41" spans="1:10" x14ac:dyDescent="0.35">
      <c r="A41" s="8">
        <v>33</v>
      </c>
      <c r="B41" s="11" t="s">
        <v>278</v>
      </c>
      <c r="C41" s="10"/>
      <c r="D41" s="10"/>
      <c r="E41" s="9"/>
      <c r="F41" s="9"/>
      <c r="G41" s="9"/>
      <c r="H41" s="9"/>
      <c r="I41" s="9"/>
      <c r="J41" s="14">
        <v>38071</v>
      </c>
    </row>
    <row r="42" spans="1:10" x14ac:dyDescent="0.35">
      <c r="A42" s="8">
        <v>34</v>
      </c>
      <c r="B42" s="11" t="s">
        <v>279</v>
      </c>
      <c r="C42" s="10"/>
      <c r="D42" s="12"/>
      <c r="E42" s="9"/>
      <c r="F42" s="9"/>
      <c r="G42" s="9"/>
      <c r="H42" s="9"/>
      <c r="I42" s="9"/>
      <c r="J42" s="14" t="s">
        <v>550</v>
      </c>
    </row>
    <row r="43" spans="1:10" x14ac:dyDescent="0.35">
      <c r="A43" s="8">
        <v>35</v>
      </c>
      <c r="B43" s="11" t="s">
        <v>280</v>
      </c>
      <c r="C43" s="10"/>
      <c r="D43" s="10"/>
      <c r="E43" s="9"/>
      <c r="F43" s="9"/>
      <c r="G43" s="9"/>
      <c r="H43" s="9"/>
      <c r="I43" s="9"/>
      <c r="J43" s="14" t="s">
        <v>545</v>
      </c>
    </row>
    <row r="44" spans="1:10" x14ac:dyDescent="0.35">
      <c r="A44" s="8">
        <v>36</v>
      </c>
      <c r="B44" s="11" t="s">
        <v>281</v>
      </c>
      <c r="C44" s="10"/>
      <c r="D44" s="10"/>
      <c r="E44" s="9"/>
      <c r="F44" s="9"/>
      <c r="G44" s="9"/>
      <c r="H44" s="9"/>
      <c r="I44" s="9"/>
      <c r="J44" s="14" t="s">
        <v>536</v>
      </c>
    </row>
    <row r="45" spans="1:10" x14ac:dyDescent="0.35">
      <c r="A45" s="8">
        <v>37</v>
      </c>
      <c r="B45" s="11" t="s">
        <v>282</v>
      </c>
      <c r="C45" s="10"/>
      <c r="D45" s="10"/>
      <c r="E45" s="9"/>
      <c r="F45" s="9"/>
      <c r="G45" s="9"/>
      <c r="H45" s="9"/>
      <c r="I45" s="9"/>
      <c r="J45" s="14" t="s">
        <v>536</v>
      </c>
    </row>
    <row r="46" spans="1:10" x14ac:dyDescent="0.35">
      <c r="A46" s="8">
        <v>38</v>
      </c>
      <c r="B46" s="11" t="s">
        <v>283</v>
      </c>
      <c r="C46" s="10"/>
      <c r="D46" s="10"/>
      <c r="E46" s="9"/>
      <c r="F46" s="9"/>
      <c r="G46" s="9"/>
      <c r="H46" s="9"/>
      <c r="I46" s="9"/>
      <c r="J46" s="14" t="s">
        <v>551</v>
      </c>
    </row>
    <row r="47" spans="1:10" x14ac:dyDescent="0.35">
      <c r="A47" s="8">
        <v>39</v>
      </c>
      <c r="B47" s="11" t="s">
        <v>284</v>
      </c>
      <c r="C47" s="10"/>
      <c r="D47" s="10"/>
      <c r="E47" s="9"/>
      <c r="F47" s="9"/>
      <c r="G47" s="9"/>
      <c r="H47" s="9"/>
      <c r="I47" s="9"/>
      <c r="J47" s="14" t="s">
        <v>552</v>
      </c>
    </row>
    <row r="48" spans="1:10" x14ac:dyDescent="0.35">
      <c r="A48" s="8">
        <v>40</v>
      </c>
      <c r="B48" s="11" t="s">
        <v>285</v>
      </c>
      <c r="C48" s="10"/>
      <c r="D48" s="10"/>
      <c r="E48" s="9"/>
      <c r="F48" s="9"/>
      <c r="G48" s="9"/>
      <c r="H48" s="9"/>
      <c r="I48" s="9"/>
      <c r="J48" s="14" t="s">
        <v>543</v>
      </c>
    </row>
    <row r="49" spans="1:10" x14ac:dyDescent="0.35">
      <c r="A49" s="8">
        <v>41</v>
      </c>
      <c r="B49" s="11" t="s">
        <v>286</v>
      </c>
      <c r="C49" s="10"/>
      <c r="D49" s="12"/>
      <c r="E49" s="9"/>
      <c r="F49" s="9"/>
      <c r="G49" s="9"/>
      <c r="H49" s="9"/>
      <c r="I49" s="9"/>
      <c r="J49" s="14" t="s">
        <v>553</v>
      </c>
    </row>
    <row r="50" spans="1:10" x14ac:dyDescent="0.35">
      <c r="A50" s="8">
        <v>42</v>
      </c>
      <c r="B50" s="11" t="s">
        <v>287</v>
      </c>
      <c r="C50" s="10"/>
      <c r="D50" s="10"/>
      <c r="E50" s="9"/>
      <c r="F50" s="9"/>
      <c r="G50" s="9"/>
      <c r="H50" s="9"/>
      <c r="I50" s="9"/>
      <c r="J50" s="14" t="s">
        <v>554</v>
      </c>
    </row>
    <row r="51" spans="1:10" x14ac:dyDescent="0.35">
      <c r="A51" s="8">
        <v>43</v>
      </c>
      <c r="B51" s="11" t="s">
        <v>288</v>
      </c>
      <c r="C51" s="10"/>
      <c r="D51" s="10"/>
      <c r="E51" s="9"/>
      <c r="F51" s="9"/>
      <c r="G51" s="9"/>
      <c r="H51" s="9"/>
      <c r="I51" s="9"/>
      <c r="J51" s="14" t="s">
        <v>555</v>
      </c>
    </row>
    <row r="52" spans="1:10" x14ac:dyDescent="0.35">
      <c r="A52" s="8">
        <v>44</v>
      </c>
      <c r="B52" s="11" t="s">
        <v>289</v>
      </c>
      <c r="C52" s="10"/>
      <c r="D52" s="12"/>
      <c r="E52" s="9"/>
      <c r="F52" s="9"/>
      <c r="G52" s="9"/>
      <c r="H52" s="9"/>
      <c r="I52" s="9"/>
      <c r="J52" s="14" t="s">
        <v>556</v>
      </c>
    </row>
    <row r="53" spans="1:10" x14ac:dyDescent="0.35">
      <c r="A53" s="8">
        <v>45</v>
      </c>
      <c r="B53" s="11" t="s">
        <v>290</v>
      </c>
      <c r="C53" s="10"/>
      <c r="D53" s="10"/>
      <c r="E53" s="9"/>
      <c r="F53" s="9"/>
      <c r="G53" s="9"/>
      <c r="H53" s="9"/>
      <c r="I53" s="9"/>
      <c r="J53" s="14" t="s">
        <v>543</v>
      </c>
    </row>
    <row r="54" spans="1:10" x14ac:dyDescent="0.35">
      <c r="A54" s="8">
        <v>46</v>
      </c>
      <c r="B54" s="11" t="s">
        <v>291</v>
      </c>
      <c r="C54" s="10"/>
      <c r="D54" s="10"/>
      <c r="E54" s="9"/>
      <c r="F54" s="9"/>
      <c r="G54" s="9"/>
      <c r="H54" s="9"/>
      <c r="I54" s="9"/>
      <c r="J54" s="14" t="s">
        <v>543</v>
      </c>
    </row>
    <row r="55" spans="1:10" x14ac:dyDescent="0.35">
      <c r="A55" s="8">
        <v>47</v>
      </c>
      <c r="B55" s="11" t="s">
        <v>292</v>
      </c>
      <c r="C55" s="10"/>
      <c r="D55" s="12"/>
      <c r="E55" s="9"/>
      <c r="F55" s="9"/>
      <c r="G55" s="9"/>
      <c r="H55" s="9"/>
      <c r="I55" s="9"/>
      <c r="J55" s="14" t="s">
        <v>543</v>
      </c>
    </row>
    <row r="56" spans="1:10" x14ac:dyDescent="0.35">
      <c r="A56" s="8">
        <v>48</v>
      </c>
      <c r="B56" s="11" t="s">
        <v>293</v>
      </c>
      <c r="C56" s="10"/>
      <c r="D56" s="10"/>
      <c r="E56" s="9"/>
      <c r="F56" s="9"/>
      <c r="G56" s="9"/>
      <c r="H56" s="9"/>
      <c r="I56" s="9"/>
      <c r="J56" s="14" t="s">
        <v>557</v>
      </c>
    </row>
    <row r="57" spans="1:10" x14ac:dyDescent="0.35">
      <c r="A57" s="8">
        <v>49</v>
      </c>
      <c r="B57" s="11" t="s">
        <v>294</v>
      </c>
      <c r="C57" s="10"/>
      <c r="D57" s="10"/>
      <c r="E57" s="9"/>
      <c r="F57" s="9"/>
      <c r="G57" s="9"/>
      <c r="H57" s="9"/>
      <c r="I57" s="9"/>
      <c r="J57" s="14" t="s">
        <v>543</v>
      </c>
    </row>
    <row r="58" spans="1:10" x14ac:dyDescent="0.35">
      <c r="A58" s="8">
        <v>50</v>
      </c>
      <c r="B58" s="11" t="s">
        <v>295</v>
      </c>
      <c r="C58" s="10"/>
      <c r="D58" s="10"/>
      <c r="E58" s="9"/>
      <c r="F58" s="9"/>
      <c r="G58" s="9"/>
      <c r="H58" s="9"/>
      <c r="I58" s="9"/>
    </row>
    <row r="59" spans="1:10" x14ac:dyDescent="0.35">
      <c r="A59" s="8"/>
      <c r="B59" s="11"/>
      <c r="C59" s="10"/>
      <c r="D59" s="10"/>
      <c r="E59" s="9"/>
      <c r="F59" s="9"/>
      <c r="G59" s="9"/>
      <c r="H59" s="9"/>
      <c r="I59" s="9"/>
    </row>
    <row r="60" spans="1:10" x14ac:dyDescent="0.35">
      <c r="A60" s="8"/>
      <c r="B60" s="11"/>
      <c r="C60" s="10"/>
      <c r="D60" s="10"/>
      <c r="E60" s="9"/>
      <c r="F60" s="9"/>
      <c r="G60" s="9"/>
      <c r="H60" s="9"/>
      <c r="I60" s="9"/>
    </row>
    <row r="61" spans="1:10" x14ac:dyDescent="0.35">
      <c r="A61" s="8"/>
      <c r="B61" s="11"/>
      <c r="C61" s="10"/>
      <c r="D61" s="10"/>
      <c r="E61" s="9"/>
      <c r="F61" s="9"/>
      <c r="G61" s="9"/>
      <c r="H61" s="9"/>
      <c r="I61" s="9"/>
    </row>
    <row r="62" spans="1:10" x14ac:dyDescent="0.35">
      <c r="A62" s="8"/>
      <c r="B62" s="11"/>
      <c r="C62" s="10"/>
      <c r="D62" s="10"/>
      <c r="E62" s="9"/>
      <c r="F62" s="9"/>
      <c r="G62" s="9"/>
      <c r="H62" s="9"/>
      <c r="I62" s="9"/>
    </row>
    <row r="63" spans="1:10" x14ac:dyDescent="0.35">
      <c r="A63" s="8"/>
      <c r="B63" s="11"/>
      <c r="C63" s="10"/>
      <c r="D63" s="10"/>
      <c r="E63" s="9"/>
      <c r="F63" s="9"/>
      <c r="G63" s="9"/>
      <c r="H63" s="9"/>
      <c r="I63" s="9"/>
    </row>
    <row r="64" spans="1:10" x14ac:dyDescent="0.35">
      <c r="A64" s="8"/>
      <c r="B64" s="11"/>
      <c r="C64" s="10"/>
      <c r="D64" s="10"/>
      <c r="E64" s="9"/>
      <c r="F64" s="9"/>
      <c r="G64" s="9"/>
      <c r="H64" s="9"/>
      <c r="I64" s="9"/>
    </row>
    <row r="65" spans="1:9" x14ac:dyDescent="0.35">
      <c r="A65" s="8"/>
      <c r="B65" s="11"/>
      <c r="C65" s="10"/>
      <c r="D65" s="10"/>
      <c r="E65" s="9"/>
      <c r="F65" s="9"/>
      <c r="G65" s="9"/>
      <c r="H65" s="9"/>
      <c r="I65" s="9"/>
    </row>
    <row r="66" spans="1:9" x14ac:dyDescent="0.35">
      <c r="A66" s="8"/>
      <c r="B66" s="11"/>
      <c r="C66" s="10"/>
      <c r="D66" s="10"/>
      <c r="E66" s="9"/>
      <c r="F66" s="9"/>
      <c r="G66" s="9"/>
      <c r="H66" s="9"/>
      <c r="I66" s="9"/>
    </row>
    <row r="67" spans="1:9" x14ac:dyDescent="0.35">
      <c r="A67" s="8"/>
      <c r="B67" s="11"/>
      <c r="C67" s="10"/>
      <c r="D67" s="10"/>
      <c r="E67" s="9"/>
      <c r="F67" s="9"/>
      <c r="G67" s="9"/>
      <c r="H67" s="9"/>
      <c r="I67" s="9"/>
    </row>
    <row r="68" spans="1:9" x14ac:dyDescent="0.35">
      <c r="A68" s="8"/>
      <c r="B68" s="11"/>
      <c r="C68" s="10"/>
      <c r="D68" s="10"/>
      <c r="E68" s="9"/>
      <c r="F68" s="9"/>
      <c r="G68" s="9"/>
      <c r="H68" s="9"/>
      <c r="I68" s="9"/>
    </row>
    <row r="69" spans="1:9" x14ac:dyDescent="0.35">
      <c r="A69" s="8"/>
      <c r="B69" s="11"/>
      <c r="C69" s="10"/>
      <c r="D69" s="10"/>
      <c r="E69" s="9"/>
      <c r="F69" s="9"/>
      <c r="G69" s="9"/>
      <c r="H69" s="9"/>
      <c r="I69" s="9"/>
    </row>
    <row r="70" spans="1:9" x14ac:dyDescent="0.35">
      <c r="A70" s="8"/>
      <c r="B70" s="11"/>
      <c r="C70" s="10"/>
      <c r="D70" s="10"/>
      <c r="E70" s="9"/>
      <c r="F70" s="9"/>
      <c r="G70" s="9"/>
      <c r="H70" s="9"/>
      <c r="I70" s="9"/>
    </row>
    <row r="71" spans="1:9" x14ac:dyDescent="0.35">
      <c r="A71" s="8"/>
      <c r="B71" s="11"/>
      <c r="C71" s="10"/>
      <c r="D71" s="10"/>
      <c r="E71" s="9"/>
      <c r="F71" s="9"/>
      <c r="G71" s="9"/>
      <c r="H71" s="9"/>
      <c r="I71" s="9"/>
    </row>
    <row r="72" spans="1:9" x14ac:dyDescent="0.35">
      <c r="A72" s="8"/>
      <c r="B72" s="11"/>
      <c r="C72" s="10"/>
      <c r="D72" s="10"/>
      <c r="E72" s="9"/>
      <c r="F72" s="9"/>
      <c r="G72" s="9"/>
      <c r="H72" s="9"/>
      <c r="I72" s="9"/>
    </row>
    <row r="73" spans="1:9" x14ac:dyDescent="0.35">
      <c r="A73" s="8"/>
      <c r="B73" s="11"/>
      <c r="C73" s="10"/>
      <c r="D73" s="10"/>
      <c r="E73" s="9"/>
      <c r="F73" s="9"/>
      <c r="G73" s="9"/>
      <c r="H73" s="9"/>
      <c r="I73" s="9"/>
    </row>
    <row r="74" spans="1:9" x14ac:dyDescent="0.35">
      <c r="A74" s="8"/>
      <c r="B74" s="11"/>
      <c r="C74" s="10"/>
      <c r="D74" s="10"/>
      <c r="E74" s="9"/>
      <c r="F74" s="9"/>
      <c r="G74" s="9"/>
      <c r="H74" s="9"/>
      <c r="I74" s="9"/>
    </row>
    <row r="75" spans="1:9" x14ac:dyDescent="0.35">
      <c r="A75" s="8"/>
      <c r="B75" s="11"/>
      <c r="C75" s="10"/>
      <c r="D75" s="10"/>
      <c r="E75" s="9"/>
      <c r="F75" s="9"/>
      <c r="G75" s="9"/>
      <c r="H75" s="9"/>
      <c r="I75" s="9"/>
    </row>
    <row r="76" spans="1:9" x14ac:dyDescent="0.35">
      <c r="A76" s="8"/>
      <c r="B76" s="11"/>
      <c r="C76" s="10"/>
      <c r="D76" s="10"/>
      <c r="E76" s="9"/>
      <c r="F76" s="9"/>
      <c r="G76" s="9"/>
      <c r="H76" s="9"/>
      <c r="I76" s="9"/>
    </row>
    <row r="77" spans="1:9" x14ac:dyDescent="0.35">
      <c r="A77" s="8"/>
      <c r="B77" s="11"/>
      <c r="C77" s="10"/>
      <c r="D77" s="10"/>
      <c r="E77" s="9"/>
      <c r="F77" s="9"/>
      <c r="G77" s="9"/>
      <c r="H77" s="9"/>
      <c r="I77" s="9"/>
    </row>
    <row r="78" spans="1:9" x14ac:dyDescent="0.35">
      <c r="A78" s="8"/>
      <c r="B78" s="11"/>
      <c r="C78" s="10"/>
      <c r="D78" s="12"/>
      <c r="E78" s="9"/>
      <c r="F78" s="9"/>
      <c r="G78" s="9"/>
      <c r="H78" s="9"/>
      <c r="I78" s="9"/>
    </row>
    <row r="79" spans="1:9" x14ac:dyDescent="0.35">
      <c r="A79" s="8"/>
      <c r="B79" s="11"/>
      <c r="C79" s="10"/>
      <c r="D79" s="10"/>
      <c r="E79" s="9"/>
      <c r="F79" s="9"/>
      <c r="G79" s="9"/>
      <c r="H79" s="9"/>
      <c r="I79" s="9"/>
    </row>
    <row r="80" spans="1:9" x14ac:dyDescent="0.35">
      <c r="A80" s="8"/>
      <c r="B80" s="11"/>
      <c r="C80" s="10"/>
      <c r="D80" s="10"/>
      <c r="E80" s="9"/>
      <c r="F80" s="9"/>
      <c r="G80" s="9"/>
      <c r="H80" s="9"/>
      <c r="I80" s="9"/>
    </row>
    <row r="81" spans="1:9" x14ac:dyDescent="0.35">
      <c r="A81" s="8"/>
      <c r="B81" s="11"/>
      <c r="C81" s="10"/>
      <c r="D81" s="10"/>
      <c r="E81" s="9"/>
      <c r="F81" s="9"/>
      <c r="G81" s="9"/>
      <c r="H81" s="9"/>
      <c r="I81" s="9"/>
    </row>
    <row r="82" spans="1:9" x14ac:dyDescent="0.35">
      <c r="A82" s="8"/>
      <c r="B82" s="11"/>
      <c r="C82" s="10"/>
      <c r="D82" s="12"/>
      <c r="E82" s="9"/>
      <c r="F82" s="9"/>
      <c r="G82" s="9"/>
      <c r="H82" s="9"/>
      <c r="I82" s="9"/>
    </row>
    <row r="83" spans="1:9" x14ac:dyDescent="0.35">
      <c r="A83" s="8"/>
      <c r="B83" s="11"/>
      <c r="C83" s="10"/>
      <c r="D83" s="10"/>
      <c r="E83" s="9"/>
      <c r="F83" s="9"/>
      <c r="G83" s="9"/>
      <c r="H83" s="9"/>
      <c r="I83" s="9"/>
    </row>
    <row r="84" spans="1:9" x14ac:dyDescent="0.35">
      <c r="A84" s="8"/>
      <c r="B84" s="11"/>
      <c r="C84" s="10"/>
      <c r="D84" s="10"/>
      <c r="E84" s="9"/>
      <c r="F84" s="9"/>
      <c r="G84" s="9"/>
      <c r="H84" s="9"/>
      <c r="I84" s="9"/>
    </row>
    <row r="85" spans="1:9" x14ac:dyDescent="0.35">
      <c r="A85" s="8"/>
      <c r="B85" s="11"/>
      <c r="C85" s="10"/>
      <c r="D85" s="10"/>
      <c r="E85" s="9"/>
      <c r="F85" s="9"/>
      <c r="G85" s="9"/>
      <c r="H85" s="9"/>
      <c r="I85" s="9"/>
    </row>
    <row r="86" spans="1:9" x14ac:dyDescent="0.35">
      <c r="A86" s="8"/>
      <c r="B86" s="11"/>
      <c r="C86" s="10"/>
      <c r="D86" s="10"/>
      <c r="E86" s="9"/>
      <c r="F86" s="9"/>
      <c r="G86" s="9"/>
      <c r="H86" s="9"/>
      <c r="I86" s="9"/>
    </row>
    <row r="87" spans="1:9" x14ac:dyDescent="0.35">
      <c r="A87" s="8"/>
      <c r="B87" s="11"/>
      <c r="C87" s="10"/>
      <c r="D87" s="10"/>
      <c r="E87" s="9"/>
      <c r="F87" s="9"/>
      <c r="G87" s="9"/>
      <c r="H87" s="9"/>
      <c r="I87" s="9"/>
    </row>
    <row r="88" spans="1:9" x14ac:dyDescent="0.35">
      <c r="A88" s="8"/>
      <c r="B88" s="11"/>
      <c r="C88" s="10"/>
      <c r="D88" s="10"/>
      <c r="E88" s="9"/>
      <c r="F88" s="9"/>
      <c r="G88" s="9"/>
      <c r="H88" s="9"/>
      <c r="I88" s="9"/>
    </row>
    <row r="89" spans="1:9" x14ac:dyDescent="0.35">
      <c r="A89" s="8"/>
      <c r="B89" s="11"/>
      <c r="C89" s="10"/>
      <c r="D89" s="10"/>
      <c r="E89" s="9"/>
      <c r="F89" s="9"/>
      <c r="G89" s="9"/>
      <c r="H89" s="9"/>
      <c r="I89" s="9"/>
    </row>
  </sheetData>
  <mergeCells count="4">
    <mergeCell ref="B2:N2"/>
    <mergeCell ref="B3:N3"/>
    <mergeCell ref="B4:N4"/>
    <mergeCell ref="B5:N5"/>
  </mergeCells>
  <hyperlinks>
    <hyperlink ref="B2" r:id="rId1" xr:uid="{775BFC64-ECF5-49C7-AA79-91C4B47BE8DE}"/>
  </hyperlinks>
  <pageMargins left="0.7" right="0.7" top="0.75" bottom="0.75" header="0.3" footer="0.3"/>
  <pageSetup paperSize="9"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29A51-24D7-4F06-A6C7-A1602567FF53}">
  <sheetPr>
    <tabColor rgb="FF92D050"/>
  </sheetPr>
  <dimension ref="A1:G81"/>
  <sheetViews>
    <sheetView topLeftCell="A31" workbookViewId="0">
      <selection activeCell="D32" sqref="D32"/>
    </sheetView>
  </sheetViews>
  <sheetFormatPr baseColWidth="10" defaultRowHeight="14.5" x14ac:dyDescent="0.35"/>
  <cols>
    <col min="1" max="1" width="46.08984375" customWidth="1"/>
    <col min="2" max="2" width="97.08984375" customWidth="1"/>
    <col min="7" max="7" width="74.7265625" customWidth="1"/>
  </cols>
  <sheetData>
    <row r="1" spans="1:7" ht="281.5" customHeight="1" x14ac:dyDescent="0.35">
      <c r="A1" s="264" t="s">
        <v>1078</v>
      </c>
      <c r="B1" s="264"/>
      <c r="C1" s="78"/>
      <c r="D1" s="78"/>
      <c r="E1" s="78"/>
      <c r="F1" s="78"/>
      <c r="G1" s="78"/>
    </row>
    <row r="2" spans="1:7" ht="17" x14ac:dyDescent="0.35">
      <c r="A2" s="246" t="s">
        <v>980</v>
      </c>
      <c r="B2" s="247"/>
      <c r="C2" s="50" t="s">
        <v>981</v>
      </c>
      <c r="D2" s="50" t="s">
        <v>982</v>
      </c>
      <c r="E2" s="50" t="s">
        <v>983</v>
      </c>
      <c r="F2" s="50" t="s">
        <v>984</v>
      </c>
      <c r="G2" s="51" t="s">
        <v>985</v>
      </c>
    </row>
    <row r="3" spans="1:7" ht="17" x14ac:dyDescent="0.35">
      <c r="A3" s="52" t="s">
        <v>986</v>
      </c>
      <c r="B3" s="31" t="s">
        <v>987</v>
      </c>
      <c r="C3" s="32"/>
      <c r="D3" s="32"/>
      <c r="E3" s="33"/>
      <c r="F3" s="34"/>
      <c r="G3" s="53"/>
    </row>
    <row r="4" spans="1:7" ht="17" x14ac:dyDescent="0.35">
      <c r="A4" s="54"/>
      <c r="B4" s="31" t="s">
        <v>988</v>
      </c>
      <c r="C4" s="32"/>
      <c r="D4" s="32"/>
      <c r="E4" s="33"/>
      <c r="F4" s="34"/>
      <c r="G4" s="53"/>
    </row>
    <row r="5" spans="1:7" ht="17" x14ac:dyDescent="0.35">
      <c r="A5" s="54"/>
      <c r="B5" s="30"/>
      <c r="C5" s="34"/>
      <c r="D5" s="33"/>
      <c r="E5" s="35"/>
      <c r="F5" s="34"/>
      <c r="G5" s="55" t="s">
        <v>989</v>
      </c>
    </row>
    <row r="6" spans="1:7" ht="17" x14ac:dyDescent="0.35">
      <c r="A6" s="54"/>
      <c r="B6" s="31" t="s">
        <v>990</v>
      </c>
      <c r="C6" s="36"/>
      <c r="D6" s="35"/>
      <c r="E6" s="35"/>
      <c r="F6" s="34"/>
      <c r="G6" s="53"/>
    </row>
    <row r="7" spans="1:7" ht="17" x14ac:dyDescent="0.35">
      <c r="A7" s="54"/>
      <c r="B7" s="31" t="s">
        <v>991</v>
      </c>
      <c r="C7" s="36"/>
      <c r="D7" s="35"/>
      <c r="E7" s="35"/>
      <c r="F7" s="35"/>
      <c r="G7" s="53"/>
    </row>
    <row r="8" spans="1:7" ht="17" x14ac:dyDescent="0.35">
      <c r="A8" s="54"/>
      <c r="B8" s="31" t="s">
        <v>992</v>
      </c>
      <c r="C8" s="36"/>
      <c r="D8" s="35"/>
      <c r="E8" s="35"/>
      <c r="F8" s="35"/>
      <c r="G8" s="53"/>
    </row>
    <row r="9" spans="1:7" ht="17" x14ac:dyDescent="0.35">
      <c r="A9" s="248"/>
      <c r="B9" s="37" t="s">
        <v>835</v>
      </c>
      <c r="C9" s="251"/>
      <c r="D9" s="254"/>
      <c r="E9" s="243"/>
      <c r="F9" s="243"/>
      <c r="G9" s="271" t="s">
        <v>994</v>
      </c>
    </row>
    <row r="10" spans="1:7" ht="17" x14ac:dyDescent="0.35">
      <c r="A10" s="249"/>
      <c r="B10" s="38" t="s">
        <v>837</v>
      </c>
      <c r="C10" s="252"/>
      <c r="D10" s="255"/>
      <c r="E10" s="244"/>
      <c r="F10" s="244"/>
      <c r="G10" s="272"/>
    </row>
    <row r="11" spans="1:7" ht="17" x14ac:dyDescent="0.35">
      <c r="A11" s="249"/>
      <c r="B11" s="38" t="s">
        <v>136</v>
      </c>
      <c r="C11" s="252"/>
      <c r="D11" s="255"/>
      <c r="E11" s="244"/>
      <c r="F11" s="244"/>
      <c r="G11" s="272"/>
    </row>
    <row r="12" spans="1:7" ht="17" x14ac:dyDescent="0.35">
      <c r="A12" s="249"/>
      <c r="B12" s="38" t="s">
        <v>993</v>
      </c>
      <c r="C12" s="252"/>
      <c r="D12" s="255"/>
      <c r="E12" s="244"/>
      <c r="F12" s="244"/>
      <c r="G12" s="272"/>
    </row>
    <row r="13" spans="1:7" ht="17" x14ac:dyDescent="0.35">
      <c r="A13" s="250"/>
      <c r="B13" s="39" t="s">
        <v>839</v>
      </c>
      <c r="C13" s="253"/>
      <c r="D13" s="256"/>
      <c r="E13" s="245"/>
      <c r="F13" s="245"/>
      <c r="G13" s="273"/>
    </row>
    <row r="14" spans="1:7" ht="17" x14ac:dyDescent="0.35">
      <c r="A14" s="54"/>
      <c r="B14" s="31" t="s">
        <v>722</v>
      </c>
      <c r="C14" s="36"/>
      <c r="D14" s="35"/>
      <c r="E14" s="35"/>
      <c r="F14" s="35"/>
      <c r="G14" s="53"/>
    </row>
    <row r="15" spans="1:7" ht="17" x14ac:dyDescent="0.35">
      <c r="A15" s="54"/>
      <c r="B15" s="31" t="s">
        <v>995</v>
      </c>
      <c r="C15" s="36"/>
      <c r="D15" s="34"/>
      <c r="E15" s="33"/>
      <c r="F15" s="35"/>
      <c r="G15" s="53"/>
    </row>
    <row r="16" spans="1:7" ht="17" x14ac:dyDescent="0.35">
      <c r="A16" s="54"/>
      <c r="B16" s="31" t="s">
        <v>996</v>
      </c>
      <c r="C16" s="34"/>
      <c r="D16" s="34"/>
      <c r="E16" s="35"/>
      <c r="F16" s="34"/>
      <c r="G16" s="53"/>
    </row>
    <row r="17" spans="1:7" ht="17" x14ac:dyDescent="0.35">
      <c r="A17" s="56" t="s">
        <v>997</v>
      </c>
      <c r="B17" s="41" t="s">
        <v>998</v>
      </c>
      <c r="C17" s="34"/>
      <c r="D17" s="35"/>
      <c r="E17" s="35"/>
      <c r="F17" s="35"/>
      <c r="G17" s="57" t="s">
        <v>999</v>
      </c>
    </row>
    <row r="18" spans="1:7" ht="17" x14ac:dyDescent="0.35">
      <c r="A18" s="58"/>
      <c r="B18" s="41" t="s">
        <v>1000</v>
      </c>
      <c r="C18" s="34"/>
      <c r="D18" s="35"/>
      <c r="E18" s="35"/>
      <c r="F18" s="35"/>
      <c r="G18" s="57" t="s">
        <v>1001</v>
      </c>
    </row>
    <row r="19" spans="1:7" ht="17" x14ac:dyDescent="0.35">
      <c r="A19" s="58"/>
      <c r="B19" s="41" t="s">
        <v>1002</v>
      </c>
      <c r="C19" s="36"/>
      <c r="D19" s="35"/>
      <c r="E19" s="35"/>
      <c r="F19" s="35"/>
      <c r="G19" s="57" t="s">
        <v>1003</v>
      </c>
    </row>
    <row r="20" spans="1:7" ht="17" x14ac:dyDescent="0.35">
      <c r="A20" s="58"/>
      <c r="B20" s="41" t="s">
        <v>1004</v>
      </c>
      <c r="C20" s="34"/>
      <c r="D20" s="35"/>
      <c r="E20" s="35"/>
      <c r="F20" s="35"/>
      <c r="G20" s="57" t="s">
        <v>1005</v>
      </c>
    </row>
    <row r="21" spans="1:7" ht="17" x14ac:dyDescent="0.35">
      <c r="A21" s="58"/>
      <c r="B21" s="40"/>
      <c r="C21" s="36"/>
      <c r="D21" s="35"/>
      <c r="E21" s="35"/>
      <c r="F21" s="35"/>
      <c r="G21" s="57" t="s">
        <v>1006</v>
      </c>
    </row>
    <row r="22" spans="1:7" ht="17" x14ac:dyDescent="0.35">
      <c r="A22" s="59" t="s">
        <v>1007</v>
      </c>
      <c r="B22" s="42" t="s">
        <v>1008</v>
      </c>
      <c r="C22" s="34"/>
      <c r="D22" s="33"/>
      <c r="E22" s="35"/>
      <c r="F22" s="35"/>
      <c r="G22" s="60" t="s">
        <v>1009</v>
      </c>
    </row>
    <row r="23" spans="1:7" ht="17" x14ac:dyDescent="0.35">
      <c r="A23" s="61"/>
      <c r="B23" s="42" t="s">
        <v>1010</v>
      </c>
      <c r="C23" s="34"/>
      <c r="D23" s="33"/>
      <c r="E23" s="35"/>
      <c r="F23" s="35"/>
      <c r="G23" s="60" t="s">
        <v>1011</v>
      </c>
    </row>
    <row r="24" spans="1:7" ht="17" x14ac:dyDescent="0.35">
      <c r="A24" s="61"/>
      <c r="B24" s="42" t="s">
        <v>1012</v>
      </c>
      <c r="C24" s="43"/>
      <c r="D24" s="33"/>
      <c r="E24" s="35"/>
      <c r="F24" s="34"/>
      <c r="G24" s="62"/>
    </row>
    <row r="25" spans="1:7" ht="17" x14ac:dyDescent="0.35">
      <c r="A25" s="61"/>
      <c r="B25" s="42" t="s">
        <v>1013</v>
      </c>
      <c r="C25" s="43"/>
      <c r="D25" s="33"/>
      <c r="E25" s="35"/>
      <c r="F25" s="34"/>
      <c r="G25" s="62"/>
    </row>
    <row r="26" spans="1:7" ht="17" x14ac:dyDescent="0.35">
      <c r="A26" s="61"/>
      <c r="B26" s="42" t="s">
        <v>1014</v>
      </c>
      <c r="C26" s="43"/>
      <c r="D26" s="33"/>
      <c r="E26" s="35"/>
      <c r="F26" s="34"/>
      <c r="G26" s="60" t="s">
        <v>1015</v>
      </c>
    </row>
    <row r="27" spans="1:7" ht="17" x14ac:dyDescent="0.35">
      <c r="A27" s="61"/>
      <c r="B27" s="42" t="s">
        <v>1016</v>
      </c>
      <c r="C27" s="43"/>
      <c r="D27" s="33"/>
      <c r="E27" s="35"/>
      <c r="F27" s="34"/>
      <c r="G27" s="60" t="s">
        <v>1017</v>
      </c>
    </row>
    <row r="28" spans="1:7" ht="17" x14ac:dyDescent="0.35">
      <c r="A28" s="61"/>
      <c r="B28" s="42" t="s">
        <v>1018</v>
      </c>
      <c r="C28" s="36"/>
      <c r="D28" s="35"/>
      <c r="E28" s="33"/>
      <c r="F28" s="35"/>
      <c r="G28" s="62"/>
    </row>
    <row r="29" spans="1:7" ht="17" x14ac:dyDescent="0.35">
      <c r="A29" s="61"/>
      <c r="B29" s="42" t="s">
        <v>1019</v>
      </c>
      <c r="C29" s="34"/>
      <c r="D29" s="34"/>
      <c r="E29" s="33"/>
      <c r="F29" s="35"/>
      <c r="G29" s="62"/>
    </row>
    <row r="30" spans="1:7" ht="17" x14ac:dyDescent="0.35">
      <c r="A30" s="63" t="s">
        <v>1020</v>
      </c>
      <c r="B30" s="44" t="s">
        <v>1021</v>
      </c>
      <c r="C30" s="43"/>
      <c r="D30" s="33"/>
      <c r="E30" s="35"/>
      <c r="F30" s="35"/>
      <c r="G30" s="64"/>
    </row>
    <row r="31" spans="1:7" ht="17" x14ac:dyDescent="0.35">
      <c r="A31" s="65"/>
      <c r="B31" s="44" t="s">
        <v>1022</v>
      </c>
      <c r="C31" s="43"/>
      <c r="D31" s="33"/>
      <c r="E31" s="33"/>
      <c r="F31" s="34"/>
      <c r="G31" s="64"/>
    </row>
    <row r="32" spans="1:7" ht="17" x14ac:dyDescent="0.35">
      <c r="A32" s="65"/>
      <c r="B32" s="44" t="s">
        <v>1023</v>
      </c>
      <c r="C32" s="34"/>
      <c r="D32" s="34"/>
      <c r="E32" s="35"/>
      <c r="F32" s="34"/>
      <c r="G32" s="64"/>
    </row>
    <row r="33" spans="1:7" ht="17" x14ac:dyDescent="0.35">
      <c r="A33" s="65"/>
      <c r="B33" s="44" t="s">
        <v>1024</v>
      </c>
      <c r="C33" s="34"/>
      <c r="D33" s="34"/>
      <c r="E33" s="35"/>
      <c r="F33" s="34"/>
      <c r="G33" s="64"/>
    </row>
    <row r="34" spans="1:7" ht="17" x14ac:dyDescent="0.35">
      <c r="A34" s="65"/>
      <c r="B34" s="44" t="s">
        <v>1025</v>
      </c>
      <c r="C34" s="34"/>
      <c r="D34" s="33"/>
      <c r="E34" s="35"/>
      <c r="F34" s="34"/>
      <c r="G34" s="64"/>
    </row>
    <row r="35" spans="1:7" ht="17" x14ac:dyDescent="0.35">
      <c r="A35" s="65"/>
      <c r="B35" s="44" t="s">
        <v>1026</v>
      </c>
      <c r="C35" s="32"/>
      <c r="D35" s="34"/>
      <c r="E35" s="35"/>
      <c r="F35" s="35"/>
      <c r="G35" s="66" t="s">
        <v>1027</v>
      </c>
    </row>
    <row r="36" spans="1:7" ht="17" x14ac:dyDescent="0.35">
      <c r="A36" s="65"/>
      <c r="B36" s="44" t="s">
        <v>1028</v>
      </c>
      <c r="C36" s="43"/>
      <c r="D36" s="33"/>
      <c r="E36" s="35"/>
      <c r="F36" s="35"/>
      <c r="G36" s="64"/>
    </row>
    <row r="37" spans="1:7" ht="17" x14ac:dyDescent="0.35">
      <c r="A37" s="65"/>
      <c r="B37" s="44" t="s">
        <v>1029</v>
      </c>
      <c r="C37" s="34"/>
      <c r="D37" s="33"/>
      <c r="E37" s="33"/>
      <c r="F37" s="35"/>
      <c r="G37" s="64"/>
    </row>
    <row r="38" spans="1:7" ht="17" x14ac:dyDescent="0.35">
      <c r="A38" s="65"/>
      <c r="B38" s="44" t="s">
        <v>1030</v>
      </c>
      <c r="C38" s="34"/>
      <c r="D38" s="33"/>
      <c r="E38" s="35"/>
      <c r="F38" s="35"/>
      <c r="G38" s="64"/>
    </row>
    <row r="39" spans="1:7" ht="17" x14ac:dyDescent="0.35">
      <c r="A39" s="65"/>
      <c r="B39" s="44" t="s">
        <v>1031</v>
      </c>
      <c r="C39" s="36"/>
      <c r="D39" s="35"/>
      <c r="E39" s="35"/>
      <c r="F39" s="32"/>
      <c r="G39" s="64"/>
    </row>
    <row r="40" spans="1:7" ht="17" x14ac:dyDescent="0.35">
      <c r="A40" s="65"/>
      <c r="B40" s="44" t="s">
        <v>1032</v>
      </c>
      <c r="C40" s="32"/>
      <c r="D40" s="34"/>
      <c r="E40" s="35"/>
      <c r="F40" s="32"/>
      <c r="G40" s="64"/>
    </row>
    <row r="41" spans="1:7" ht="17" x14ac:dyDescent="0.35">
      <c r="A41" s="246" t="s">
        <v>1033</v>
      </c>
      <c r="B41" s="247"/>
      <c r="C41" s="29" t="s">
        <v>981</v>
      </c>
      <c r="D41" s="29" t="s">
        <v>982</v>
      </c>
      <c r="E41" s="29" t="s">
        <v>983</v>
      </c>
      <c r="F41" s="29" t="s">
        <v>984</v>
      </c>
      <c r="G41" s="67" t="s">
        <v>985</v>
      </c>
    </row>
    <row r="42" spans="1:7" ht="17" x14ac:dyDescent="0.35">
      <c r="A42" s="257" t="s">
        <v>1034</v>
      </c>
      <c r="B42" s="260" t="s">
        <v>1035</v>
      </c>
      <c r="C42" s="262"/>
      <c r="D42" s="262"/>
      <c r="E42" s="269"/>
      <c r="F42" s="262"/>
      <c r="G42" s="47" t="s">
        <v>1006</v>
      </c>
    </row>
    <row r="43" spans="1:7" ht="17" x14ac:dyDescent="0.35">
      <c r="A43" s="259"/>
      <c r="B43" s="261"/>
      <c r="C43" s="263"/>
      <c r="D43" s="263"/>
      <c r="E43" s="270"/>
      <c r="F43" s="263"/>
      <c r="G43" s="48" t="s">
        <v>1036</v>
      </c>
    </row>
    <row r="44" spans="1:7" ht="17" x14ac:dyDescent="0.35">
      <c r="A44" s="68"/>
      <c r="B44" s="46" t="s">
        <v>1037</v>
      </c>
      <c r="C44" s="32"/>
      <c r="D44" s="32"/>
      <c r="E44" s="33"/>
      <c r="F44" s="32"/>
      <c r="G44" s="69"/>
    </row>
    <row r="45" spans="1:7" ht="17" x14ac:dyDescent="0.35">
      <c r="A45" s="68"/>
      <c r="B45" s="46" t="s">
        <v>1038</v>
      </c>
      <c r="C45" s="32"/>
      <c r="D45" s="32"/>
      <c r="E45" s="33"/>
      <c r="F45" s="32"/>
      <c r="G45" s="70" t="s">
        <v>1039</v>
      </c>
    </row>
    <row r="46" spans="1:7" ht="17" x14ac:dyDescent="0.35">
      <c r="A46" s="68"/>
      <c r="B46" s="45"/>
      <c r="C46" s="32"/>
      <c r="D46" s="35"/>
      <c r="E46" s="35"/>
      <c r="F46" s="35"/>
      <c r="G46" s="70" t="s">
        <v>1040</v>
      </c>
    </row>
    <row r="47" spans="1:7" ht="17" x14ac:dyDescent="0.35">
      <c r="A47" s="68"/>
      <c r="B47" s="46" t="s">
        <v>1041</v>
      </c>
      <c r="C47" s="32"/>
      <c r="D47" s="32"/>
      <c r="E47" s="33"/>
      <c r="F47" s="32"/>
      <c r="G47" s="69"/>
    </row>
    <row r="48" spans="1:7" ht="17" x14ac:dyDescent="0.35">
      <c r="A48" s="71" t="s">
        <v>1042</v>
      </c>
      <c r="B48" s="46" t="s">
        <v>1043</v>
      </c>
      <c r="C48" s="32"/>
      <c r="D48" s="32"/>
      <c r="E48" s="33"/>
      <c r="F48" s="32"/>
      <c r="G48" s="70" t="s">
        <v>1036</v>
      </c>
    </row>
    <row r="49" spans="1:7" ht="17" x14ac:dyDescent="0.35">
      <c r="A49" s="71" t="s">
        <v>948</v>
      </c>
      <c r="B49" s="46" t="s">
        <v>1044</v>
      </c>
      <c r="C49" s="32"/>
      <c r="D49" s="32"/>
      <c r="E49" s="33"/>
      <c r="F49" s="32"/>
      <c r="G49" s="70" t="s">
        <v>1036</v>
      </c>
    </row>
    <row r="50" spans="1:7" ht="17" x14ac:dyDescent="0.35">
      <c r="A50" s="71" t="s">
        <v>1045</v>
      </c>
      <c r="B50" s="46" t="s">
        <v>893</v>
      </c>
      <c r="C50" s="32"/>
      <c r="D50" s="34"/>
      <c r="E50" s="33"/>
      <c r="F50" s="32"/>
      <c r="G50" s="69"/>
    </row>
    <row r="51" spans="1:7" ht="17" x14ac:dyDescent="0.35">
      <c r="A51" s="68"/>
      <c r="B51" s="46" t="s">
        <v>1046</v>
      </c>
      <c r="C51" s="32"/>
      <c r="D51" s="34"/>
      <c r="E51" s="33"/>
      <c r="F51" s="32"/>
      <c r="G51" s="69"/>
    </row>
    <row r="52" spans="1:7" ht="17" x14ac:dyDescent="0.35">
      <c r="A52" s="68"/>
      <c r="B52" s="46" t="s">
        <v>1047</v>
      </c>
      <c r="C52" s="32"/>
      <c r="D52" s="34"/>
      <c r="E52" s="33"/>
      <c r="F52" s="32"/>
      <c r="G52" s="69"/>
    </row>
    <row r="53" spans="1:7" ht="17" x14ac:dyDescent="0.35">
      <c r="A53" s="71" t="s">
        <v>1036</v>
      </c>
      <c r="B53" s="45"/>
      <c r="C53" s="36"/>
      <c r="D53" s="33"/>
      <c r="E53" s="35"/>
      <c r="F53" s="49"/>
      <c r="G53" s="70" t="s">
        <v>1006</v>
      </c>
    </row>
    <row r="54" spans="1:7" ht="17" x14ac:dyDescent="0.35">
      <c r="A54" s="68"/>
      <c r="B54" s="45"/>
      <c r="C54" s="34"/>
      <c r="D54" s="34"/>
      <c r="E54" s="35"/>
      <c r="F54" s="49"/>
      <c r="G54" s="70" t="s">
        <v>1048</v>
      </c>
    </row>
    <row r="55" spans="1:7" ht="17" x14ac:dyDescent="0.35">
      <c r="A55" s="71" t="s">
        <v>1049</v>
      </c>
      <c r="B55" s="46" t="s">
        <v>1050</v>
      </c>
      <c r="C55" s="34"/>
      <c r="D55" s="35"/>
      <c r="E55" s="33"/>
      <c r="F55" s="35"/>
      <c r="G55" s="69"/>
    </row>
    <row r="56" spans="1:7" ht="17" x14ac:dyDescent="0.35">
      <c r="A56" s="68"/>
      <c r="B56" s="46" t="s">
        <v>1051</v>
      </c>
      <c r="C56" s="36"/>
      <c r="D56" s="33"/>
      <c r="E56" s="33"/>
      <c r="F56" s="32"/>
      <c r="G56" s="69"/>
    </row>
    <row r="57" spans="1:7" ht="17" x14ac:dyDescent="0.35">
      <c r="A57" s="68"/>
      <c r="B57" s="46" t="s">
        <v>1052</v>
      </c>
      <c r="C57" s="32"/>
      <c r="D57" s="34"/>
      <c r="E57" s="33"/>
      <c r="F57" s="32"/>
      <c r="G57" s="69"/>
    </row>
    <row r="58" spans="1:7" ht="17" x14ac:dyDescent="0.35">
      <c r="A58" s="68"/>
      <c r="B58" s="46" t="s">
        <v>1053</v>
      </c>
      <c r="C58" s="32"/>
      <c r="D58" s="32"/>
      <c r="E58" s="33"/>
      <c r="F58" s="32"/>
      <c r="G58" s="69"/>
    </row>
    <row r="59" spans="1:7" ht="17" x14ac:dyDescent="0.35">
      <c r="A59" s="68"/>
      <c r="B59" s="46" t="s">
        <v>1054</v>
      </c>
      <c r="C59" s="36"/>
      <c r="D59" s="33"/>
      <c r="E59" s="33"/>
      <c r="F59" s="35"/>
      <c r="G59" s="69"/>
    </row>
    <row r="60" spans="1:7" x14ac:dyDescent="0.35">
      <c r="A60" s="257" t="s">
        <v>1055</v>
      </c>
      <c r="B60" s="260" t="s">
        <v>1056</v>
      </c>
      <c r="C60" s="262"/>
      <c r="D60" s="262"/>
      <c r="E60" s="269"/>
      <c r="F60" s="262"/>
      <c r="G60" s="265"/>
    </row>
    <row r="61" spans="1:7" x14ac:dyDescent="0.35">
      <c r="A61" s="258"/>
      <c r="B61" s="261"/>
      <c r="C61" s="263"/>
      <c r="D61" s="263"/>
      <c r="E61" s="270"/>
      <c r="F61" s="263"/>
      <c r="G61" s="266"/>
    </row>
    <row r="62" spans="1:7" ht="17" x14ac:dyDescent="0.35">
      <c r="A62" s="258"/>
      <c r="B62" s="46" t="s">
        <v>1057</v>
      </c>
      <c r="C62" s="32"/>
      <c r="D62" s="32"/>
      <c r="E62" s="33"/>
      <c r="F62" s="32"/>
      <c r="G62" s="69"/>
    </row>
    <row r="63" spans="1:7" ht="17" x14ac:dyDescent="0.35">
      <c r="A63" s="259"/>
      <c r="B63" s="46" t="s">
        <v>1058</v>
      </c>
      <c r="C63" s="32"/>
      <c r="D63" s="32"/>
      <c r="E63" s="33"/>
      <c r="F63" s="32"/>
      <c r="G63" s="69"/>
    </row>
    <row r="64" spans="1:7" ht="17" x14ac:dyDescent="0.35">
      <c r="A64" s="267" t="s">
        <v>1059</v>
      </c>
      <c r="B64" s="268"/>
      <c r="C64" s="32"/>
      <c r="D64" s="32"/>
      <c r="E64" s="33"/>
      <c r="F64" s="32"/>
      <c r="G64" s="69"/>
    </row>
    <row r="65" spans="1:7" ht="17" x14ac:dyDescent="0.35">
      <c r="A65" s="267" t="s">
        <v>1060</v>
      </c>
      <c r="B65" s="268"/>
      <c r="C65" s="32"/>
      <c r="D65" s="32"/>
      <c r="E65" s="35"/>
      <c r="F65" s="32"/>
      <c r="G65" s="69"/>
    </row>
    <row r="66" spans="1:7" ht="17" x14ac:dyDescent="0.35">
      <c r="A66" s="246" t="s">
        <v>1061</v>
      </c>
      <c r="B66" s="247"/>
      <c r="C66" s="29" t="s">
        <v>981</v>
      </c>
      <c r="D66" s="29" t="s">
        <v>982</v>
      </c>
      <c r="E66" s="29" t="s">
        <v>983</v>
      </c>
      <c r="F66" s="29" t="s">
        <v>984</v>
      </c>
      <c r="G66" s="67" t="s">
        <v>985</v>
      </c>
    </row>
    <row r="67" spans="1:7" ht="17" x14ac:dyDescent="0.35">
      <c r="A67" s="257" t="s">
        <v>1062</v>
      </c>
      <c r="B67" s="46" t="s">
        <v>150</v>
      </c>
      <c r="C67" s="34"/>
      <c r="D67" s="34"/>
      <c r="E67" s="35"/>
      <c r="F67" s="35"/>
      <c r="G67" s="69"/>
    </row>
    <row r="68" spans="1:7" ht="17" x14ac:dyDescent="0.35">
      <c r="A68" s="258"/>
      <c r="B68" s="46" t="s">
        <v>841</v>
      </c>
      <c r="C68" s="34"/>
      <c r="D68" s="34"/>
      <c r="E68" s="35"/>
      <c r="F68" s="35"/>
      <c r="G68" s="69"/>
    </row>
    <row r="69" spans="1:7" ht="17" x14ac:dyDescent="0.35">
      <c r="A69" s="258"/>
      <c r="B69" s="46" t="s">
        <v>1063</v>
      </c>
      <c r="C69" s="34"/>
      <c r="D69" s="34"/>
      <c r="E69" s="35"/>
      <c r="F69" s="35"/>
      <c r="G69" s="69"/>
    </row>
    <row r="70" spans="1:7" ht="17" x14ac:dyDescent="0.35">
      <c r="A70" s="258"/>
      <c r="B70" s="46" t="s">
        <v>1064</v>
      </c>
      <c r="C70" s="34"/>
      <c r="D70" s="34"/>
      <c r="E70" s="35"/>
      <c r="F70" s="35"/>
      <c r="G70" s="69"/>
    </row>
    <row r="71" spans="1:7" ht="17" x14ac:dyDescent="0.35">
      <c r="A71" s="258"/>
      <c r="B71" s="46" t="s">
        <v>1065</v>
      </c>
      <c r="C71" s="34"/>
      <c r="D71" s="34"/>
      <c r="E71" s="35"/>
      <c r="F71" s="35"/>
      <c r="G71" s="69"/>
    </row>
    <row r="72" spans="1:7" ht="17" x14ac:dyDescent="0.35">
      <c r="A72" s="258"/>
      <c r="B72" s="46" t="s">
        <v>1066</v>
      </c>
      <c r="C72" s="43"/>
      <c r="D72" s="34"/>
      <c r="E72" s="35"/>
      <c r="F72" s="35"/>
      <c r="G72" s="69"/>
    </row>
    <row r="73" spans="1:7" ht="17" x14ac:dyDescent="0.35">
      <c r="A73" s="258"/>
      <c r="B73" s="46" t="s">
        <v>1067</v>
      </c>
      <c r="C73" s="36"/>
      <c r="D73" s="33"/>
      <c r="E73" s="35"/>
      <c r="F73" s="35"/>
      <c r="G73" s="69"/>
    </row>
    <row r="74" spans="1:7" ht="17" x14ac:dyDescent="0.35">
      <c r="A74" s="258"/>
      <c r="B74" s="46" t="s">
        <v>1068</v>
      </c>
      <c r="C74" s="36"/>
      <c r="D74" s="33"/>
      <c r="E74" s="35"/>
      <c r="F74" s="35"/>
      <c r="G74" s="69"/>
    </row>
    <row r="75" spans="1:7" ht="17" x14ac:dyDescent="0.35">
      <c r="A75" s="259"/>
      <c r="B75" s="46" t="s">
        <v>1069</v>
      </c>
      <c r="C75" s="36"/>
      <c r="D75" s="33"/>
      <c r="E75" s="35"/>
      <c r="F75" s="35"/>
      <c r="G75" s="69"/>
    </row>
    <row r="76" spans="1:7" ht="17" x14ac:dyDescent="0.35">
      <c r="A76" s="71" t="s">
        <v>1070</v>
      </c>
      <c r="B76" s="46" t="s">
        <v>1071</v>
      </c>
      <c r="C76" s="34"/>
      <c r="D76" s="35"/>
      <c r="E76" s="35"/>
      <c r="F76" s="35"/>
      <c r="G76" s="69"/>
    </row>
    <row r="77" spans="1:7" ht="17" x14ac:dyDescent="0.35">
      <c r="A77" s="257" t="s">
        <v>1072</v>
      </c>
      <c r="B77" s="46" t="s">
        <v>1073</v>
      </c>
      <c r="C77" s="36"/>
      <c r="D77" s="34"/>
      <c r="E77" s="33"/>
      <c r="F77" s="32"/>
      <c r="G77" s="69"/>
    </row>
    <row r="78" spans="1:7" ht="17" x14ac:dyDescent="0.35">
      <c r="A78" s="258"/>
      <c r="B78" s="46" t="s">
        <v>1074</v>
      </c>
      <c r="C78" s="32"/>
      <c r="D78" s="33"/>
      <c r="E78" s="35"/>
      <c r="F78" s="34"/>
      <c r="G78" s="69"/>
    </row>
    <row r="79" spans="1:7" ht="17" x14ac:dyDescent="0.35">
      <c r="A79" s="258"/>
      <c r="B79" s="46" t="s">
        <v>1075</v>
      </c>
      <c r="C79" s="32"/>
      <c r="D79" s="33"/>
      <c r="E79" s="35"/>
      <c r="F79" s="35"/>
      <c r="G79" s="69"/>
    </row>
    <row r="80" spans="1:7" ht="17" x14ac:dyDescent="0.35">
      <c r="A80" s="258"/>
      <c r="B80" s="46" t="s">
        <v>1076</v>
      </c>
      <c r="C80" s="36"/>
      <c r="D80" s="33"/>
      <c r="E80" s="33"/>
      <c r="F80" s="35"/>
      <c r="G80" s="69"/>
    </row>
    <row r="81" spans="1:7" ht="17" x14ac:dyDescent="0.35">
      <c r="A81" s="259"/>
      <c r="B81" s="72" t="s">
        <v>1077</v>
      </c>
      <c r="C81" s="73"/>
      <c r="D81" s="74"/>
      <c r="E81" s="75"/>
      <c r="F81" s="73"/>
      <c r="G81" s="76"/>
    </row>
  </sheetData>
  <mergeCells count="27">
    <mergeCell ref="A1:B1"/>
    <mergeCell ref="G60:G61"/>
    <mergeCell ref="A64:B64"/>
    <mergeCell ref="A65:B65"/>
    <mergeCell ref="A66:B66"/>
    <mergeCell ref="D60:D61"/>
    <mergeCell ref="E60:E61"/>
    <mergeCell ref="F60:F61"/>
    <mergeCell ref="G9:G13"/>
    <mergeCell ref="A41:B41"/>
    <mergeCell ref="A42:A43"/>
    <mergeCell ref="B42:B43"/>
    <mergeCell ref="C42:C43"/>
    <mergeCell ref="D42:D43"/>
    <mergeCell ref="E42:E43"/>
    <mergeCell ref="F42:F43"/>
    <mergeCell ref="A67:A75"/>
    <mergeCell ref="A77:A81"/>
    <mergeCell ref="A60:A63"/>
    <mergeCell ref="B60:B61"/>
    <mergeCell ref="C60:C61"/>
    <mergeCell ref="F9:F13"/>
    <mergeCell ref="A2:B2"/>
    <mergeCell ref="A9:A13"/>
    <mergeCell ref="C9:C13"/>
    <mergeCell ref="D9:D13"/>
    <mergeCell ref="E9:E13"/>
  </mergeCell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D9D82-7EA6-4E3A-ADEF-E878F1D7F865}">
  <sheetPr>
    <tabColor rgb="FF92D050"/>
  </sheetPr>
  <dimension ref="A1:N89"/>
  <sheetViews>
    <sheetView workbookViewId="0">
      <pane xSplit="2" ySplit="7" topLeftCell="C8" activePane="bottomRight" state="frozen"/>
      <selection activeCell="B5" sqref="B5:N6"/>
      <selection pane="topRight" activeCell="B5" sqref="B5:N6"/>
      <selection pane="bottomLeft" activeCell="B5" sqref="B5:N6"/>
      <selection pane="bottomRight" activeCell="B24" sqref="B24"/>
    </sheetView>
  </sheetViews>
  <sheetFormatPr baseColWidth="10" defaultRowHeight="14.5" x14ac:dyDescent="0.35"/>
  <cols>
    <col min="2" max="2" width="15.6328125" customWidth="1"/>
    <col min="3" max="3" width="33.1796875" style="6" customWidth="1"/>
    <col min="4" max="4" width="45" style="6" customWidth="1"/>
    <col min="8" max="8" width="12.54296875" bestFit="1" customWidth="1"/>
  </cols>
  <sheetData>
    <row r="1" spans="1:14" x14ac:dyDescent="0.35">
      <c r="A1" s="3" t="s">
        <v>387</v>
      </c>
      <c r="B1" t="s">
        <v>31</v>
      </c>
    </row>
    <row r="2" spans="1:14" x14ac:dyDescent="0.35">
      <c r="A2" s="3" t="s">
        <v>386</v>
      </c>
      <c r="B2" s="212"/>
      <c r="C2" s="212"/>
      <c r="D2" s="212"/>
      <c r="E2" s="212"/>
      <c r="F2" s="212"/>
      <c r="G2" s="212"/>
      <c r="H2" s="212"/>
      <c r="I2" s="212"/>
      <c r="J2" s="212"/>
      <c r="K2" s="212"/>
      <c r="L2" s="212"/>
      <c r="M2" s="212"/>
      <c r="N2" s="212"/>
    </row>
    <row r="3" spans="1:14" x14ac:dyDescent="0.35">
      <c r="A3" s="3" t="s">
        <v>384</v>
      </c>
      <c r="B3" s="213" t="s">
        <v>534</v>
      </c>
      <c r="C3" s="213"/>
      <c r="D3" s="213"/>
      <c r="E3" s="213"/>
      <c r="F3" s="213"/>
      <c r="G3" s="213"/>
      <c r="H3" s="213"/>
      <c r="I3" s="213"/>
      <c r="J3" s="213"/>
      <c r="K3" s="213"/>
      <c r="L3" s="213"/>
      <c r="M3" s="213"/>
      <c r="N3" s="213"/>
    </row>
    <row r="4" spans="1:14" x14ac:dyDescent="0.35">
      <c r="A4" s="3" t="s">
        <v>399</v>
      </c>
      <c r="B4" s="213"/>
      <c r="C4" s="213"/>
      <c r="D4" s="213"/>
      <c r="E4" s="213"/>
      <c r="F4" s="213"/>
      <c r="G4" s="213"/>
      <c r="H4" s="213"/>
      <c r="I4" s="213"/>
      <c r="J4" s="213"/>
      <c r="K4" s="213"/>
      <c r="L4" s="213"/>
      <c r="M4" s="213"/>
      <c r="N4" s="213"/>
    </row>
    <row r="5" spans="1:14" x14ac:dyDescent="0.35">
      <c r="A5" s="3" t="s">
        <v>385</v>
      </c>
      <c r="B5" s="214"/>
      <c r="C5" s="214"/>
      <c r="D5" s="214"/>
      <c r="E5" s="214"/>
      <c r="F5" s="214"/>
      <c r="G5" s="214"/>
      <c r="H5" s="214"/>
      <c r="I5" s="214"/>
      <c r="J5" s="214"/>
      <c r="K5" s="214"/>
      <c r="L5" s="214"/>
      <c r="M5" s="214"/>
      <c r="N5" s="214"/>
    </row>
    <row r="7" spans="1:14" x14ac:dyDescent="0.35">
      <c r="A7" s="5" t="s">
        <v>396</v>
      </c>
      <c r="B7" s="4" t="s">
        <v>416</v>
      </c>
      <c r="C7" s="7" t="s">
        <v>417</v>
      </c>
      <c r="D7" s="7" t="s">
        <v>415</v>
      </c>
      <c r="E7" s="4" t="s">
        <v>391</v>
      </c>
      <c r="F7" s="4" t="s">
        <v>392</v>
      </c>
      <c r="G7" s="4" t="s">
        <v>393</v>
      </c>
      <c r="H7" s="4" t="s">
        <v>394</v>
      </c>
      <c r="I7" s="4" t="s">
        <v>170</v>
      </c>
    </row>
    <row r="8" spans="1:14" x14ac:dyDescent="0.35">
      <c r="A8" s="8">
        <v>0</v>
      </c>
      <c r="B8" s="11" t="s">
        <v>508</v>
      </c>
      <c r="C8" s="10"/>
      <c r="D8" s="10"/>
      <c r="E8" s="9" t="s">
        <v>390</v>
      </c>
      <c r="F8" s="9" t="s">
        <v>397</v>
      </c>
      <c r="G8" s="9">
        <v>38</v>
      </c>
      <c r="H8" s="9">
        <v>0</v>
      </c>
      <c r="I8" s="9"/>
    </row>
    <row r="9" spans="1:14" x14ac:dyDescent="0.35">
      <c r="A9" s="8">
        <v>1</v>
      </c>
      <c r="B9" s="11" t="s">
        <v>34</v>
      </c>
      <c r="C9" s="10"/>
      <c r="D9" s="10" t="s">
        <v>44</v>
      </c>
      <c r="E9" s="9" t="s">
        <v>395</v>
      </c>
      <c r="F9" s="9" t="s">
        <v>398</v>
      </c>
      <c r="G9" s="9">
        <v>20</v>
      </c>
      <c r="H9" s="9">
        <v>0</v>
      </c>
      <c r="I9" s="9"/>
    </row>
    <row r="10" spans="1:14" x14ac:dyDescent="0.35">
      <c r="A10" s="8">
        <v>2</v>
      </c>
      <c r="B10" s="11" t="s">
        <v>1</v>
      </c>
      <c r="C10" s="10"/>
      <c r="D10" s="10" t="s">
        <v>45</v>
      </c>
      <c r="E10" s="9" t="s">
        <v>395</v>
      </c>
      <c r="F10" s="9" t="s">
        <v>398</v>
      </c>
      <c r="G10" s="9">
        <v>250</v>
      </c>
      <c r="H10" s="9">
        <v>0</v>
      </c>
      <c r="I10" s="9"/>
    </row>
    <row r="11" spans="1:14" x14ac:dyDescent="0.35">
      <c r="A11" s="8">
        <v>3</v>
      </c>
      <c r="B11" s="11" t="s">
        <v>37</v>
      </c>
      <c r="C11" s="10"/>
      <c r="D11" s="10" t="s">
        <v>45</v>
      </c>
      <c r="E11" s="9" t="s">
        <v>395</v>
      </c>
      <c r="F11" s="9" t="s">
        <v>398</v>
      </c>
      <c r="G11" s="9">
        <v>254</v>
      </c>
      <c r="H11" s="9">
        <v>0</v>
      </c>
      <c r="I11" s="9"/>
    </row>
    <row r="12" spans="1:14" x14ac:dyDescent="0.35">
      <c r="A12" s="8">
        <v>4</v>
      </c>
      <c r="B12" s="11" t="s">
        <v>38</v>
      </c>
      <c r="C12" s="10"/>
      <c r="D12" s="10" t="s">
        <v>47</v>
      </c>
      <c r="E12" s="9" t="s">
        <v>506</v>
      </c>
      <c r="F12" s="9" t="s">
        <v>507</v>
      </c>
      <c r="G12" s="9">
        <v>5</v>
      </c>
      <c r="H12" s="9">
        <v>0</v>
      </c>
      <c r="I12" s="9"/>
    </row>
    <row r="13" spans="1:14" x14ac:dyDescent="0.35">
      <c r="A13" s="8">
        <v>5</v>
      </c>
      <c r="B13" s="11" t="s">
        <v>39</v>
      </c>
      <c r="C13" s="10"/>
      <c r="D13" s="10" t="s">
        <v>46</v>
      </c>
      <c r="E13" s="9" t="s">
        <v>395</v>
      </c>
      <c r="F13" s="9" t="s">
        <v>398</v>
      </c>
      <c r="G13" s="9">
        <v>50</v>
      </c>
      <c r="H13" s="9">
        <v>0</v>
      </c>
      <c r="I13" s="9"/>
    </row>
    <row r="14" spans="1:14" x14ac:dyDescent="0.35">
      <c r="A14" s="8">
        <v>6</v>
      </c>
      <c r="B14" s="11" t="s">
        <v>40</v>
      </c>
      <c r="C14" s="10"/>
      <c r="D14" s="10" t="s">
        <v>48</v>
      </c>
      <c r="E14" s="9" t="s">
        <v>395</v>
      </c>
      <c r="F14" s="9" t="s">
        <v>398</v>
      </c>
      <c r="G14" s="9">
        <v>254</v>
      </c>
      <c r="H14" s="9">
        <v>0</v>
      </c>
      <c r="I14" s="9"/>
    </row>
    <row r="15" spans="1:14" x14ac:dyDescent="0.35">
      <c r="A15" s="8">
        <v>7</v>
      </c>
      <c r="B15" s="11" t="s">
        <v>35</v>
      </c>
      <c r="C15" s="10"/>
      <c r="D15" s="10" t="s">
        <v>49</v>
      </c>
      <c r="E15" s="9" t="s">
        <v>390</v>
      </c>
      <c r="F15" s="9" t="s">
        <v>397</v>
      </c>
      <c r="G15" s="9">
        <v>38</v>
      </c>
      <c r="H15" s="9">
        <v>0</v>
      </c>
      <c r="I15" s="9"/>
    </row>
    <row r="16" spans="1:14" x14ac:dyDescent="0.35">
      <c r="A16" s="8">
        <v>8</v>
      </c>
      <c r="B16" s="11" t="s">
        <v>509</v>
      </c>
      <c r="C16" s="10"/>
      <c r="D16" s="10"/>
      <c r="E16" s="9" t="s">
        <v>395</v>
      </c>
      <c r="F16" s="9" t="s">
        <v>398</v>
      </c>
      <c r="G16" s="9">
        <v>250</v>
      </c>
      <c r="H16" s="9">
        <v>0</v>
      </c>
      <c r="I16" s="9"/>
    </row>
    <row r="17" spans="1:9" x14ac:dyDescent="0.35">
      <c r="A17" s="8">
        <v>9</v>
      </c>
      <c r="B17" s="11" t="s">
        <v>510</v>
      </c>
      <c r="C17" s="10"/>
      <c r="D17" s="10" t="s">
        <v>45</v>
      </c>
      <c r="E17" s="9" t="s">
        <v>395</v>
      </c>
      <c r="F17" s="9" t="s">
        <v>398</v>
      </c>
      <c r="G17" s="9">
        <v>254</v>
      </c>
      <c r="H17" s="9">
        <v>0</v>
      </c>
      <c r="I17" s="9"/>
    </row>
    <row r="18" spans="1:9" x14ac:dyDescent="0.35">
      <c r="A18" s="8">
        <v>10</v>
      </c>
      <c r="B18" s="11" t="s">
        <v>511</v>
      </c>
      <c r="C18" s="10"/>
      <c r="D18" s="10" t="s">
        <v>42</v>
      </c>
      <c r="E18" s="9" t="s">
        <v>395</v>
      </c>
      <c r="F18" s="9" t="s">
        <v>398</v>
      </c>
      <c r="G18" s="9">
        <v>50</v>
      </c>
      <c r="H18" s="9">
        <v>0</v>
      </c>
      <c r="I18" s="9"/>
    </row>
    <row r="19" spans="1:9" x14ac:dyDescent="0.35">
      <c r="A19" s="8">
        <v>11</v>
      </c>
      <c r="B19" s="11" t="s">
        <v>512</v>
      </c>
      <c r="C19" s="10"/>
      <c r="D19" s="10"/>
      <c r="E19" s="9" t="s">
        <v>395</v>
      </c>
      <c r="F19" s="9" t="s">
        <v>398</v>
      </c>
      <c r="G19" s="9">
        <v>254</v>
      </c>
      <c r="H19" s="9">
        <v>0</v>
      </c>
      <c r="I19" s="9"/>
    </row>
    <row r="20" spans="1:9" x14ac:dyDescent="0.35">
      <c r="A20" s="8">
        <v>12</v>
      </c>
      <c r="B20" s="11" t="s">
        <v>513</v>
      </c>
      <c r="C20" s="10"/>
      <c r="D20" s="10"/>
      <c r="E20" s="9" t="s">
        <v>395</v>
      </c>
      <c r="F20" s="9" t="s">
        <v>398</v>
      </c>
      <c r="G20" s="9">
        <v>250</v>
      </c>
      <c r="H20" s="9">
        <v>0</v>
      </c>
      <c r="I20" s="9"/>
    </row>
    <row r="21" spans="1:9" x14ac:dyDescent="0.35">
      <c r="A21" s="8">
        <v>13</v>
      </c>
      <c r="B21" s="11" t="s">
        <v>514</v>
      </c>
      <c r="C21" s="10"/>
      <c r="D21" s="10"/>
      <c r="E21" s="9" t="s">
        <v>395</v>
      </c>
      <c r="F21" s="9" t="s">
        <v>398</v>
      </c>
      <c r="G21" s="9">
        <v>250</v>
      </c>
      <c r="H21" s="9">
        <v>0</v>
      </c>
      <c r="I21" s="9"/>
    </row>
    <row r="22" spans="1:9" x14ac:dyDescent="0.35">
      <c r="A22" s="8">
        <v>14</v>
      </c>
      <c r="B22" s="11" t="s">
        <v>515</v>
      </c>
      <c r="C22" s="10"/>
      <c r="D22" s="10"/>
      <c r="E22" s="9" t="s">
        <v>395</v>
      </c>
      <c r="F22" s="9" t="s">
        <v>398</v>
      </c>
      <c r="G22" s="9">
        <v>250</v>
      </c>
      <c r="H22" s="9">
        <v>0</v>
      </c>
      <c r="I22" s="9"/>
    </row>
    <row r="23" spans="1:9" x14ac:dyDescent="0.35">
      <c r="A23" s="8">
        <v>15</v>
      </c>
      <c r="B23" s="11" t="s">
        <v>516</v>
      </c>
      <c r="C23" s="10"/>
      <c r="D23" s="10"/>
      <c r="E23" s="9" t="s">
        <v>395</v>
      </c>
      <c r="F23" s="9" t="s">
        <v>398</v>
      </c>
      <c r="G23" s="9">
        <v>250</v>
      </c>
      <c r="H23" s="9">
        <v>0</v>
      </c>
      <c r="I23" s="9"/>
    </row>
    <row r="24" spans="1:9" x14ac:dyDescent="0.35">
      <c r="A24" s="8">
        <v>16</v>
      </c>
      <c r="B24" s="11" t="s">
        <v>517</v>
      </c>
      <c r="C24" s="10"/>
      <c r="D24" s="10"/>
      <c r="E24" s="9" t="s">
        <v>395</v>
      </c>
      <c r="F24" s="9" t="s">
        <v>398</v>
      </c>
      <c r="G24" s="9">
        <v>250</v>
      </c>
      <c r="H24" s="9">
        <v>0</v>
      </c>
      <c r="I24" s="9"/>
    </row>
    <row r="25" spans="1:9" x14ac:dyDescent="0.35">
      <c r="A25" s="8">
        <v>17</v>
      </c>
      <c r="B25" s="11" t="s">
        <v>518</v>
      </c>
      <c r="C25" s="10"/>
      <c r="D25" s="10"/>
      <c r="E25" s="9" t="s">
        <v>395</v>
      </c>
      <c r="F25" s="9" t="s">
        <v>398</v>
      </c>
      <c r="G25" s="9">
        <v>250</v>
      </c>
      <c r="H25" s="9">
        <v>0</v>
      </c>
      <c r="I25" s="9"/>
    </row>
    <row r="26" spans="1:9" x14ac:dyDescent="0.35">
      <c r="A26" s="8">
        <v>18</v>
      </c>
      <c r="B26" s="11" t="s">
        <v>519</v>
      </c>
      <c r="C26" s="10"/>
      <c r="D26" s="10"/>
      <c r="E26" s="9" t="s">
        <v>395</v>
      </c>
      <c r="F26" s="9" t="s">
        <v>398</v>
      </c>
      <c r="G26" s="9">
        <v>250</v>
      </c>
      <c r="H26" s="9">
        <v>0</v>
      </c>
      <c r="I26" s="9"/>
    </row>
    <row r="27" spans="1:9" x14ac:dyDescent="0.35">
      <c r="A27" s="8">
        <v>19</v>
      </c>
      <c r="B27" s="11" t="s">
        <v>520</v>
      </c>
      <c r="C27" s="10"/>
      <c r="D27" s="10"/>
      <c r="E27" s="9" t="s">
        <v>395</v>
      </c>
      <c r="F27" s="9" t="s">
        <v>398</v>
      </c>
      <c r="G27" s="9">
        <v>250</v>
      </c>
      <c r="H27" s="9">
        <v>0</v>
      </c>
      <c r="I27" s="9"/>
    </row>
    <row r="28" spans="1:9" x14ac:dyDescent="0.35">
      <c r="A28" s="8">
        <v>20</v>
      </c>
      <c r="B28" s="11" t="s">
        <v>521</v>
      </c>
      <c r="C28" s="10"/>
      <c r="D28" s="10"/>
      <c r="E28" s="9" t="s">
        <v>395</v>
      </c>
      <c r="F28" s="9" t="s">
        <v>398</v>
      </c>
      <c r="G28" s="9">
        <v>250</v>
      </c>
      <c r="H28" s="9">
        <v>0</v>
      </c>
      <c r="I28" s="9"/>
    </row>
    <row r="29" spans="1:9" x14ac:dyDescent="0.35">
      <c r="A29" s="8">
        <v>21</v>
      </c>
      <c r="B29" s="11" t="s">
        <v>522</v>
      </c>
      <c r="C29" s="10"/>
      <c r="D29" s="10"/>
      <c r="E29" s="9" t="s">
        <v>395</v>
      </c>
      <c r="F29" s="9" t="s">
        <v>398</v>
      </c>
      <c r="G29" s="9">
        <v>250</v>
      </c>
      <c r="H29" s="9">
        <v>0</v>
      </c>
      <c r="I29" s="9"/>
    </row>
    <row r="30" spans="1:9" x14ac:dyDescent="0.35">
      <c r="A30" s="8">
        <v>22</v>
      </c>
      <c r="B30" s="11" t="s">
        <v>523</v>
      </c>
      <c r="C30" s="10"/>
      <c r="D30" s="10"/>
      <c r="E30" s="9" t="s">
        <v>395</v>
      </c>
      <c r="F30" s="9" t="s">
        <v>398</v>
      </c>
      <c r="G30" s="9">
        <v>254</v>
      </c>
      <c r="H30" s="9">
        <v>0</v>
      </c>
      <c r="I30" s="9"/>
    </row>
    <row r="31" spans="1:9" x14ac:dyDescent="0.35">
      <c r="A31" s="8">
        <v>23</v>
      </c>
      <c r="B31" s="11" t="s">
        <v>319</v>
      </c>
      <c r="C31" s="10"/>
      <c r="D31" s="10"/>
      <c r="E31" s="9" t="s">
        <v>395</v>
      </c>
      <c r="F31" s="9" t="s">
        <v>398</v>
      </c>
      <c r="G31" s="9">
        <v>250</v>
      </c>
      <c r="H31" s="9">
        <v>0</v>
      </c>
      <c r="I31" s="9"/>
    </row>
    <row r="32" spans="1:9" x14ac:dyDescent="0.35">
      <c r="A32" s="8">
        <v>24</v>
      </c>
      <c r="B32" s="11" t="s">
        <v>524</v>
      </c>
      <c r="C32" s="10"/>
      <c r="D32" s="10"/>
      <c r="E32" s="9" t="s">
        <v>395</v>
      </c>
      <c r="F32" s="9" t="s">
        <v>398</v>
      </c>
      <c r="G32" s="9">
        <v>250</v>
      </c>
      <c r="H32" s="9">
        <v>0</v>
      </c>
      <c r="I32" s="9"/>
    </row>
    <row r="33" spans="1:9" x14ac:dyDescent="0.35">
      <c r="A33" s="8">
        <v>25</v>
      </c>
      <c r="B33" s="11" t="s">
        <v>525</v>
      </c>
      <c r="C33" s="10"/>
      <c r="D33" s="10"/>
      <c r="E33" s="9" t="s">
        <v>395</v>
      </c>
      <c r="F33" s="9" t="s">
        <v>398</v>
      </c>
      <c r="G33" s="9">
        <v>250</v>
      </c>
      <c r="H33" s="9">
        <v>0</v>
      </c>
      <c r="I33" s="9"/>
    </row>
    <row r="34" spans="1:9" x14ac:dyDescent="0.35">
      <c r="A34" s="8">
        <v>26</v>
      </c>
      <c r="B34" s="11" t="s">
        <v>526</v>
      </c>
      <c r="C34" s="10"/>
      <c r="D34" s="10"/>
      <c r="E34" s="9" t="s">
        <v>395</v>
      </c>
      <c r="F34" s="9" t="s">
        <v>398</v>
      </c>
      <c r="G34" s="9">
        <v>250</v>
      </c>
      <c r="H34" s="9">
        <v>0</v>
      </c>
      <c r="I34" s="9"/>
    </row>
    <row r="35" spans="1:9" x14ac:dyDescent="0.35">
      <c r="A35" s="8">
        <v>27</v>
      </c>
      <c r="B35" s="11" t="s">
        <v>527</v>
      </c>
      <c r="C35" s="10"/>
      <c r="D35" s="10"/>
      <c r="E35" s="9" t="s">
        <v>395</v>
      </c>
      <c r="F35" s="9" t="s">
        <v>398</v>
      </c>
      <c r="G35" s="9">
        <v>250</v>
      </c>
      <c r="H35" s="9">
        <v>0</v>
      </c>
      <c r="I35" s="9"/>
    </row>
    <row r="36" spans="1:9" x14ac:dyDescent="0.35">
      <c r="A36" s="8">
        <v>28</v>
      </c>
      <c r="B36" s="11" t="s">
        <v>528</v>
      </c>
      <c r="C36" s="10"/>
      <c r="D36" s="10"/>
      <c r="E36" s="9" t="s">
        <v>395</v>
      </c>
      <c r="F36" s="9" t="s">
        <v>398</v>
      </c>
      <c r="G36" s="9">
        <v>250</v>
      </c>
      <c r="H36" s="9">
        <v>0</v>
      </c>
      <c r="I36" s="9"/>
    </row>
    <row r="37" spans="1:9" x14ac:dyDescent="0.35">
      <c r="A37" s="8">
        <v>29</v>
      </c>
      <c r="B37" s="11" t="s">
        <v>529</v>
      </c>
      <c r="C37" s="10"/>
      <c r="D37" s="10"/>
      <c r="E37" s="9" t="s">
        <v>395</v>
      </c>
      <c r="F37" s="9" t="s">
        <v>398</v>
      </c>
      <c r="G37" s="9">
        <v>250</v>
      </c>
      <c r="H37" s="9">
        <v>0</v>
      </c>
      <c r="I37" s="9"/>
    </row>
    <row r="38" spans="1:9" x14ac:dyDescent="0.35">
      <c r="A38" s="8">
        <v>30</v>
      </c>
      <c r="B38" s="11" t="s">
        <v>530</v>
      </c>
      <c r="C38" s="10"/>
      <c r="D38" s="10"/>
      <c r="E38" s="9" t="s">
        <v>395</v>
      </c>
      <c r="F38" s="9" t="s">
        <v>398</v>
      </c>
      <c r="G38" s="9">
        <v>250</v>
      </c>
      <c r="H38" s="9">
        <v>0</v>
      </c>
      <c r="I38" s="9"/>
    </row>
    <row r="39" spans="1:9" x14ac:dyDescent="0.35">
      <c r="A39" s="8">
        <v>31</v>
      </c>
      <c r="B39" s="11" t="s">
        <v>531</v>
      </c>
      <c r="C39" s="10"/>
      <c r="D39" s="10"/>
      <c r="E39" s="9" t="s">
        <v>506</v>
      </c>
      <c r="F39" s="9" t="s">
        <v>507</v>
      </c>
      <c r="G39" s="9">
        <v>4</v>
      </c>
      <c r="H39" s="9">
        <v>0</v>
      </c>
      <c r="I39" s="9"/>
    </row>
    <row r="40" spans="1:9" x14ac:dyDescent="0.35">
      <c r="A40" s="8">
        <v>32</v>
      </c>
      <c r="B40" s="11" t="s">
        <v>532</v>
      </c>
      <c r="C40" s="10"/>
      <c r="D40" s="10"/>
      <c r="E40" s="9" t="s">
        <v>395</v>
      </c>
      <c r="F40" s="9" t="s">
        <v>398</v>
      </c>
      <c r="G40" s="9">
        <v>250</v>
      </c>
      <c r="H40" s="9">
        <v>0</v>
      </c>
      <c r="I40" s="9"/>
    </row>
    <row r="41" spans="1:9" x14ac:dyDescent="0.35">
      <c r="A41" s="8">
        <v>33</v>
      </c>
      <c r="B41" s="11" t="s">
        <v>533</v>
      </c>
      <c r="C41" s="10"/>
      <c r="D41" s="10"/>
      <c r="E41" s="9" t="s">
        <v>395</v>
      </c>
      <c r="F41" s="9" t="s">
        <v>398</v>
      </c>
      <c r="G41" s="9">
        <v>254</v>
      </c>
      <c r="H41" s="9">
        <v>0</v>
      </c>
      <c r="I41" s="9"/>
    </row>
    <row r="42" spans="1:9" x14ac:dyDescent="0.35">
      <c r="A42" s="8"/>
      <c r="B42" s="11"/>
      <c r="C42" s="10"/>
      <c r="D42" s="12"/>
      <c r="E42" s="9"/>
      <c r="F42" s="9"/>
      <c r="G42" s="9"/>
      <c r="H42" s="9"/>
      <c r="I42" s="9"/>
    </row>
    <row r="43" spans="1:9" x14ac:dyDescent="0.35">
      <c r="A43" s="8"/>
      <c r="B43" s="11"/>
      <c r="C43" s="10"/>
      <c r="D43" s="10"/>
      <c r="E43" s="9"/>
      <c r="F43" s="9"/>
      <c r="G43" s="9"/>
      <c r="H43" s="9"/>
      <c r="I43" s="9"/>
    </row>
    <row r="44" spans="1:9" x14ac:dyDescent="0.35">
      <c r="A44" s="8"/>
      <c r="B44" s="11"/>
      <c r="C44" s="10"/>
      <c r="D44" s="10"/>
      <c r="E44" s="9"/>
      <c r="F44" s="9"/>
      <c r="G44" s="9"/>
      <c r="H44" s="9"/>
      <c r="I44" s="9"/>
    </row>
    <row r="45" spans="1:9" x14ac:dyDescent="0.35">
      <c r="A45" s="8"/>
      <c r="B45" s="11"/>
      <c r="C45" s="10"/>
      <c r="D45" s="10"/>
      <c r="E45" s="9"/>
      <c r="F45" s="9"/>
      <c r="G45" s="9"/>
      <c r="H45" s="9"/>
      <c r="I45" s="9"/>
    </row>
    <row r="46" spans="1:9" x14ac:dyDescent="0.35">
      <c r="A46" s="8"/>
      <c r="B46" s="11"/>
      <c r="C46" s="10"/>
      <c r="D46" s="10"/>
      <c r="E46" s="9"/>
      <c r="F46" s="9"/>
      <c r="G46" s="9"/>
      <c r="H46" s="9"/>
      <c r="I46" s="9"/>
    </row>
    <row r="47" spans="1:9" x14ac:dyDescent="0.35">
      <c r="A47" s="8"/>
      <c r="B47" s="11"/>
      <c r="C47" s="10"/>
      <c r="D47" s="10"/>
      <c r="E47" s="9"/>
      <c r="F47" s="9"/>
      <c r="G47" s="9"/>
      <c r="H47" s="9"/>
      <c r="I47" s="9"/>
    </row>
    <row r="48" spans="1:9" x14ac:dyDescent="0.35">
      <c r="A48" s="8"/>
      <c r="B48" s="11"/>
      <c r="C48" s="10"/>
      <c r="D48" s="10"/>
      <c r="E48" s="9"/>
      <c r="F48" s="9"/>
      <c r="G48" s="9"/>
      <c r="H48" s="9"/>
      <c r="I48" s="9"/>
    </row>
    <row r="49" spans="1:9" x14ac:dyDescent="0.35">
      <c r="A49" s="8"/>
      <c r="B49" s="11"/>
      <c r="C49" s="10"/>
      <c r="D49" s="12"/>
      <c r="E49" s="9"/>
      <c r="F49" s="9"/>
      <c r="G49" s="9"/>
      <c r="H49" s="9"/>
      <c r="I49" s="9"/>
    </row>
    <row r="50" spans="1:9" x14ac:dyDescent="0.35">
      <c r="A50" s="8"/>
      <c r="B50" s="11"/>
      <c r="C50" s="10"/>
      <c r="D50" s="10"/>
      <c r="E50" s="9"/>
      <c r="F50" s="9"/>
      <c r="G50" s="9"/>
      <c r="H50" s="9"/>
      <c r="I50" s="9"/>
    </row>
    <row r="51" spans="1:9" x14ac:dyDescent="0.35">
      <c r="A51" s="8"/>
      <c r="B51" s="11"/>
      <c r="C51" s="10"/>
      <c r="D51" s="10"/>
      <c r="E51" s="9"/>
      <c r="F51" s="9"/>
      <c r="G51" s="9"/>
      <c r="H51" s="9"/>
      <c r="I51" s="9"/>
    </row>
    <row r="52" spans="1:9" x14ac:dyDescent="0.35">
      <c r="A52" s="8"/>
      <c r="B52" s="11"/>
      <c r="C52" s="10"/>
      <c r="D52" s="12"/>
      <c r="E52" s="9"/>
      <c r="F52" s="9"/>
      <c r="G52" s="9"/>
      <c r="H52" s="9"/>
      <c r="I52" s="9"/>
    </row>
    <row r="53" spans="1:9" x14ac:dyDescent="0.35">
      <c r="A53" s="8"/>
      <c r="B53" s="11"/>
      <c r="C53" s="10"/>
      <c r="D53" s="10"/>
      <c r="E53" s="9"/>
      <c r="F53" s="9"/>
      <c r="G53" s="9"/>
      <c r="H53" s="9"/>
      <c r="I53" s="9"/>
    </row>
    <row r="54" spans="1:9" x14ac:dyDescent="0.35">
      <c r="A54" s="8"/>
      <c r="B54" s="11"/>
      <c r="C54" s="10"/>
      <c r="D54" s="10"/>
      <c r="E54" s="9"/>
      <c r="F54" s="9"/>
      <c r="G54" s="9"/>
      <c r="H54" s="9"/>
      <c r="I54" s="9"/>
    </row>
    <row r="55" spans="1:9" x14ac:dyDescent="0.35">
      <c r="A55" s="8"/>
      <c r="B55" s="11"/>
      <c r="C55" s="10"/>
      <c r="D55" s="12"/>
      <c r="E55" s="9"/>
      <c r="F55" s="9"/>
      <c r="G55" s="9"/>
      <c r="H55" s="9"/>
      <c r="I55" s="9"/>
    </row>
    <row r="56" spans="1:9" x14ac:dyDescent="0.35">
      <c r="A56" s="8"/>
      <c r="B56" s="11"/>
      <c r="C56" s="10"/>
      <c r="D56" s="10"/>
      <c r="E56" s="9"/>
      <c r="F56" s="9"/>
      <c r="G56" s="9"/>
      <c r="H56" s="9"/>
      <c r="I56" s="9"/>
    </row>
    <row r="57" spans="1:9" x14ac:dyDescent="0.35">
      <c r="A57" s="8"/>
      <c r="B57" s="11"/>
      <c r="C57" s="10"/>
      <c r="D57" s="10"/>
      <c r="E57" s="9"/>
      <c r="F57" s="9"/>
      <c r="G57" s="9"/>
      <c r="H57" s="9"/>
      <c r="I57" s="9"/>
    </row>
    <row r="58" spans="1:9" x14ac:dyDescent="0.35">
      <c r="A58" s="8"/>
      <c r="B58" s="11"/>
      <c r="C58" s="10"/>
      <c r="D58" s="10"/>
      <c r="E58" s="9"/>
      <c r="F58" s="9"/>
      <c r="G58" s="9"/>
      <c r="H58" s="9"/>
      <c r="I58" s="9"/>
    </row>
    <row r="59" spans="1:9" x14ac:dyDescent="0.35">
      <c r="A59" s="8"/>
      <c r="B59" s="11"/>
      <c r="C59" s="10"/>
      <c r="D59" s="10"/>
      <c r="E59" s="9"/>
      <c r="F59" s="9"/>
      <c r="G59" s="9"/>
      <c r="H59" s="9"/>
      <c r="I59" s="9"/>
    </row>
    <row r="60" spans="1:9" x14ac:dyDescent="0.35">
      <c r="A60" s="8"/>
      <c r="B60" s="11"/>
      <c r="C60" s="10"/>
      <c r="D60" s="10"/>
      <c r="E60" s="9"/>
      <c r="F60" s="9"/>
      <c r="G60" s="9"/>
      <c r="H60" s="9"/>
      <c r="I60" s="9"/>
    </row>
    <row r="61" spans="1:9" x14ac:dyDescent="0.35">
      <c r="A61" s="8"/>
      <c r="B61" s="11"/>
      <c r="C61" s="10"/>
      <c r="D61" s="10"/>
      <c r="E61" s="9"/>
      <c r="F61" s="9"/>
      <c r="G61" s="9"/>
      <c r="H61" s="9"/>
      <c r="I61" s="9"/>
    </row>
    <row r="62" spans="1:9" x14ac:dyDescent="0.35">
      <c r="A62" s="8"/>
      <c r="B62" s="11"/>
      <c r="C62" s="10"/>
      <c r="D62" s="10"/>
      <c r="E62" s="9"/>
      <c r="F62" s="9"/>
      <c r="G62" s="9"/>
      <c r="H62" s="9"/>
      <c r="I62" s="9"/>
    </row>
    <row r="63" spans="1:9" x14ac:dyDescent="0.35">
      <c r="A63" s="8"/>
      <c r="B63" s="11"/>
      <c r="C63" s="10"/>
      <c r="D63" s="10"/>
      <c r="E63" s="9"/>
      <c r="F63" s="9"/>
      <c r="G63" s="9"/>
      <c r="H63" s="9"/>
      <c r="I63" s="9"/>
    </row>
    <row r="64" spans="1:9" x14ac:dyDescent="0.35">
      <c r="A64" s="8"/>
      <c r="B64" s="11"/>
      <c r="C64" s="10"/>
      <c r="D64" s="10"/>
      <c r="E64" s="9"/>
      <c r="F64" s="9"/>
      <c r="G64" s="9"/>
      <c r="H64" s="9"/>
      <c r="I64" s="9"/>
    </row>
    <row r="65" spans="1:9" x14ac:dyDescent="0.35">
      <c r="A65" s="8"/>
      <c r="B65" s="11"/>
      <c r="C65" s="10"/>
      <c r="D65" s="10"/>
      <c r="E65" s="9"/>
      <c r="F65" s="9"/>
      <c r="G65" s="9"/>
      <c r="H65" s="9"/>
      <c r="I65" s="9"/>
    </row>
    <row r="66" spans="1:9" x14ac:dyDescent="0.35">
      <c r="A66" s="8"/>
      <c r="B66" s="11"/>
      <c r="C66" s="10"/>
      <c r="D66" s="10"/>
      <c r="E66" s="9"/>
      <c r="F66" s="9"/>
      <c r="G66" s="9"/>
      <c r="H66" s="9"/>
      <c r="I66" s="9"/>
    </row>
    <row r="67" spans="1:9" x14ac:dyDescent="0.35">
      <c r="A67" s="8"/>
      <c r="B67" s="11"/>
      <c r="C67" s="10"/>
      <c r="D67" s="10"/>
      <c r="E67" s="9"/>
      <c r="F67" s="9"/>
      <c r="G67" s="9"/>
      <c r="H67" s="9"/>
      <c r="I67" s="9"/>
    </row>
    <row r="68" spans="1:9" x14ac:dyDescent="0.35">
      <c r="A68" s="8"/>
      <c r="B68" s="11"/>
      <c r="C68" s="10"/>
      <c r="D68" s="10"/>
      <c r="E68" s="9"/>
      <c r="F68" s="9"/>
      <c r="G68" s="9"/>
      <c r="H68" s="9"/>
      <c r="I68" s="9"/>
    </row>
    <row r="69" spans="1:9" x14ac:dyDescent="0.35">
      <c r="A69" s="8"/>
      <c r="B69" s="11"/>
      <c r="C69" s="10"/>
      <c r="D69" s="10"/>
      <c r="E69" s="9"/>
      <c r="F69" s="9"/>
      <c r="G69" s="9"/>
      <c r="H69" s="9"/>
      <c r="I69" s="9"/>
    </row>
    <row r="70" spans="1:9" x14ac:dyDescent="0.35">
      <c r="A70" s="8"/>
      <c r="B70" s="11"/>
      <c r="C70" s="10"/>
      <c r="D70" s="10"/>
      <c r="E70" s="9"/>
      <c r="F70" s="9"/>
      <c r="G70" s="9"/>
      <c r="H70" s="9"/>
      <c r="I70" s="9"/>
    </row>
    <row r="71" spans="1:9" x14ac:dyDescent="0.35">
      <c r="A71" s="8"/>
      <c r="B71" s="11"/>
      <c r="C71" s="10"/>
      <c r="D71" s="10"/>
      <c r="E71" s="9"/>
      <c r="F71" s="9"/>
      <c r="G71" s="9"/>
      <c r="H71" s="9"/>
      <c r="I71" s="9"/>
    </row>
    <row r="72" spans="1:9" x14ac:dyDescent="0.35">
      <c r="A72" s="8"/>
      <c r="B72" s="11"/>
      <c r="C72" s="10"/>
      <c r="D72" s="10"/>
      <c r="E72" s="9"/>
      <c r="F72" s="9"/>
      <c r="G72" s="9"/>
      <c r="H72" s="9"/>
      <c r="I72" s="9"/>
    </row>
    <row r="73" spans="1:9" x14ac:dyDescent="0.35">
      <c r="A73" s="8"/>
      <c r="B73" s="11"/>
      <c r="C73" s="10"/>
      <c r="D73" s="10"/>
      <c r="E73" s="9"/>
      <c r="F73" s="9"/>
      <c r="G73" s="9"/>
      <c r="H73" s="9"/>
      <c r="I73" s="9"/>
    </row>
    <row r="74" spans="1:9" x14ac:dyDescent="0.35">
      <c r="A74" s="8"/>
      <c r="B74" s="11"/>
      <c r="C74" s="10"/>
      <c r="D74" s="10"/>
      <c r="E74" s="9"/>
      <c r="F74" s="9"/>
      <c r="G74" s="9"/>
      <c r="H74" s="9"/>
      <c r="I74" s="9"/>
    </row>
    <row r="75" spans="1:9" x14ac:dyDescent="0.35">
      <c r="A75" s="8"/>
      <c r="B75" s="11"/>
      <c r="C75" s="10"/>
      <c r="D75" s="10"/>
      <c r="E75" s="9"/>
      <c r="F75" s="9"/>
      <c r="G75" s="9"/>
      <c r="H75" s="9"/>
      <c r="I75" s="9"/>
    </row>
    <row r="76" spans="1:9" x14ac:dyDescent="0.35">
      <c r="A76" s="8"/>
      <c r="B76" s="11"/>
      <c r="C76" s="10"/>
      <c r="D76" s="10"/>
      <c r="E76" s="9"/>
      <c r="F76" s="9"/>
      <c r="G76" s="9"/>
      <c r="H76" s="9"/>
      <c r="I76" s="9"/>
    </row>
    <row r="77" spans="1:9" x14ac:dyDescent="0.35">
      <c r="A77" s="8"/>
      <c r="B77" s="11"/>
      <c r="C77" s="10"/>
      <c r="D77" s="10"/>
      <c r="E77" s="9"/>
      <c r="F77" s="9"/>
      <c r="G77" s="9"/>
      <c r="H77" s="9"/>
      <c r="I77" s="9"/>
    </row>
    <row r="78" spans="1:9" x14ac:dyDescent="0.35">
      <c r="A78" s="8"/>
      <c r="B78" s="11"/>
      <c r="C78" s="10"/>
      <c r="D78" s="12"/>
      <c r="E78" s="9"/>
      <c r="F78" s="9"/>
      <c r="G78" s="9"/>
      <c r="H78" s="9"/>
      <c r="I78" s="9"/>
    </row>
    <row r="79" spans="1:9" x14ac:dyDescent="0.35">
      <c r="A79" s="8"/>
      <c r="B79" s="11"/>
      <c r="C79" s="10"/>
      <c r="D79" s="10"/>
      <c r="E79" s="9"/>
      <c r="F79" s="9"/>
      <c r="G79" s="9"/>
      <c r="H79" s="9"/>
      <c r="I79" s="9"/>
    </row>
    <row r="80" spans="1:9" x14ac:dyDescent="0.35">
      <c r="A80" s="8"/>
      <c r="B80" s="11"/>
      <c r="C80" s="10"/>
      <c r="D80" s="10"/>
      <c r="E80" s="9"/>
      <c r="F80" s="9"/>
      <c r="G80" s="9"/>
      <c r="H80" s="9"/>
      <c r="I80" s="9"/>
    </row>
    <row r="81" spans="1:9" x14ac:dyDescent="0.35">
      <c r="A81" s="8"/>
      <c r="B81" s="11"/>
      <c r="C81" s="10"/>
      <c r="D81" s="10"/>
      <c r="E81" s="9"/>
      <c r="F81" s="9"/>
      <c r="G81" s="9"/>
      <c r="H81" s="9"/>
      <c r="I81" s="9"/>
    </row>
    <row r="82" spans="1:9" x14ac:dyDescent="0.35">
      <c r="A82" s="8"/>
      <c r="B82" s="11"/>
      <c r="C82" s="10"/>
      <c r="D82" s="12"/>
      <c r="E82" s="9"/>
      <c r="F82" s="9"/>
      <c r="G82" s="9"/>
      <c r="H82" s="9"/>
      <c r="I82" s="9"/>
    </row>
    <row r="83" spans="1:9" x14ac:dyDescent="0.35">
      <c r="A83" s="8"/>
      <c r="B83" s="11"/>
      <c r="C83" s="10"/>
      <c r="D83" s="10"/>
      <c r="E83" s="9"/>
      <c r="F83" s="9"/>
      <c r="G83" s="9"/>
      <c r="H83" s="9"/>
      <c r="I83" s="9"/>
    </row>
    <row r="84" spans="1:9" x14ac:dyDescent="0.35">
      <c r="A84" s="8"/>
      <c r="B84" s="11"/>
      <c r="C84" s="10"/>
      <c r="D84" s="10"/>
      <c r="E84" s="9"/>
      <c r="F84" s="9"/>
      <c r="G84" s="9"/>
      <c r="H84" s="9"/>
      <c r="I84" s="9"/>
    </row>
    <row r="85" spans="1:9" x14ac:dyDescent="0.35">
      <c r="A85" s="8"/>
      <c r="B85" s="11"/>
      <c r="C85" s="10"/>
      <c r="D85" s="10"/>
      <c r="E85" s="9"/>
      <c r="F85" s="9"/>
      <c r="G85" s="9"/>
      <c r="H85" s="9"/>
      <c r="I85" s="9"/>
    </row>
    <row r="86" spans="1:9" x14ac:dyDescent="0.35">
      <c r="A86" s="8"/>
      <c r="B86" s="11"/>
      <c r="C86" s="10"/>
      <c r="D86" s="10"/>
      <c r="E86" s="9"/>
      <c r="F86" s="9"/>
      <c r="G86" s="9"/>
      <c r="H86" s="9"/>
      <c r="I86" s="9"/>
    </row>
    <row r="87" spans="1:9" x14ac:dyDescent="0.35">
      <c r="A87" s="8"/>
      <c r="B87" s="11"/>
      <c r="C87" s="10"/>
      <c r="D87" s="10"/>
      <c r="E87" s="9"/>
      <c r="F87" s="9"/>
      <c r="G87" s="9"/>
      <c r="H87" s="9"/>
      <c r="I87" s="9"/>
    </row>
    <row r="88" spans="1:9" x14ac:dyDescent="0.35">
      <c r="A88" s="8"/>
      <c r="B88" s="11"/>
      <c r="C88" s="10"/>
      <c r="D88" s="10"/>
      <c r="E88" s="9"/>
      <c r="F88" s="9"/>
      <c r="G88" s="9"/>
      <c r="H88" s="9"/>
      <c r="I88" s="9"/>
    </row>
    <row r="89" spans="1:9" x14ac:dyDescent="0.35">
      <c r="A89" s="8"/>
      <c r="B89" s="11"/>
      <c r="C89" s="10"/>
      <c r="D89" s="10"/>
      <c r="E89" s="9"/>
      <c r="F89" s="9"/>
      <c r="G89" s="9"/>
      <c r="H89" s="9"/>
      <c r="I89" s="9"/>
    </row>
  </sheetData>
  <mergeCells count="4">
    <mergeCell ref="B2:N2"/>
    <mergeCell ref="B3:N3"/>
    <mergeCell ref="B4:N4"/>
    <mergeCell ref="B5:N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595B1-F477-43B9-9F46-7BE260B4EB18}">
  <sheetPr>
    <tabColor rgb="FF92D050"/>
  </sheetPr>
  <dimension ref="A1:N43"/>
  <sheetViews>
    <sheetView zoomScale="85" zoomScaleNormal="85" workbookViewId="0">
      <pane xSplit="2" ySplit="8" topLeftCell="C9" activePane="bottomRight" state="frozen"/>
      <selection activeCell="D32" sqref="D32"/>
      <selection pane="topRight" activeCell="D32" sqref="D32"/>
      <selection pane="bottomLeft" activeCell="D32" sqref="D32"/>
      <selection pane="bottomRight" activeCell="B32" sqref="B32"/>
    </sheetView>
  </sheetViews>
  <sheetFormatPr baseColWidth="10" defaultRowHeight="14.5" x14ac:dyDescent="0.35"/>
  <cols>
    <col min="2" max="2" width="37.26953125" bestFit="1" customWidth="1"/>
    <col min="3" max="3" width="42.26953125" style="6" customWidth="1"/>
    <col min="4" max="4" width="47.7265625" style="6" customWidth="1"/>
    <col min="6" max="6" width="13.6328125" bestFit="1" customWidth="1"/>
    <col min="7" max="7" width="8.6328125" bestFit="1" customWidth="1"/>
    <col min="8" max="8" width="8.36328125" bestFit="1" customWidth="1"/>
    <col min="9" max="9" width="12.26953125" bestFit="1" customWidth="1"/>
    <col min="10" max="10" width="21.08984375" style="13" bestFit="1" customWidth="1"/>
  </cols>
  <sheetData>
    <row r="1" spans="1:14" x14ac:dyDescent="0.35">
      <c r="A1" s="3" t="s">
        <v>387</v>
      </c>
      <c r="B1" t="s">
        <v>743</v>
      </c>
    </row>
    <row r="2" spans="1:14" x14ac:dyDescent="0.35">
      <c r="A2" s="3" t="s">
        <v>386</v>
      </c>
      <c r="B2" s="212" t="s">
        <v>742</v>
      </c>
      <c r="C2" s="212"/>
      <c r="D2" s="212"/>
      <c r="E2" s="212"/>
      <c r="F2" s="212"/>
      <c r="G2" s="212"/>
      <c r="H2" s="212"/>
      <c r="I2" s="212"/>
      <c r="J2" s="212"/>
      <c r="K2" s="212"/>
      <c r="L2" s="212"/>
      <c r="M2" s="212"/>
      <c r="N2" s="212"/>
    </row>
    <row r="3" spans="1:14" x14ac:dyDescent="0.35">
      <c r="A3" s="3" t="s">
        <v>384</v>
      </c>
      <c r="B3" s="213" t="s">
        <v>740</v>
      </c>
      <c r="C3" s="213"/>
      <c r="D3" s="213"/>
      <c r="E3" s="213"/>
      <c r="F3" s="213"/>
      <c r="G3" s="213"/>
      <c r="H3" s="213"/>
      <c r="I3" s="213"/>
      <c r="J3" s="213"/>
      <c r="K3" s="213"/>
      <c r="L3" s="213"/>
      <c r="M3" s="213"/>
      <c r="N3" s="213"/>
    </row>
    <row r="4" spans="1:14" x14ac:dyDescent="0.35">
      <c r="A4" s="3" t="s">
        <v>399</v>
      </c>
      <c r="B4" s="213" t="s">
        <v>741</v>
      </c>
      <c r="C4" s="213"/>
      <c r="D4" s="213"/>
      <c r="E4" s="213"/>
      <c r="F4" s="213"/>
      <c r="G4" s="213"/>
      <c r="H4" s="213"/>
      <c r="I4" s="213"/>
      <c r="J4" s="213"/>
      <c r="K4" s="213"/>
      <c r="L4" s="213"/>
      <c r="M4" s="213"/>
      <c r="N4" s="213"/>
    </row>
    <row r="5" spans="1:14" x14ac:dyDescent="0.35">
      <c r="A5" s="3" t="s">
        <v>385</v>
      </c>
      <c r="B5" s="214"/>
      <c r="C5" s="214"/>
      <c r="D5" s="214"/>
      <c r="E5" s="214"/>
      <c r="F5" s="214"/>
      <c r="G5" s="214"/>
      <c r="H5" s="214"/>
      <c r="I5" s="214"/>
      <c r="J5" s="214"/>
      <c r="K5" s="214"/>
      <c r="L5" s="214"/>
      <c r="M5" s="214"/>
      <c r="N5" s="214"/>
    </row>
    <row r="7" spans="1:14" x14ac:dyDescent="0.35">
      <c r="A7" s="24" t="s">
        <v>1297</v>
      </c>
      <c r="B7" s="11"/>
      <c r="D7" s="10"/>
      <c r="E7" s="9"/>
      <c r="F7" s="9"/>
      <c r="G7" s="9"/>
      <c r="H7" s="9"/>
      <c r="I7" s="9"/>
      <c r="J7" s="14"/>
      <c r="K7" s="14"/>
    </row>
    <row r="8" spans="1:14" x14ac:dyDescent="0.35">
      <c r="A8" s="5" t="s">
        <v>802</v>
      </c>
      <c r="B8" s="4" t="s">
        <v>416</v>
      </c>
      <c r="C8" s="7" t="s">
        <v>417</v>
      </c>
      <c r="D8" s="7" t="s">
        <v>415</v>
      </c>
      <c r="E8" s="4" t="s">
        <v>391</v>
      </c>
      <c r="F8" s="4" t="s">
        <v>392</v>
      </c>
      <c r="G8" s="4" t="s">
        <v>393</v>
      </c>
      <c r="H8" s="4" t="s">
        <v>394</v>
      </c>
      <c r="I8" s="4" t="s">
        <v>170</v>
      </c>
      <c r="J8" s="4" t="s">
        <v>21</v>
      </c>
      <c r="K8" s="4" t="s">
        <v>21</v>
      </c>
    </row>
    <row r="9" spans="1:14" x14ac:dyDescent="0.35">
      <c r="A9" s="8">
        <v>1</v>
      </c>
      <c r="B9" s="11" t="s">
        <v>301</v>
      </c>
      <c r="C9" s="6" t="s">
        <v>1079</v>
      </c>
      <c r="D9" s="10"/>
      <c r="E9" s="9"/>
      <c r="F9" s="9" t="s">
        <v>1314</v>
      </c>
      <c r="G9" s="9">
        <v>64</v>
      </c>
      <c r="H9" s="9"/>
      <c r="I9" s="9"/>
      <c r="J9" s="14"/>
      <c r="K9" s="14"/>
    </row>
    <row r="10" spans="1:14" x14ac:dyDescent="0.35">
      <c r="A10" s="8">
        <v>2</v>
      </c>
      <c r="B10" s="11" t="s">
        <v>1298</v>
      </c>
      <c r="C10" s="6" t="s">
        <v>597</v>
      </c>
      <c r="D10" s="10"/>
      <c r="E10" s="9"/>
      <c r="F10" s="9" t="s">
        <v>1315</v>
      </c>
      <c r="G10" s="9">
        <v>50</v>
      </c>
      <c r="H10" s="9"/>
      <c r="I10" s="9"/>
      <c r="J10" s="14"/>
      <c r="K10" s="14"/>
    </row>
    <row r="11" spans="1:14" x14ac:dyDescent="0.35">
      <c r="A11" s="8">
        <v>3</v>
      </c>
      <c r="B11" s="11" t="s">
        <v>1299</v>
      </c>
      <c r="C11" s="6" t="s">
        <v>1305</v>
      </c>
      <c r="D11" s="10"/>
      <c r="E11" s="9"/>
      <c r="F11" s="9" t="s">
        <v>1314</v>
      </c>
      <c r="G11" s="9">
        <v>5</v>
      </c>
      <c r="H11" s="9"/>
      <c r="I11" s="9"/>
      <c r="J11" s="14"/>
      <c r="K11" s="14"/>
    </row>
    <row r="12" spans="1:14" x14ac:dyDescent="0.35">
      <c r="A12" s="8">
        <v>4</v>
      </c>
      <c r="B12" s="11" t="s">
        <v>1295</v>
      </c>
      <c r="C12" s="6" t="s">
        <v>1306</v>
      </c>
      <c r="D12" s="10"/>
      <c r="E12" s="9"/>
      <c r="F12" s="9" t="s">
        <v>1315</v>
      </c>
      <c r="G12" s="9">
        <v>254</v>
      </c>
      <c r="H12" s="9"/>
      <c r="I12" s="9"/>
      <c r="J12" s="14"/>
      <c r="K12" s="14"/>
    </row>
    <row r="13" spans="1:14" x14ac:dyDescent="0.35">
      <c r="A13" s="8">
        <v>5</v>
      </c>
      <c r="B13" s="11" t="s">
        <v>1296</v>
      </c>
      <c r="C13" s="6" t="s">
        <v>1307</v>
      </c>
      <c r="D13" s="10"/>
      <c r="E13" s="9"/>
      <c r="F13" s="9" t="s">
        <v>1315</v>
      </c>
      <c r="G13" s="9">
        <v>80</v>
      </c>
      <c r="H13" s="9"/>
      <c r="I13" s="9"/>
      <c r="J13" s="14"/>
      <c r="K13" s="14"/>
    </row>
    <row r="14" spans="1:14" x14ac:dyDescent="0.35">
      <c r="A14" s="8">
        <v>6</v>
      </c>
      <c r="B14" s="11" t="s">
        <v>1294</v>
      </c>
      <c r="C14" s="6" t="s">
        <v>1308</v>
      </c>
      <c r="D14" s="10"/>
      <c r="E14" s="9"/>
      <c r="F14" s="9" t="s">
        <v>1315</v>
      </c>
      <c r="G14" s="9">
        <v>20</v>
      </c>
      <c r="H14" s="9"/>
      <c r="I14" s="9"/>
      <c r="J14" s="14"/>
      <c r="K14" s="14"/>
    </row>
    <row r="15" spans="1:14" x14ac:dyDescent="0.35">
      <c r="A15" s="8">
        <v>7</v>
      </c>
      <c r="B15" s="11" t="s">
        <v>1300</v>
      </c>
      <c r="C15" s="6" t="s">
        <v>1309</v>
      </c>
      <c r="D15" s="10" t="s">
        <v>821</v>
      </c>
      <c r="E15" s="9"/>
      <c r="F15" s="9" t="s">
        <v>1314</v>
      </c>
      <c r="G15" s="9">
        <v>10</v>
      </c>
      <c r="H15" s="9"/>
      <c r="I15" s="9"/>
      <c r="J15" s="14"/>
      <c r="K15" s="14"/>
    </row>
    <row r="16" spans="1:14" x14ac:dyDescent="0.35">
      <c r="A16" s="8">
        <v>8</v>
      </c>
      <c r="B16" s="11" t="s">
        <v>1301</v>
      </c>
      <c r="C16" s="6" t="s">
        <v>1310</v>
      </c>
      <c r="D16" s="10"/>
      <c r="E16" s="9"/>
      <c r="F16" s="9" t="s">
        <v>1314</v>
      </c>
      <c r="G16" s="9">
        <v>5</v>
      </c>
      <c r="H16" s="9"/>
      <c r="I16" s="9"/>
      <c r="J16" s="14"/>
      <c r="K16" s="14"/>
    </row>
    <row r="17" spans="1:14" ht="29" x14ac:dyDescent="0.35">
      <c r="A17" s="8">
        <v>9</v>
      </c>
      <c r="B17" s="11" t="s">
        <v>1302</v>
      </c>
      <c r="C17" s="6" t="s">
        <v>1311</v>
      </c>
      <c r="D17" s="10"/>
      <c r="E17" s="9"/>
      <c r="F17" s="9" t="s">
        <v>1315</v>
      </c>
      <c r="G17" s="9">
        <v>100</v>
      </c>
      <c r="H17" s="9"/>
      <c r="I17" s="9"/>
      <c r="J17" s="14"/>
      <c r="K17" s="14"/>
    </row>
    <row r="18" spans="1:14" x14ac:dyDescent="0.35">
      <c r="A18" s="8">
        <v>10</v>
      </c>
      <c r="B18" s="11" t="s">
        <v>1303</v>
      </c>
      <c r="C18" s="6" t="s">
        <v>1312</v>
      </c>
      <c r="D18" s="10"/>
      <c r="E18" s="9"/>
      <c r="F18" s="9" t="s">
        <v>1314</v>
      </c>
      <c r="G18" s="9">
        <v>10</v>
      </c>
      <c r="H18" s="9"/>
      <c r="I18" s="9"/>
      <c r="J18" s="14"/>
      <c r="K18" s="14"/>
    </row>
    <row r="19" spans="1:14" x14ac:dyDescent="0.35">
      <c r="A19" s="8">
        <v>11</v>
      </c>
      <c r="B19" s="11" t="s">
        <v>1304</v>
      </c>
      <c r="C19" s="6" t="s">
        <v>1313</v>
      </c>
      <c r="D19" s="10"/>
      <c r="E19" s="9"/>
      <c r="F19" s="9" t="s">
        <v>1315</v>
      </c>
      <c r="G19" s="9">
        <v>254</v>
      </c>
      <c r="H19" s="9"/>
      <c r="I19" s="9"/>
      <c r="J19" s="14"/>
      <c r="K19" s="14"/>
    </row>
    <row r="20" spans="1:14" x14ac:dyDescent="0.35">
      <c r="A20" s="8"/>
      <c r="B20" s="11"/>
      <c r="D20" s="10"/>
      <c r="E20" s="9"/>
      <c r="F20" s="9"/>
      <c r="G20" s="9"/>
      <c r="H20" s="9"/>
      <c r="I20" s="9"/>
      <c r="J20" s="14"/>
      <c r="K20" s="14"/>
    </row>
    <row r="21" spans="1:14" x14ac:dyDescent="0.35">
      <c r="A21" s="24" t="s">
        <v>1316</v>
      </c>
      <c r="B21" s="11"/>
      <c r="D21" s="10"/>
      <c r="E21" s="9"/>
      <c r="F21" s="9"/>
      <c r="G21" s="9"/>
      <c r="H21" s="9"/>
      <c r="I21" s="9"/>
      <c r="J21" s="14"/>
      <c r="K21" s="14"/>
    </row>
    <row r="22" spans="1:14" x14ac:dyDescent="0.35">
      <c r="A22" s="8"/>
      <c r="B22" s="11"/>
      <c r="D22" s="10"/>
      <c r="E22" s="9"/>
      <c r="F22" s="9"/>
      <c r="G22" s="9"/>
      <c r="H22" s="9"/>
      <c r="I22" s="9"/>
      <c r="J22" s="14"/>
      <c r="K22" s="14"/>
    </row>
    <row r="23" spans="1:14" x14ac:dyDescent="0.35">
      <c r="A23" s="5" t="s">
        <v>396</v>
      </c>
      <c r="B23" s="4" t="s">
        <v>416</v>
      </c>
      <c r="C23" s="7" t="s">
        <v>417</v>
      </c>
      <c r="D23" s="7" t="s">
        <v>415</v>
      </c>
      <c r="E23" s="4" t="s">
        <v>391</v>
      </c>
      <c r="F23" s="4" t="s">
        <v>392</v>
      </c>
      <c r="G23" s="4" t="s">
        <v>393</v>
      </c>
      <c r="H23" s="4" t="s">
        <v>394</v>
      </c>
      <c r="I23" s="4" t="s">
        <v>170</v>
      </c>
      <c r="J23" s="4" t="s">
        <v>21</v>
      </c>
      <c r="K23" s="4" t="s">
        <v>21</v>
      </c>
    </row>
    <row r="24" spans="1:14" x14ac:dyDescent="0.35">
      <c r="A24" s="8">
        <v>1</v>
      </c>
      <c r="B24" s="11" t="s">
        <v>301</v>
      </c>
      <c r="C24" s="10" t="s">
        <v>1079</v>
      </c>
      <c r="D24" s="10"/>
      <c r="E24" s="9"/>
      <c r="F24" s="9" t="s">
        <v>1314</v>
      </c>
      <c r="G24" s="9">
        <v>64</v>
      </c>
      <c r="H24" s="9"/>
      <c r="I24" s="9"/>
    </row>
    <row r="25" spans="1:14" s="13" customFormat="1" x14ac:dyDescent="0.35">
      <c r="A25" s="8">
        <v>2</v>
      </c>
      <c r="B25" s="11" t="s">
        <v>1317</v>
      </c>
      <c r="C25" s="10" t="s">
        <v>1318</v>
      </c>
      <c r="D25" s="10"/>
      <c r="E25" s="9"/>
      <c r="F25" s="9" t="s">
        <v>1315</v>
      </c>
      <c r="G25" s="9">
        <v>14</v>
      </c>
      <c r="H25" s="9"/>
      <c r="I25" s="9"/>
      <c r="K25"/>
      <c r="L25"/>
      <c r="M25"/>
      <c r="N25"/>
    </row>
    <row r="26" spans="1:14" s="13" customFormat="1" x14ac:dyDescent="0.35">
      <c r="A26" s="8">
        <v>3</v>
      </c>
      <c r="B26" s="11" t="s">
        <v>1319</v>
      </c>
      <c r="C26" s="10" t="s">
        <v>1320</v>
      </c>
      <c r="D26" s="10"/>
      <c r="E26" s="9"/>
      <c r="F26" s="9" t="s">
        <v>1315</v>
      </c>
      <c r="G26" s="9">
        <v>12</v>
      </c>
      <c r="H26" s="9"/>
      <c r="I26" s="9"/>
      <c r="K26"/>
      <c r="L26"/>
      <c r="M26"/>
      <c r="N26"/>
    </row>
    <row r="27" spans="1:14" s="13" customFormat="1" x14ac:dyDescent="0.35">
      <c r="A27" s="8">
        <v>4</v>
      </c>
      <c r="B27" s="11" t="s">
        <v>1321</v>
      </c>
      <c r="C27" s="10" t="s">
        <v>1322</v>
      </c>
      <c r="D27" s="10"/>
      <c r="E27" s="9"/>
      <c r="F27" s="9" t="s">
        <v>1315</v>
      </c>
      <c r="G27" s="9">
        <v>254</v>
      </c>
      <c r="H27" s="9"/>
      <c r="I27" s="9"/>
      <c r="K27"/>
      <c r="L27"/>
      <c r="M27"/>
      <c r="N27"/>
    </row>
    <row r="28" spans="1:14" s="13" customFormat="1" x14ac:dyDescent="0.35">
      <c r="A28" s="8">
        <v>5</v>
      </c>
      <c r="B28" s="11" t="s">
        <v>1298</v>
      </c>
      <c r="C28" s="10" t="s">
        <v>597</v>
      </c>
      <c r="D28" s="10"/>
      <c r="E28" s="9"/>
      <c r="F28" s="9" t="s">
        <v>1315</v>
      </c>
      <c r="G28" s="9">
        <v>50</v>
      </c>
      <c r="H28" s="9"/>
      <c r="I28" s="9"/>
      <c r="K28"/>
      <c r="L28"/>
      <c r="M28"/>
      <c r="N28"/>
    </row>
    <row r="29" spans="1:14" s="13" customFormat="1" x14ac:dyDescent="0.35">
      <c r="A29" s="8">
        <v>6</v>
      </c>
      <c r="B29" s="11" t="s">
        <v>1299</v>
      </c>
      <c r="C29" s="10" t="s">
        <v>1305</v>
      </c>
      <c r="D29" s="10"/>
      <c r="E29" s="9"/>
      <c r="F29" s="9" t="s">
        <v>1314</v>
      </c>
      <c r="G29" s="9">
        <v>5</v>
      </c>
      <c r="H29" s="9"/>
      <c r="I29" s="9"/>
      <c r="K29"/>
      <c r="L29"/>
      <c r="M29"/>
      <c r="N29"/>
    </row>
    <row r="30" spans="1:14" s="13" customFormat="1" x14ac:dyDescent="0.35">
      <c r="A30" s="8">
        <v>7</v>
      </c>
      <c r="B30" s="11" t="s">
        <v>37</v>
      </c>
      <c r="C30" s="10" t="s">
        <v>37</v>
      </c>
      <c r="D30" s="10"/>
      <c r="E30" s="9"/>
      <c r="F30" s="9" t="s">
        <v>1315</v>
      </c>
      <c r="G30" s="9">
        <v>254</v>
      </c>
      <c r="H30" s="9"/>
      <c r="I30" s="9"/>
      <c r="K30"/>
      <c r="L30"/>
      <c r="M30"/>
      <c r="N30"/>
    </row>
    <row r="31" spans="1:14" s="13" customFormat="1" x14ac:dyDescent="0.35">
      <c r="A31" s="8">
        <v>8</v>
      </c>
      <c r="B31" s="11" t="s">
        <v>1323</v>
      </c>
      <c r="C31" s="10" t="s">
        <v>1324</v>
      </c>
      <c r="D31" s="10"/>
      <c r="E31" s="9"/>
      <c r="F31" s="9" t="s">
        <v>1315</v>
      </c>
      <c r="G31" s="9">
        <v>254</v>
      </c>
      <c r="H31" s="9"/>
      <c r="I31" s="9"/>
      <c r="K31"/>
      <c r="L31"/>
      <c r="M31"/>
      <c r="N31"/>
    </row>
    <row r="32" spans="1:14" s="13" customFormat="1" x14ac:dyDescent="0.35">
      <c r="A32" s="8">
        <v>9</v>
      </c>
      <c r="B32" s="11" t="s">
        <v>1325</v>
      </c>
      <c r="C32" s="10" t="s">
        <v>1326</v>
      </c>
      <c r="D32" s="12"/>
      <c r="E32" s="9"/>
      <c r="F32" s="9" t="s">
        <v>1315</v>
      </c>
      <c r="G32" s="9">
        <v>254</v>
      </c>
      <c r="H32" s="9"/>
      <c r="I32" s="9"/>
      <c r="K32"/>
      <c r="L32"/>
      <c r="M32"/>
      <c r="N32"/>
    </row>
    <row r="33" spans="1:14" s="13" customFormat="1" x14ac:dyDescent="0.35">
      <c r="A33" s="8">
        <v>10</v>
      </c>
      <c r="B33" s="11" t="s">
        <v>1300</v>
      </c>
      <c r="C33" s="10" t="s">
        <v>1309</v>
      </c>
      <c r="D33" s="10" t="s">
        <v>821</v>
      </c>
      <c r="E33" s="9"/>
      <c r="F33" s="9" t="s">
        <v>1314</v>
      </c>
      <c r="G33" s="9">
        <v>10</v>
      </c>
      <c r="H33" s="9"/>
      <c r="I33" s="9"/>
      <c r="K33"/>
      <c r="L33"/>
      <c r="M33"/>
      <c r="N33"/>
    </row>
    <row r="34" spans="1:14" s="13" customFormat="1" x14ac:dyDescent="0.35">
      <c r="A34" s="8">
        <v>11</v>
      </c>
      <c r="B34" s="11" t="s">
        <v>1327</v>
      </c>
      <c r="C34" s="10" t="s">
        <v>1328</v>
      </c>
      <c r="D34" s="10"/>
      <c r="E34" s="9"/>
      <c r="F34" s="9" t="s">
        <v>1315</v>
      </c>
      <c r="G34" s="9">
        <v>200</v>
      </c>
      <c r="H34" s="9"/>
      <c r="I34" s="9"/>
      <c r="K34"/>
      <c r="L34"/>
      <c r="M34"/>
      <c r="N34"/>
    </row>
    <row r="35" spans="1:14" s="13" customFormat="1" x14ac:dyDescent="0.35">
      <c r="A35" s="8">
        <v>12</v>
      </c>
      <c r="B35" s="11" t="s">
        <v>513</v>
      </c>
      <c r="C35" s="10" t="s">
        <v>1329</v>
      </c>
      <c r="D35" s="10"/>
      <c r="E35" s="9"/>
      <c r="F35" s="9" t="s">
        <v>1315</v>
      </c>
      <c r="G35" s="9">
        <v>254</v>
      </c>
      <c r="H35" s="9"/>
      <c r="I35" s="9"/>
      <c r="K35"/>
      <c r="L35"/>
      <c r="M35"/>
      <c r="N35"/>
    </row>
    <row r="36" spans="1:14" s="13" customFormat="1" x14ac:dyDescent="0.35">
      <c r="A36" s="8">
        <v>13</v>
      </c>
      <c r="B36" s="11" t="s">
        <v>1330</v>
      </c>
      <c r="C36" s="10" t="s">
        <v>1310</v>
      </c>
      <c r="D36" s="12"/>
      <c r="E36" s="9"/>
      <c r="F36" s="9" t="s">
        <v>1315</v>
      </c>
      <c r="G36" s="9">
        <v>5</v>
      </c>
      <c r="H36" s="9"/>
      <c r="I36" s="9"/>
      <c r="K36"/>
      <c r="L36"/>
      <c r="M36"/>
      <c r="N36"/>
    </row>
    <row r="37" spans="1:14" s="13" customFormat="1" ht="29" x14ac:dyDescent="0.35">
      <c r="A37" s="8">
        <v>14</v>
      </c>
      <c r="B37" s="11" t="s">
        <v>1302</v>
      </c>
      <c r="C37" s="10" t="s">
        <v>1311</v>
      </c>
      <c r="D37" s="10"/>
      <c r="E37" s="9"/>
      <c r="F37" s="9" t="s">
        <v>1315</v>
      </c>
      <c r="G37" s="9">
        <v>99</v>
      </c>
      <c r="H37" s="9"/>
      <c r="I37" s="9"/>
      <c r="K37"/>
      <c r="L37"/>
      <c r="M37"/>
      <c r="N37"/>
    </row>
    <row r="38" spans="1:14" s="13" customFormat="1" x14ac:dyDescent="0.35">
      <c r="A38" s="8">
        <v>15</v>
      </c>
      <c r="B38" s="11" t="s">
        <v>1331</v>
      </c>
      <c r="C38" s="10" t="s">
        <v>1332</v>
      </c>
      <c r="D38" s="10"/>
      <c r="E38" s="9"/>
      <c r="F38" s="9" t="s">
        <v>1315</v>
      </c>
      <c r="G38" s="9">
        <v>99</v>
      </c>
      <c r="H38" s="9"/>
      <c r="I38" s="9"/>
      <c r="K38"/>
      <c r="L38"/>
      <c r="M38"/>
      <c r="N38"/>
    </row>
    <row r="39" spans="1:14" s="13" customFormat="1" x14ac:dyDescent="0.35">
      <c r="A39" s="8">
        <v>16</v>
      </c>
      <c r="B39" s="11" t="s">
        <v>1303</v>
      </c>
      <c r="C39" s="10" t="s">
        <v>1312</v>
      </c>
      <c r="D39" s="10"/>
      <c r="E39" s="9"/>
      <c r="F39" s="9" t="s">
        <v>1314</v>
      </c>
      <c r="G39" s="9">
        <v>10</v>
      </c>
      <c r="H39" s="9"/>
      <c r="I39" s="9"/>
      <c r="K39"/>
      <c r="L39"/>
      <c r="M39"/>
      <c r="N39"/>
    </row>
    <row r="40" spans="1:14" s="13" customFormat="1" x14ac:dyDescent="0.35">
      <c r="A40" s="8">
        <v>17</v>
      </c>
      <c r="B40" s="11" t="s">
        <v>1304</v>
      </c>
      <c r="C40" s="10" t="s">
        <v>1313</v>
      </c>
      <c r="D40" s="10"/>
      <c r="E40" s="9"/>
      <c r="F40" s="9" t="s">
        <v>1315</v>
      </c>
      <c r="G40" s="9">
        <v>254</v>
      </c>
      <c r="H40" s="9"/>
      <c r="I40" s="9"/>
      <c r="K40"/>
      <c r="L40"/>
      <c r="M40"/>
      <c r="N40"/>
    </row>
    <row r="41" spans="1:14" s="13" customFormat="1" x14ac:dyDescent="0.35">
      <c r="A41" s="8"/>
      <c r="B41" s="11"/>
      <c r="C41" s="10"/>
      <c r="D41" s="10"/>
      <c r="E41" s="9"/>
      <c r="F41" s="9"/>
      <c r="G41" s="9"/>
      <c r="H41" s="9"/>
      <c r="I41" s="9"/>
      <c r="K41"/>
      <c r="L41"/>
      <c r="M41"/>
      <c r="N41"/>
    </row>
    <row r="42" spans="1:14" s="13" customFormat="1" x14ac:dyDescent="0.35">
      <c r="A42" s="8"/>
      <c r="B42" s="11"/>
      <c r="C42" s="10"/>
      <c r="D42" s="10"/>
      <c r="E42" s="9"/>
      <c r="F42" s="9"/>
      <c r="G42" s="9"/>
      <c r="H42" s="9"/>
      <c r="I42" s="9"/>
      <c r="K42"/>
      <c r="L42"/>
      <c r="M42"/>
      <c r="N42"/>
    </row>
    <row r="43" spans="1:14" s="13" customFormat="1" x14ac:dyDescent="0.35">
      <c r="A43" s="8"/>
      <c r="B43" s="11"/>
      <c r="C43" s="10"/>
      <c r="D43" s="10"/>
      <c r="E43" s="9"/>
      <c r="F43" s="9"/>
      <c r="G43" s="9"/>
      <c r="H43" s="9"/>
      <c r="I43" s="9"/>
      <c r="K43"/>
      <c r="L43"/>
      <c r="M43"/>
      <c r="N43"/>
    </row>
  </sheetData>
  <mergeCells count="4">
    <mergeCell ref="B2:N2"/>
    <mergeCell ref="B3:N3"/>
    <mergeCell ref="B4:N4"/>
    <mergeCell ref="B5:N5"/>
  </mergeCells>
  <hyperlinks>
    <hyperlink ref="B2" r:id="rId1" xr:uid="{0CF3A7A8-F265-48B6-A25D-058E898B66FB}"/>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FED7F-4C75-4E2F-8CA9-4E68899891AF}">
  <sheetPr>
    <tabColor rgb="FF92D050"/>
  </sheetPr>
  <dimension ref="A1:N83"/>
  <sheetViews>
    <sheetView zoomScale="85" zoomScaleNormal="85" workbookViewId="0">
      <pane xSplit="2" ySplit="8" topLeftCell="C12" activePane="bottomRight" state="frozen"/>
      <selection activeCell="D32" sqref="D32"/>
      <selection pane="topRight" activeCell="D32" sqref="D32"/>
      <selection pane="bottomLeft" activeCell="D32" sqref="D32"/>
      <selection pane="bottomRight" activeCell="B17" sqref="B17"/>
    </sheetView>
  </sheetViews>
  <sheetFormatPr baseColWidth="10" defaultRowHeight="14.5" x14ac:dyDescent="0.35"/>
  <cols>
    <col min="2" max="2" width="37.26953125" bestFit="1" customWidth="1"/>
    <col min="3" max="3" width="20.54296875" style="6" customWidth="1"/>
    <col min="4" max="4" width="47.7265625" style="6" customWidth="1"/>
    <col min="7" max="7" width="8.6328125" bestFit="1" customWidth="1"/>
    <col min="8" max="8" width="8.36328125" bestFit="1" customWidth="1"/>
    <col min="9" max="9" width="12.26953125" bestFit="1" customWidth="1"/>
    <col min="10" max="10" width="21.08984375" style="13" bestFit="1" customWidth="1"/>
  </cols>
  <sheetData>
    <row r="1" spans="1:14" x14ac:dyDescent="0.35">
      <c r="A1" s="3" t="s">
        <v>387</v>
      </c>
      <c r="B1" t="s">
        <v>743</v>
      </c>
    </row>
    <row r="2" spans="1:14" x14ac:dyDescent="0.35">
      <c r="A2" s="3" t="s">
        <v>386</v>
      </c>
      <c r="B2" s="212" t="s">
        <v>742</v>
      </c>
      <c r="C2" s="212"/>
      <c r="D2" s="212"/>
      <c r="E2" s="212"/>
      <c r="F2" s="212"/>
      <c r="G2" s="212"/>
      <c r="H2" s="212"/>
      <c r="I2" s="212"/>
      <c r="J2" s="212"/>
      <c r="K2" s="212"/>
      <c r="L2" s="212"/>
      <c r="M2" s="212"/>
      <c r="N2" s="212"/>
    </row>
    <row r="3" spans="1:14" x14ac:dyDescent="0.35">
      <c r="A3" s="3" t="s">
        <v>384</v>
      </c>
      <c r="B3" s="213" t="s">
        <v>740</v>
      </c>
      <c r="C3" s="213"/>
      <c r="D3" s="213"/>
      <c r="E3" s="213"/>
      <c r="F3" s="213"/>
      <c r="G3" s="213"/>
      <c r="H3" s="213"/>
      <c r="I3" s="213"/>
      <c r="J3" s="213"/>
      <c r="K3" s="213"/>
      <c r="L3" s="213"/>
      <c r="M3" s="213"/>
      <c r="N3" s="213"/>
    </row>
    <row r="4" spans="1:14" x14ac:dyDescent="0.35">
      <c r="A4" s="3" t="s">
        <v>399</v>
      </c>
      <c r="B4" s="213" t="s">
        <v>741</v>
      </c>
      <c r="C4" s="213"/>
      <c r="D4" s="213"/>
      <c r="E4" s="213"/>
      <c r="F4" s="213"/>
      <c r="G4" s="213"/>
      <c r="H4" s="213"/>
      <c r="I4" s="213"/>
      <c r="J4" s="213"/>
      <c r="K4" s="213"/>
      <c r="L4" s="213"/>
      <c r="M4" s="213"/>
      <c r="N4" s="213"/>
    </row>
    <row r="5" spans="1:14" x14ac:dyDescent="0.35">
      <c r="A5" s="3" t="s">
        <v>385</v>
      </c>
      <c r="B5" s="214"/>
      <c r="C5" s="214"/>
      <c r="D5" s="214"/>
      <c r="E5" s="214"/>
      <c r="F5" s="214"/>
      <c r="G5" s="214"/>
      <c r="H5" s="214"/>
      <c r="I5" s="214"/>
      <c r="J5" s="214"/>
      <c r="K5" s="214"/>
      <c r="L5" s="214"/>
      <c r="M5" s="214"/>
      <c r="N5" s="214"/>
    </row>
    <row r="7" spans="1:14" ht="17" customHeight="1" x14ac:dyDescent="0.35">
      <c r="A7" s="24" t="s">
        <v>803</v>
      </c>
      <c r="B7" s="11"/>
      <c r="D7" s="10"/>
      <c r="E7" s="9"/>
      <c r="F7" s="9"/>
      <c r="G7" s="9"/>
      <c r="H7" s="9"/>
      <c r="I7" s="9"/>
      <c r="J7" s="14"/>
      <c r="K7" s="14"/>
    </row>
    <row r="8" spans="1:14" x14ac:dyDescent="0.35">
      <c r="A8" s="5" t="s">
        <v>802</v>
      </c>
      <c r="B8" s="4" t="s">
        <v>416</v>
      </c>
      <c r="C8" s="7" t="s">
        <v>417</v>
      </c>
      <c r="D8" s="7" t="s">
        <v>415</v>
      </c>
      <c r="E8" s="4" t="s">
        <v>391</v>
      </c>
      <c r="F8" s="4" t="s">
        <v>392</v>
      </c>
      <c r="G8" s="4" t="s">
        <v>393</v>
      </c>
      <c r="H8" s="4" t="s">
        <v>394</v>
      </c>
      <c r="I8" s="4" t="s">
        <v>170</v>
      </c>
      <c r="J8" s="4" t="s">
        <v>21</v>
      </c>
      <c r="K8" s="4" t="s">
        <v>21</v>
      </c>
    </row>
    <row r="9" spans="1:14" ht="29" x14ac:dyDescent="0.35">
      <c r="A9" s="8"/>
      <c r="B9" s="11" t="s">
        <v>719</v>
      </c>
      <c r="D9" s="10" t="s">
        <v>726</v>
      </c>
      <c r="E9" s="9"/>
      <c r="F9" s="9"/>
      <c r="G9" s="9"/>
      <c r="H9" s="9"/>
      <c r="I9" s="9"/>
      <c r="J9" s="14"/>
      <c r="K9" s="14"/>
    </row>
    <row r="10" spans="1:14" x14ac:dyDescent="0.35">
      <c r="A10" s="8"/>
      <c r="B10" s="11" t="s">
        <v>722</v>
      </c>
      <c r="D10" s="10" t="s">
        <v>725</v>
      </c>
      <c r="E10" s="9"/>
      <c r="F10" s="9"/>
      <c r="G10" s="9"/>
      <c r="H10" s="9"/>
      <c r="I10" s="9"/>
      <c r="J10" s="14"/>
      <c r="K10" s="14"/>
    </row>
    <row r="11" spans="1:14" x14ac:dyDescent="0.35">
      <c r="A11" s="8"/>
      <c r="B11" s="11" t="s">
        <v>8</v>
      </c>
      <c r="D11" s="10" t="s">
        <v>724</v>
      </c>
      <c r="E11" s="9"/>
      <c r="F11" s="9"/>
      <c r="G11" s="9"/>
      <c r="H11" s="9"/>
      <c r="I11" s="9"/>
      <c r="J11" s="14"/>
      <c r="K11" s="14"/>
    </row>
    <row r="12" spans="1:14" x14ac:dyDescent="0.35">
      <c r="A12" s="8"/>
      <c r="B12" s="11" t="s">
        <v>720</v>
      </c>
      <c r="D12" s="10" t="s">
        <v>721</v>
      </c>
      <c r="E12" s="9"/>
      <c r="F12" s="9"/>
      <c r="G12" s="9"/>
      <c r="H12" s="9"/>
      <c r="I12" s="9"/>
      <c r="J12" s="14"/>
      <c r="K12" s="14"/>
    </row>
    <row r="13" spans="1:14" x14ac:dyDescent="0.35">
      <c r="A13" s="8"/>
      <c r="B13" s="11" t="s">
        <v>739</v>
      </c>
      <c r="D13" s="10" t="s">
        <v>723</v>
      </c>
      <c r="E13" s="9"/>
      <c r="F13" s="9"/>
      <c r="G13" s="9"/>
      <c r="H13" s="9"/>
      <c r="I13" s="9"/>
      <c r="J13" s="14"/>
      <c r="K13" s="14"/>
    </row>
    <row r="14" spans="1:14" x14ac:dyDescent="0.35">
      <c r="A14" s="8"/>
      <c r="B14" s="11" t="s">
        <v>727</v>
      </c>
      <c r="D14" s="10" t="s">
        <v>728</v>
      </c>
      <c r="E14" s="9"/>
      <c r="F14" s="9"/>
      <c r="G14" s="9"/>
      <c r="H14" s="9"/>
      <c r="I14" s="9"/>
      <c r="J14" s="14"/>
      <c r="K14" s="14"/>
    </row>
    <row r="15" spans="1:14" x14ac:dyDescent="0.35">
      <c r="A15" s="8"/>
      <c r="B15" s="11" t="s">
        <v>729</v>
      </c>
      <c r="D15" s="10" t="s">
        <v>730</v>
      </c>
      <c r="E15" s="9"/>
      <c r="F15" s="9"/>
      <c r="G15" s="9"/>
      <c r="H15" s="9"/>
      <c r="I15" s="9"/>
      <c r="J15" s="14"/>
      <c r="K15" s="14"/>
    </row>
    <row r="16" spans="1:14" x14ac:dyDescent="0.35">
      <c r="A16" s="8"/>
      <c r="B16" s="11" t="s">
        <v>731</v>
      </c>
      <c r="D16" s="10" t="s">
        <v>732</v>
      </c>
      <c r="E16" s="9"/>
      <c r="F16" s="9"/>
      <c r="G16" s="9"/>
      <c r="H16" s="9"/>
      <c r="I16" s="9"/>
      <c r="J16" s="14"/>
      <c r="K16" s="14"/>
    </row>
    <row r="17" spans="1:11" x14ac:dyDescent="0.35">
      <c r="A17" s="8"/>
      <c r="B17" s="11" t="s">
        <v>733</v>
      </c>
      <c r="D17" s="10" t="s">
        <v>734</v>
      </c>
      <c r="E17" s="9"/>
      <c r="F17" s="9"/>
      <c r="G17" s="9"/>
      <c r="H17" s="9"/>
      <c r="I17" s="9"/>
      <c r="J17" s="14"/>
      <c r="K17" s="14"/>
    </row>
    <row r="18" spans="1:11" x14ac:dyDescent="0.35">
      <c r="A18" s="8"/>
      <c r="B18" s="11" t="s">
        <v>735</v>
      </c>
      <c r="D18" s="10" t="s">
        <v>736</v>
      </c>
      <c r="E18" s="9"/>
      <c r="F18" s="9"/>
      <c r="G18" s="9"/>
      <c r="H18" s="9"/>
      <c r="I18" s="9"/>
      <c r="J18" s="14"/>
      <c r="K18" s="14"/>
    </row>
    <row r="19" spans="1:11" x14ac:dyDescent="0.35">
      <c r="A19" s="8"/>
      <c r="B19" s="11" t="s">
        <v>737</v>
      </c>
      <c r="D19" s="10" t="s">
        <v>738</v>
      </c>
      <c r="E19" s="9"/>
      <c r="F19" s="9"/>
      <c r="G19" s="9"/>
      <c r="H19" s="9"/>
      <c r="I19" s="9"/>
      <c r="J19" s="14"/>
      <c r="K19" s="14"/>
    </row>
    <row r="20" spans="1:11" ht="7" customHeight="1" x14ac:dyDescent="0.35">
      <c r="A20" s="8"/>
      <c r="B20" s="11"/>
      <c r="D20" s="10"/>
      <c r="E20" s="9"/>
      <c r="F20" s="9"/>
      <c r="G20" s="9"/>
      <c r="H20" s="9"/>
      <c r="I20" s="9"/>
      <c r="J20" s="14"/>
      <c r="K20" s="14"/>
    </row>
    <row r="21" spans="1:11" ht="17" customHeight="1" x14ac:dyDescent="0.35">
      <c r="A21" s="24" t="s">
        <v>801</v>
      </c>
      <c r="B21" s="11"/>
      <c r="D21" s="10"/>
      <c r="E21" s="9"/>
      <c r="F21" s="9"/>
      <c r="G21" s="9"/>
      <c r="H21" s="9"/>
      <c r="I21" s="9"/>
      <c r="J21" s="14"/>
      <c r="K21" s="14"/>
    </row>
    <row r="22" spans="1:11" ht="7" customHeight="1" x14ac:dyDescent="0.35">
      <c r="A22" s="8"/>
      <c r="B22" s="11"/>
      <c r="D22" s="10"/>
      <c r="E22" s="9"/>
      <c r="F22" s="9"/>
      <c r="G22" s="9"/>
      <c r="H22" s="9"/>
      <c r="I22" s="9"/>
      <c r="J22" s="14"/>
      <c r="K22" s="14"/>
    </row>
    <row r="23" spans="1:11" x14ac:dyDescent="0.35">
      <c r="A23" s="5" t="s">
        <v>396</v>
      </c>
      <c r="B23" s="4" t="s">
        <v>416</v>
      </c>
      <c r="C23" s="7" t="s">
        <v>417</v>
      </c>
      <c r="D23" s="7" t="s">
        <v>415</v>
      </c>
      <c r="E23" s="4" t="s">
        <v>391</v>
      </c>
      <c r="F23" s="4" t="s">
        <v>392</v>
      </c>
      <c r="G23" s="4" t="s">
        <v>393</v>
      </c>
      <c r="H23" s="4" t="s">
        <v>394</v>
      </c>
      <c r="I23" s="4" t="s">
        <v>170</v>
      </c>
      <c r="J23" s="4" t="s">
        <v>21</v>
      </c>
      <c r="K23" s="4" t="s">
        <v>21</v>
      </c>
    </row>
    <row r="24" spans="1:11" x14ac:dyDescent="0.35">
      <c r="A24" s="8"/>
      <c r="B24" s="11" t="s">
        <v>744</v>
      </c>
      <c r="C24" s="10"/>
      <c r="D24" s="12"/>
      <c r="E24" s="9"/>
      <c r="F24" s="9"/>
      <c r="G24" s="9"/>
      <c r="H24" s="9"/>
      <c r="I24" s="9"/>
      <c r="J24" s="14"/>
      <c r="K24" s="14"/>
    </row>
    <row r="25" spans="1:11" x14ac:dyDescent="0.35">
      <c r="A25" s="8"/>
      <c r="B25" s="11" t="s">
        <v>745</v>
      </c>
      <c r="C25" s="10"/>
      <c r="D25" s="12" t="s">
        <v>746</v>
      </c>
      <c r="E25" s="9"/>
      <c r="F25" s="9"/>
      <c r="G25" s="9"/>
      <c r="H25" s="9"/>
      <c r="I25" s="9"/>
      <c r="J25" s="14"/>
      <c r="K25" s="14"/>
    </row>
    <row r="26" spans="1:11" x14ac:dyDescent="0.35">
      <c r="A26" s="8"/>
      <c r="B26" s="11" t="s">
        <v>46</v>
      </c>
      <c r="C26" s="10"/>
      <c r="D26" s="10" t="s">
        <v>748</v>
      </c>
      <c r="E26" s="9"/>
      <c r="F26" s="9"/>
      <c r="G26" s="9"/>
      <c r="H26" s="9"/>
      <c r="I26" s="9"/>
      <c r="J26" s="14"/>
      <c r="K26" s="14"/>
    </row>
    <row r="27" spans="1:11" x14ac:dyDescent="0.35">
      <c r="A27" s="8"/>
      <c r="B27" s="11" t="s">
        <v>6</v>
      </c>
      <c r="C27" s="10"/>
      <c r="D27" s="10"/>
      <c r="E27" s="9"/>
      <c r="F27" s="9"/>
      <c r="G27" s="9"/>
      <c r="H27" s="9"/>
      <c r="I27" s="9"/>
      <c r="J27" s="14"/>
      <c r="K27" s="14"/>
    </row>
    <row r="28" spans="1:11" x14ac:dyDescent="0.35">
      <c r="A28" s="8"/>
      <c r="B28" s="11" t="s">
        <v>747</v>
      </c>
      <c r="C28" s="10"/>
      <c r="D28" s="12"/>
      <c r="E28" s="9"/>
      <c r="F28" s="9"/>
      <c r="G28" s="9"/>
      <c r="H28" s="9"/>
      <c r="I28" s="9"/>
      <c r="J28" s="14"/>
      <c r="K28" s="14"/>
    </row>
    <row r="29" spans="1:11" x14ac:dyDescent="0.35">
      <c r="A29" s="8"/>
      <c r="B29" s="11" t="s">
        <v>749</v>
      </c>
      <c r="C29" s="10"/>
      <c r="D29" s="10" t="s">
        <v>800</v>
      </c>
      <c r="E29" s="9"/>
      <c r="F29" s="9"/>
      <c r="G29" s="9"/>
      <c r="H29" s="9"/>
      <c r="I29" s="9"/>
      <c r="J29" s="14"/>
      <c r="K29" s="14"/>
    </row>
    <row r="30" spans="1:11" x14ac:dyDescent="0.35">
      <c r="A30" s="17"/>
      <c r="B30" s="20" t="s">
        <v>750</v>
      </c>
      <c r="C30" s="18"/>
      <c r="D30" s="19"/>
      <c r="E30" s="20"/>
      <c r="F30" s="20"/>
      <c r="G30" s="20"/>
      <c r="H30" s="20"/>
      <c r="I30" s="20"/>
      <c r="J30" s="21"/>
      <c r="K30" s="14"/>
    </row>
    <row r="31" spans="1:11" x14ac:dyDescent="0.35">
      <c r="A31" s="8"/>
      <c r="B31" s="11" t="s">
        <v>751</v>
      </c>
      <c r="C31" s="10"/>
      <c r="D31" s="10"/>
      <c r="E31" s="9"/>
      <c r="F31" s="9"/>
      <c r="G31" s="9"/>
      <c r="H31" s="9"/>
      <c r="I31" s="9"/>
      <c r="J31" s="14"/>
      <c r="K31" s="14"/>
    </row>
    <row r="32" spans="1:11" x14ac:dyDescent="0.35">
      <c r="A32" s="8"/>
      <c r="B32" s="11" t="s">
        <v>752</v>
      </c>
      <c r="C32" s="10"/>
      <c r="D32" s="10"/>
      <c r="E32" s="9"/>
      <c r="F32" s="9"/>
      <c r="G32" s="9"/>
      <c r="H32" s="9"/>
      <c r="I32" s="9"/>
      <c r="J32" s="14"/>
    </row>
    <row r="33" spans="1:11" x14ac:dyDescent="0.35">
      <c r="A33" s="8"/>
      <c r="B33" s="11" t="s">
        <v>753</v>
      </c>
      <c r="C33" s="10"/>
      <c r="D33" s="12" t="s">
        <v>787</v>
      </c>
      <c r="E33" s="9"/>
      <c r="F33" s="9"/>
      <c r="G33" s="9"/>
      <c r="H33" s="9"/>
      <c r="I33" s="9"/>
      <c r="J33" s="14"/>
    </row>
    <row r="34" spans="1:11" x14ac:dyDescent="0.35">
      <c r="A34" s="8"/>
      <c r="B34" s="11" t="s">
        <v>731</v>
      </c>
      <c r="C34" s="10"/>
      <c r="D34" s="10" t="s">
        <v>789</v>
      </c>
      <c r="E34" s="9"/>
      <c r="F34" s="9"/>
      <c r="G34" s="9"/>
      <c r="H34" s="9"/>
      <c r="I34" s="9"/>
      <c r="J34" s="14"/>
    </row>
    <row r="35" spans="1:11" x14ac:dyDescent="0.35">
      <c r="A35" s="8"/>
      <c r="B35" s="11" t="s">
        <v>754</v>
      </c>
      <c r="C35" s="10"/>
      <c r="D35" s="10"/>
      <c r="E35" s="9"/>
      <c r="F35" s="9"/>
      <c r="G35" s="9"/>
      <c r="H35" s="9"/>
      <c r="I35" s="9"/>
      <c r="J35" s="14"/>
    </row>
    <row r="36" spans="1:11" x14ac:dyDescent="0.35">
      <c r="A36" s="8"/>
      <c r="B36" s="22" t="s">
        <v>755</v>
      </c>
      <c r="C36" s="10"/>
      <c r="D36" s="10" t="s">
        <v>788</v>
      </c>
      <c r="E36" s="9"/>
      <c r="F36" s="9"/>
      <c r="G36" s="9"/>
      <c r="H36" s="9"/>
      <c r="I36" s="9"/>
      <c r="J36" s="14"/>
    </row>
    <row r="37" spans="1:11" x14ac:dyDescent="0.35">
      <c r="A37" s="8"/>
      <c r="B37" s="22" t="s">
        <v>756</v>
      </c>
      <c r="C37" s="10"/>
      <c r="D37" s="10" t="s">
        <v>788</v>
      </c>
      <c r="E37" s="9"/>
      <c r="F37" s="9"/>
      <c r="G37" s="9"/>
      <c r="H37" s="9"/>
      <c r="I37" s="9"/>
      <c r="J37" s="14"/>
    </row>
    <row r="38" spans="1:11" x14ac:dyDescent="0.35">
      <c r="A38" s="8"/>
      <c r="B38" s="11" t="s">
        <v>727</v>
      </c>
      <c r="C38" s="10"/>
      <c r="D38" s="10" t="s">
        <v>796</v>
      </c>
      <c r="E38" s="9"/>
      <c r="F38" s="9"/>
      <c r="G38" s="9"/>
      <c r="H38" s="9"/>
      <c r="I38" s="9"/>
      <c r="J38" s="14"/>
    </row>
    <row r="39" spans="1:11" x14ac:dyDescent="0.35">
      <c r="A39" s="8"/>
      <c r="B39" s="11" t="s">
        <v>757</v>
      </c>
      <c r="C39" s="10"/>
      <c r="D39" s="10" t="s">
        <v>758</v>
      </c>
      <c r="E39" s="9"/>
      <c r="F39" s="9"/>
      <c r="G39" s="9"/>
      <c r="H39" s="9"/>
      <c r="I39" s="9"/>
      <c r="J39" s="14"/>
    </row>
    <row r="40" spans="1:11" x14ac:dyDescent="0.35">
      <c r="A40" s="17"/>
      <c r="B40" s="20" t="s">
        <v>759</v>
      </c>
      <c r="C40" s="18"/>
      <c r="D40" s="19"/>
      <c r="E40" s="20"/>
      <c r="F40" s="20"/>
      <c r="G40" s="20"/>
      <c r="H40" s="20"/>
      <c r="I40" s="20"/>
      <c r="J40" s="21"/>
      <c r="K40" s="14"/>
    </row>
    <row r="41" spans="1:11" x14ac:dyDescent="0.35">
      <c r="A41" s="8"/>
      <c r="B41" s="11" t="s">
        <v>760</v>
      </c>
      <c r="C41" s="10"/>
      <c r="D41" s="10" t="s">
        <v>790</v>
      </c>
      <c r="E41" s="9"/>
      <c r="F41" s="9"/>
      <c r="G41" s="9"/>
      <c r="H41" s="9"/>
      <c r="I41" s="9"/>
      <c r="J41" s="14"/>
    </row>
    <row r="42" spans="1:11" x14ac:dyDescent="0.35">
      <c r="A42" s="8"/>
      <c r="B42" s="11" t="s">
        <v>761</v>
      </c>
      <c r="C42" s="10"/>
      <c r="D42" s="10" t="s">
        <v>791</v>
      </c>
      <c r="E42" s="9"/>
      <c r="F42" s="9"/>
      <c r="G42" s="9"/>
      <c r="H42" s="9"/>
      <c r="I42" s="9"/>
      <c r="J42" s="14"/>
    </row>
    <row r="43" spans="1:11" x14ac:dyDescent="0.35">
      <c r="A43" s="8"/>
      <c r="B43" s="11" t="s">
        <v>762</v>
      </c>
      <c r="C43" s="10"/>
      <c r="D43" s="12" t="s">
        <v>793</v>
      </c>
      <c r="E43" s="9"/>
      <c r="F43" s="9"/>
      <c r="G43" s="9"/>
      <c r="H43" s="9"/>
      <c r="I43" s="9"/>
      <c r="J43" s="14"/>
    </row>
    <row r="44" spans="1:11" x14ac:dyDescent="0.35">
      <c r="A44" s="17"/>
      <c r="B44" s="20" t="s">
        <v>763</v>
      </c>
      <c r="C44" s="18"/>
      <c r="D44" s="19"/>
      <c r="E44" s="20"/>
      <c r="F44" s="20"/>
      <c r="G44" s="20"/>
      <c r="H44" s="20"/>
      <c r="I44" s="20"/>
      <c r="J44" s="21"/>
      <c r="K44" s="14"/>
    </row>
    <row r="45" spans="1:11" x14ac:dyDescent="0.35">
      <c r="A45" s="8"/>
      <c r="B45" s="11" t="s">
        <v>764</v>
      </c>
      <c r="C45" s="10"/>
      <c r="D45" s="10" t="s">
        <v>765</v>
      </c>
      <c r="E45" s="9"/>
      <c r="F45" s="9"/>
      <c r="G45" s="9"/>
      <c r="H45" s="9"/>
      <c r="I45" s="9"/>
      <c r="J45" s="14"/>
    </row>
    <row r="46" spans="1:11" x14ac:dyDescent="0.35">
      <c r="A46" s="8"/>
      <c r="B46" s="11" t="s">
        <v>766</v>
      </c>
      <c r="C46" s="10"/>
      <c r="D46" s="12" t="s">
        <v>767</v>
      </c>
      <c r="E46" s="9"/>
      <c r="F46" s="9"/>
      <c r="G46" s="9"/>
      <c r="H46" s="9"/>
      <c r="I46" s="9"/>
      <c r="J46" s="14"/>
    </row>
    <row r="47" spans="1:11" x14ac:dyDescent="0.35">
      <c r="A47" s="8"/>
      <c r="B47" s="11" t="s">
        <v>768</v>
      </c>
      <c r="C47" s="10"/>
      <c r="D47" s="10" t="s">
        <v>769</v>
      </c>
      <c r="E47" s="9"/>
      <c r="F47" s="9"/>
      <c r="G47" s="9"/>
      <c r="H47" s="9"/>
      <c r="I47" s="9"/>
      <c r="J47" s="14"/>
    </row>
    <row r="48" spans="1:11" x14ac:dyDescent="0.35">
      <c r="A48" s="8"/>
      <c r="B48" s="11" t="s">
        <v>770</v>
      </c>
      <c r="C48" s="10"/>
      <c r="D48" s="10" t="s">
        <v>792</v>
      </c>
      <c r="E48" s="9"/>
      <c r="F48" s="9"/>
      <c r="G48" s="9"/>
      <c r="H48" s="9"/>
      <c r="I48" s="9"/>
      <c r="J48" s="14"/>
    </row>
    <row r="49" spans="1:11" x14ac:dyDescent="0.35">
      <c r="A49" s="8"/>
      <c r="B49" s="11" t="s">
        <v>772</v>
      </c>
      <c r="C49" s="10"/>
      <c r="D49" s="10" t="s">
        <v>771</v>
      </c>
      <c r="E49" s="9"/>
      <c r="F49" s="9"/>
      <c r="G49" s="9"/>
      <c r="H49" s="9"/>
      <c r="I49" s="9"/>
    </row>
    <row r="50" spans="1:11" x14ac:dyDescent="0.35">
      <c r="A50" s="17"/>
      <c r="B50" s="20" t="s">
        <v>775</v>
      </c>
      <c r="C50" s="18"/>
      <c r="D50" s="19"/>
      <c r="E50" s="20"/>
      <c r="F50" s="20"/>
      <c r="G50" s="20"/>
      <c r="H50" s="20"/>
      <c r="I50" s="20"/>
      <c r="J50" s="21"/>
      <c r="K50" s="14"/>
    </row>
    <row r="51" spans="1:11" x14ac:dyDescent="0.35">
      <c r="A51" s="8"/>
      <c r="B51" s="11" t="s">
        <v>773</v>
      </c>
      <c r="C51" s="10"/>
      <c r="D51" s="10">
        <v>1</v>
      </c>
      <c r="E51" s="9"/>
      <c r="F51" s="9"/>
      <c r="G51" s="9"/>
      <c r="H51" s="9"/>
      <c r="I51" s="9"/>
    </row>
    <row r="52" spans="1:11" x14ac:dyDescent="0.35">
      <c r="A52" s="8"/>
      <c r="B52" s="11" t="s">
        <v>61</v>
      </c>
      <c r="C52" s="10"/>
      <c r="D52" s="10">
        <v>1</v>
      </c>
      <c r="E52" s="9"/>
      <c r="F52" s="9"/>
      <c r="G52" s="9"/>
      <c r="H52" s="9"/>
      <c r="I52" s="9"/>
    </row>
    <row r="53" spans="1:11" x14ac:dyDescent="0.35">
      <c r="A53" s="8"/>
      <c r="B53" s="11" t="s">
        <v>774</v>
      </c>
      <c r="C53" s="10"/>
      <c r="D53" s="10" t="s">
        <v>776</v>
      </c>
      <c r="E53" s="9"/>
      <c r="F53" s="9"/>
      <c r="G53" s="9"/>
      <c r="H53" s="9"/>
      <c r="I53" s="9"/>
    </row>
    <row r="54" spans="1:11" x14ac:dyDescent="0.35">
      <c r="A54" s="17"/>
      <c r="B54" s="20" t="s">
        <v>777</v>
      </c>
      <c r="C54" s="18"/>
      <c r="D54" s="19"/>
      <c r="E54" s="20"/>
      <c r="F54" s="20"/>
      <c r="G54" s="20"/>
      <c r="H54" s="20"/>
      <c r="I54" s="20"/>
      <c r="J54" s="21"/>
      <c r="K54" s="14"/>
    </row>
    <row r="55" spans="1:11" x14ac:dyDescent="0.35">
      <c r="A55" s="8"/>
      <c r="B55" s="11" t="s">
        <v>781</v>
      </c>
      <c r="C55" s="10"/>
      <c r="D55" s="10" t="s">
        <v>794</v>
      </c>
      <c r="E55" s="9"/>
      <c r="F55" s="9"/>
      <c r="G55" s="9"/>
      <c r="H55" s="9"/>
      <c r="I55" s="9"/>
    </row>
    <row r="56" spans="1:11" x14ac:dyDescent="0.35">
      <c r="A56" s="8"/>
      <c r="B56" s="11" t="s">
        <v>782</v>
      </c>
      <c r="C56" s="10"/>
      <c r="D56" s="10" t="s">
        <v>797</v>
      </c>
      <c r="E56" s="9"/>
      <c r="F56" s="9"/>
      <c r="G56" s="9"/>
      <c r="H56" s="9"/>
      <c r="I56" s="9"/>
    </row>
    <row r="57" spans="1:11" x14ac:dyDescent="0.35">
      <c r="A57" s="8"/>
      <c r="B57" s="11" t="s">
        <v>783</v>
      </c>
      <c r="C57" s="10"/>
      <c r="D57" s="10"/>
      <c r="E57" s="9"/>
      <c r="F57" s="9"/>
      <c r="G57" s="9"/>
      <c r="H57" s="9"/>
      <c r="I57" s="9"/>
    </row>
    <row r="58" spans="1:11" x14ac:dyDescent="0.35">
      <c r="A58" s="8"/>
      <c r="B58" s="22" t="s">
        <v>785</v>
      </c>
      <c r="C58" s="10"/>
      <c r="D58" s="10" t="s">
        <v>784</v>
      </c>
      <c r="E58" s="9"/>
      <c r="F58" s="9"/>
      <c r="G58" s="9"/>
      <c r="H58" s="9"/>
      <c r="I58" s="9"/>
    </row>
    <row r="59" spans="1:11" x14ac:dyDescent="0.35">
      <c r="A59" s="8"/>
      <c r="B59" s="22" t="s">
        <v>786</v>
      </c>
      <c r="C59" s="10"/>
      <c r="D59" s="10" t="s">
        <v>798</v>
      </c>
      <c r="E59" s="9"/>
      <c r="F59" s="9"/>
      <c r="G59" s="9"/>
      <c r="H59" s="9"/>
      <c r="I59" s="9"/>
    </row>
    <row r="60" spans="1:11" x14ac:dyDescent="0.35">
      <c r="A60" s="17"/>
      <c r="B60" s="20" t="s">
        <v>778</v>
      </c>
      <c r="C60" s="18"/>
      <c r="D60" s="19"/>
      <c r="E60" s="20"/>
      <c r="F60" s="20"/>
      <c r="G60" s="20"/>
      <c r="H60" s="20"/>
      <c r="I60" s="20"/>
      <c r="J60" s="21"/>
      <c r="K60" s="14"/>
    </row>
    <row r="61" spans="1:11" ht="101.5" x14ac:dyDescent="0.35">
      <c r="A61" s="8"/>
      <c r="B61" s="11" t="s">
        <v>170</v>
      </c>
      <c r="C61" s="10"/>
      <c r="D61" s="12" t="s">
        <v>799</v>
      </c>
      <c r="E61" s="9"/>
      <c r="F61" s="9"/>
      <c r="G61" s="9"/>
      <c r="H61" s="9"/>
      <c r="I61" s="9"/>
    </row>
    <row r="62" spans="1:11" x14ac:dyDescent="0.35">
      <c r="A62" s="17"/>
      <c r="B62" s="20" t="s">
        <v>779</v>
      </c>
      <c r="C62" s="18"/>
      <c r="D62" s="19"/>
      <c r="E62" s="20"/>
      <c r="F62" s="20"/>
      <c r="G62" s="20"/>
      <c r="H62" s="20"/>
      <c r="I62" s="20"/>
      <c r="J62" s="21"/>
      <c r="K62" s="14"/>
    </row>
    <row r="63" spans="1:11" x14ac:dyDescent="0.35">
      <c r="A63" s="8"/>
      <c r="B63" s="11" t="s">
        <v>780</v>
      </c>
      <c r="C63" s="10"/>
      <c r="D63" s="10" t="s">
        <v>795</v>
      </c>
      <c r="E63" s="9"/>
      <c r="F63" s="9"/>
      <c r="G63" s="9"/>
      <c r="H63" s="9"/>
      <c r="I63" s="9"/>
    </row>
    <row r="64" spans="1:11" x14ac:dyDescent="0.35">
      <c r="A64" s="8"/>
      <c r="B64" s="11"/>
      <c r="C64" s="10"/>
      <c r="D64" s="10"/>
      <c r="E64" s="9"/>
      <c r="F64" s="9"/>
      <c r="G64" s="9"/>
      <c r="H64" s="9"/>
      <c r="I64" s="9"/>
    </row>
    <row r="65" spans="1:9" x14ac:dyDescent="0.35">
      <c r="A65" s="8"/>
      <c r="B65" s="11"/>
      <c r="C65" s="10"/>
      <c r="D65" s="10"/>
      <c r="E65" s="9"/>
      <c r="F65" s="9"/>
      <c r="G65" s="9"/>
      <c r="H65" s="9"/>
      <c r="I65" s="9"/>
    </row>
    <row r="66" spans="1:9" x14ac:dyDescent="0.35">
      <c r="A66" s="8"/>
      <c r="B66" s="11"/>
      <c r="C66" s="10"/>
      <c r="D66" s="10"/>
      <c r="E66" s="9"/>
      <c r="F66" s="9"/>
      <c r="G66" s="9"/>
      <c r="H66" s="9"/>
      <c r="I66" s="9"/>
    </row>
    <row r="67" spans="1:9" x14ac:dyDescent="0.35">
      <c r="A67" s="8"/>
      <c r="B67" s="11"/>
      <c r="C67" s="10"/>
      <c r="D67" s="10"/>
      <c r="E67" s="9"/>
      <c r="F67" s="9"/>
      <c r="G67" s="9"/>
      <c r="H67" s="9"/>
      <c r="I67" s="9"/>
    </row>
    <row r="68" spans="1:9" x14ac:dyDescent="0.35">
      <c r="A68" s="8"/>
      <c r="B68" s="11"/>
      <c r="C68" s="10"/>
      <c r="D68" s="10"/>
      <c r="E68" s="9"/>
      <c r="F68" s="9"/>
      <c r="G68" s="9"/>
      <c r="H68" s="9"/>
      <c r="I68" s="9"/>
    </row>
    <row r="69" spans="1:9" x14ac:dyDescent="0.35">
      <c r="A69" s="8"/>
      <c r="B69" s="11"/>
      <c r="C69" s="10"/>
      <c r="D69" s="10"/>
      <c r="E69" s="9"/>
      <c r="F69" s="9"/>
      <c r="G69" s="9"/>
      <c r="H69" s="9"/>
      <c r="I69" s="9"/>
    </row>
    <row r="70" spans="1:9" x14ac:dyDescent="0.35">
      <c r="A70" s="8"/>
      <c r="B70" s="11"/>
      <c r="C70" s="10"/>
      <c r="D70" s="10"/>
      <c r="E70" s="9"/>
      <c r="F70" s="9"/>
      <c r="G70" s="9"/>
      <c r="H70" s="9"/>
      <c r="I70" s="9"/>
    </row>
    <row r="71" spans="1:9" x14ac:dyDescent="0.35">
      <c r="A71" s="8"/>
      <c r="B71" s="11"/>
      <c r="C71" s="10"/>
      <c r="D71" s="10"/>
      <c r="E71" s="9"/>
      <c r="F71" s="9"/>
      <c r="G71" s="9"/>
      <c r="H71" s="9"/>
      <c r="I71" s="9"/>
    </row>
    <row r="72" spans="1:9" x14ac:dyDescent="0.35">
      <c r="A72" s="8"/>
      <c r="B72" s="11"/>
      <c r="C72" s="10"/>
      <c r="D72" s="12"/>
      <c r="E72" s="9"/>
      <c r="F72" s="9"/>
      <c r="G72" s="9"/>
      <c r="H72" s="9"/>
      <c r="I72" s="9"/>
    </row>
    <row r="73" spans="1:9" x14ac:dyDescent="0.35">
      <c r="A73" s="8"/>
      <c r="B73" s="11"/>
      <c r="C73" s="10"/>
      <c r="D73" s="10"/>
      <c r="E73" s="9"/>
      <c r="F73" s="9"/>
      <c r="G73" s="9"/>
      <c r="H73" s="9"/>
      <c r="I73" s="9"/>
    </row>
    <row r="74" spans="1:9" x14ac:dyDescent="0.35">
      <c r="A74" s="8"/>
      <c r="B74" s="11"/>
      <c r="C74" s="10"/>
      <c r="D74" s="10"/>
      <c r="E74" s="9"/>
      <c r="F74" s="9"/>
      <c r="G74" s="9"/>
      <c r="H74" s="9"/>
      <c r="I74" s="9"/>
    </row>
    <row r="75" spans="1:9" x14ac:dyDescent="0.35">
      <c r="A75" s="8"/>
      <c r="B75" s="11"/>
      <c r="C75" s="10"/>
      <c r="D75" s="10"/>
      <c r="E75" s="9"/>
      <c r="F75" s="9"/>
      <c r="G75" s="9"/>
      <c r="H75" s="9"/>
      <c r="I75" s="9"/>
    </row>
    <row r="76" spans="1:9" x14ac:dyDescent="0.35">
      <c r="A76" s="8"/>
      <c r="B76" s="11"/>
      <c r="C76" s="10"/>
      <c r="D76" s="12"/>
      <c r="E76" s="9"/>
      <c r="F76" s="9"/>
      <c r="G76" s="9"/>
      <c r="H76" s="9"/>
      <c r="I76" s="9"/>
    </row>
    <row r="77" spans="1:9" x14ac:dyDescent="0.35">
      <c r="A77" s="8"/>
      <c r="B77" s="11"/>
      <c r="C77" s="10"/>
      <c r="D77" s="10"/>
      <c r="E77" s="9"/>
      <c r="F77" s="9"/>
      <c r="G77" s="9"/>
      <c r="H77" s="9"/>
      <c r="I77" s="9"/>
    </row>
    <row r="78" spans="1:9" x14ac:dyDescent="0.35">
      <c r="A78" s="8"/>
      <c r="B78" s="11"/>
      <c r="C78" s="10"/>
      <c r="D78" s="10"/>
      <c r="E78" s="9"/>
      <c r="F78" s="9"/>
      <c r="G78" s="9"/>
      <c r="H78" s="9"/>
      <c r="I78" s="9"/>
    </row>
    <row r="79" spans="1:9" x14ac:dyDescent="0.35">
      <c r="A79" s="8"/>
      <c r="B79" s="11"/>
      <c r="C79" s="10"/>
      <c r="D79" s="10"/>
      <c r="E79" s="9"/>
      <c r="F79" s="9"/>
      <c r="G79" s="9"/>
      <c r="H79" s="9"/>
      <c r="I79" s="9"/>
    </row>
    <row r="80" spans="1:9" x14ac:dyDescent="0.35">
      <c r="A80" s="8"/>
      <c r="B80" s="11"/>
      <c r="C80" s="10"/>
      <c r="D80" s="10"/>
      <c r="E80" s="9"/>
      <c r="F80" s="9"/>
      <c r="G80" s="9"/>
      <c r="H80" s="9"/>
      <c r="I80" s="9"/>
    </row>
    <row r="81" spans="1:9" x14ac:dyDescent="0.35">
      <c r="A81" s="8"/>
      <c r="B81" s="11"/>
      <c r="C81" s="10"/>
      <c r="D81" s="10"/>
      <c r="E81" s="9"/>
      <c r="F81" s="9"/>
      <c r="G81" s="9"/>
      <c r="H81" s="9"/>
      <c r="I81" s="9"/>
    </row>
    <row r="82" spans="1:9" x14ac:dyDescent="0.35">
      <c r="A82" s="8"/>
      <c r="B82" s="11"/>
      <c r="C82" s="10"/>
      <c r="D82" s="10"/>
      <c r="E82" s="9"/>
      <c r="F82" s="9"/>
      <c r="G82" s="9"/>
      <c r="H82" s="9"/>
      <c r="I82" s="9"/>
    </row>
    <row r="83" spans="1:9" x14ac:dyDescent="0.35">
      <c r="A83" s="8"/>
      <c r="B83" s="11"/>
      <c r="C83" s="10"/>
      <c r="D83" s="10"/>
      <c r="E83" s="9"/>
      <c r="F83" s="9"/>
      <c r="G83" s="9"/>
      <c r="H83" s="9"/>
      <c r="I83" s="9"/>
    </row>
  </sheetData>
  <mergeCells count="4">
    <mergeCell ref="B2:N2"/>
    <mergeCell ref="B3:N3"/>
    <mergeCell ref="B4:N4"/>
    <mergeCell ref="B5:N5"/>
  </mergeCells>
  <phoneticPr fontId="9" type="noConversion"/>
  <hyperlinks>
    <hyperlink ref="B2" r:id="rId1" xr:uid="{52ED6617-D00E-4FD2-A4EC-78A9C1D52786}"/>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B759B-3206-482F-8514-000B16736AA2}">
  <sheetPr>
    <tabColor rgb="FF92D050"/>
  </sheetPr>
  <dimension ref="A1:N91"/>
  <sheetViews>
    <sheetView workbookViewId="0">
      <pane xSplit="2" ySplit="7" topLeftCell="C8" activePane="bottomRight" state="frozen"/>
      <selection activeCell="D32" sqref="D32"/>
      <selection pane="topRight" activeCell="D32" sqref="D32"/>
      <selection pane="bottomLeft" activeCell="D32" sqref="D32"/>
      <selection pane="bottomRight" activeCell="C34" sqref="C34"/>
    </sheetView>
  </sheetViews>
  <sheetFormatPr baseColWidth="10" defaultRowHeight="14.5" x14ac:dyDescent="0.35"/>
  <cols>
    <col min="2" max="2" width="13.08984375" bestFit="1" customWidth="1"/>
    <col min="3" max="3" width="83.453125" style="6" bestFit="1" customWidth="1"/>
    <col min="4" max="4" width="44" style="6" customWidth="1"/>
    <col min="8" max="8" width="12.54296875" bestFit="1" customWidth="1"/>
    <col min="9" max="9" width="20" bestFit="1" customWidth="1"/>
  </cols>
  <sheetData>
    <row r="1" spans="1:13" x14ac:dyDescent="0.35">
      <c r="A1" s="3" t="s">
        <v>387</v>
      </c>
      <c r="B1" t="s">
        <v>621</v>
      </c>
    </row>
    <row r="2" spans="1:13" x14ac:dyDescent="0.35">
      <c r="A2" s="3" t="s">
        <v>386</v>
      </c>
      <c r="B2" s="212"/>
      <c r="C2" s="212"/>
      <c r="D2" s="212"/>
      <c r="E2" s="212"/>
      <c r="F2" s="212"/>
      <c r="G2" s="212"/>
      <c r="H2" s="212"/>
      <c r="I2" s="212"/>
      <c r="J2" s="212"/>
      <c r="K2" s="212"/>
      <c r="L2" s="212"/>
      <c r="M2" s="212"/>
    </row>
    <row r="3" spans="1:13" x14ac:dyDescent="0.35">
      <c r="A3" s="3" t="s">
        <v>384</v>
      </c>
      <c r="B3" s="213"/>
      <c r="C3" s="213"/>
      <c r="D3" s="213"/>
      <c r="E3" s="213"/>
      <c r="F3" s="213"/>
      <c r="G3" s="213"/>
      <c r="H3" s="213"/>
      <c r="I3" s="213"/>
      <c r="J3" s="213"/>
      <c r="K3" s="213"/>
      <c r="L3" s="213"/>
      <c r="M3" s="213"/>
    </row>
    <row r="4" spans="1:13" x14ac:dyDescent="0.35">
      <c r="A4" s="3" t="s">
        <v>399</v>
      </c>
      <c r="B4" s="213"/>
      <c r="C4" s="213"/>
      <c r="D4" s="213"/>
      <c r="E4" s="213"/>
      <c r="F4" s="213"/>
      <c r="G4" s="213"/>
      <c r="H4" s="213"/>
      <c r="I4" s="213"/>
      <c r="J4" s="213"/>
      <c r="K4" s="213"/>
      <c r="L4" s="213"/>
      <c r="M4" s="213"/>
    </row>
    <row r="5" spans="1:13" x14ac:dyDescent="0.35">
      <c r="A5" s="3" t="s">
        <v>385</v>
      </c>
      <c r="B5" s="214"/>
      <c r="C5" s="214"/>
      <c r="D5" s="214"/>
      <c r="E5" s="214"/>
      <c r="F5" s="214"/>
      <c r="G5" s="214"/>
      <c r="H5" s="214"/>
      <c r="I5" s="214"/>
      <c r="J5" s="214"/>
      <c r="K5" s="214"/>
      <c r="L5" s="214"/>
      <c r="M5" s="214"/>
    </row>
    <row r="7" spans="1:13" x14ac:dyDescent="0.35">
      <c r="A7" s="5" t="s">
        <v>396</v>
      </c>
      <c r="B7" s="4" t="s">
        <v>416</v>
      </c>
      <c r="C7" s="7" t="s">
        <v>417</v>
      </c>
      <c r="D7" s="7" t="s">
        <v>415</v>
      </c>
      <c r="E7" s="4" t="s">
        <v>391</v>
      </c>
      <c r="F7" s="4" t="s">
        <v>392</v>
      </c>
      <c r="G7" s="4" t="s">
        <v>393</v>
      </c>
      <c r="H7" s="4" t="s">
        <v>394</v>
      </c>
      <c r="I7" s="4" t="s">
        <v>170</v>
      </c>
    </row>
    <row r="8" spans="1:13" x14ac:dyDescent="0.35">
      <c r="A8" s="77">
        <v>1</v>
      </c>
      <c r="B8" t="s">
        <v>567</v>
      </c>
      <c r="C8" t="s">
        <v>601</v>
      </c>
      <c r="D8" s="10"/>
      <c r="E8" s="9"/>
      <c r="F8" t="s">
        <v>506</v>
      </c>
      <c r="G8" s="9"/>
      <c r="H8" s="9"/>
      <c r="I8" t="s">
        <v>592</v>
      </c>
    </row>
    <row r="9" spans="1:13" x14ac:dyDescent="0.35">
      <c r="A9" s="77">
        <v>2</v>
      </c>
      <c r="B9" t="s">
        <v>561</v>
      </c>
      <c r="C9" t="s">
        <v>403</v>
      </c>
      <c r="D9" s="10"/>
      <c r="E9" s="9"/>
      <c r="F9" t="s">
        <v>589</v>
      </c>
      <c r="G9" s="9"/>
      <c r="H9" s="9"/>
      <c r="I9" t="s">
        <v>591</v>
      </c>
    </row>
    <row r="10" spans="1:13" x14ac:dyDescent="0.35">
      <c r="A10" s="77">
        <v>3</v>
      </c>
      <c r="B10" t="s">
        <v>562</v>
      </c>
      <c r="C10" t="s">
        <v>596</v>
      </c>
      <c r="D10" s="10"/>
      <c r="E10" s="9"/>
      <c r="F10" t="s">
        <v>589</v>
      </c>
      <c r="G10" s="9"/>
      <c r="H10" s="9"/>
      <c r="I10" t="s">
        <v>592</v>
      </c>
    </row>
    <row r="11" spans="1:13" x14ac:dyDescent="0.35">
      <c r="A11" s="77">
        <v>4</v>
      </c>
      <c r="B11" t="s">
        <v>563</v>
      </c>
      <c r="C11" t="s">
        <v>597</v>
      </c>
      <c r="D11" s="10"/>
      <c r="E11" s="9"/>
      <c r="F11" t="s">
        <v>589</v>
      </c>
      <c r="G11" s="9"/>
      <c r="H11" s="9"/>
      <c r="I11" t="s">
        <v>592</v>
      </c>
    </row>
    <row r="12" spans="1:13" x14ac:dyDescent="0.35">
      <c r="A12" s="77">
        <v>5</v>
      </c>
      <c r="B12" t="s">
        <v>564</v>
      </c>
      <c r="C12" t="s">
        <v>598</v>
      </c>
      <c r="D12" s="10"/>
      <c r="E12" s="9"/>
      <c r="F12" t="s">
        <v>589</v>
      </c>
      <c r="G12" s="9"/>
      <c r="H12" s="9"/>
      <c r="I12" t="s">
        <v>592</v>
      </c>
    </row>
    <row r="13" spans="1:13" x14ac:dyDescent="0.35">
      <c r="A13" s="77">
        <v>6</v>
      </c>
      <c r="B13" t="s">
        <v>565</v>
      </c>
      <c r="C13" t="s">
        <v>599</v>
      </c>
      <c r="D13" s="10"/>
      <c r="E13" s="9"/>
      <c r="F13" t="s">
        <v>589</v>
      </c>
      <c r="G13" s="9"/>
      <c r="H13" s="9"/>
      <c r="I13" t="s">
        <v>592</v>
      </c>
    </row>
    <row r="14" spans="1:13" x14ac:dyDescent="0.35">
      <c r="A14" s="77">
        <v>7</v>
      </c>
      <c r="B14" t="s">
        <v>566</v>
      </c>
      <c r="C14" t="s">
        <v>600</v>
      </c>
      <c r="D14" s="10"/>
      <c r="E14" s="9"/>
      <c r="F14" t="s">
        <v>589</v>
      </c>
      <c r="G14" s="9"/>
      <c r="H14" s="9"/>
      <c r="I14" t="s">
        <v>593</v>
      </c>
    </row>
    <row r="15" spans="1:13" x14ac:dyDescent="0.35">
      <c r="A15" s="77">
        <v>8</v>
      </c>
      <c r="B15" t="s">
        <v>1351</v>
      </c>
      <c r="C15" t="s">
        <v>1356</v>
      </c>
      <c r="D15" s="10"/>
      <c r="E15" s="9"/>
      <c r="F15" t="s">
        <v>589</v>
      </c>
      <c r="G15" s="9"/>
      <c r="H15" s="9"/>
      <c r="I15" t="s">
        <v>1361</v>
      </c>
    </row>
    <row r="16" spans="1:13" x14ac:dyDescent="0.35">
      <c r="A16" s="77">
        <v>9</v>
      </c>
      <c r="B16" t="s">
        <v>1352</v>
      </c>
      <c r="C16" t="s">
        <v>1357</v>
      </c>
      <c r="D16" s="10"/>
      <c r="E16" s="9"/>
      <c r="F16" t="s">
        <v>589</v>
      </c>
      <c r="G16" s="9"/>
      <c r="H16" s="9"/>
      <c r="I16" t="s">
        <v>591</v>
      </c>
    </row>
    <row r="17" spans="1:9" x14ac:dyDescent="0.35">
      <c r="A17" s="77">
        <v>10</v>
      </c>
      <c r="B17" t="s">
        <v>1353</v>
      </c>
      <c r="C17" t="s">
        <v>1358</v>
      </c>
      <c r="D17" s="10"/>
      <c r="E17" s="9"/>
      <c r="F17" t="s">
        <v>589</v>
      </c>
      <c r="G17" s="9"/>
      <c r="H17" s="9"/>
      <c r="I17" t="s">
        <v>591</v>
      </c>
    </row>
    <row r="18" spans="1:9" x14ac:dyDescent="0.35">
      <c r="A18" s="77">
        <v>11</v>
      </c>
      <c r="B18" t="s">
        <v>317</v>
      </c>
      <c r="C18" t="s">
        <v>602</v>
      </c>
      <c r="D18" s="10"/>
      <c r="E18" s="9"/>
      <c r="F18" t="s">
        <v>589</v>
      </c>
      <c r="G18" s="9"/>
      <c r="H18" s="9"/>
      <c r="I18" t="s">
        <v>593</v>
      </c>
    </row>
    <row r="19" spans="1:9" x14ac:dyDescent="0.35">
      <c r="A19" s="77">
        <v>13</v>
      </c>
      <c r="B19" t="s">
        <v>568</v>
      </c>
      <c r="C19" t="s">
        <v>603</v>
      </c>
      <c r="D19" s="10"/>
      <c r="E19" s="9"/>
      <c r="F19" t="s">
        <v>589</v>
      </c>
      <c r="G19" s="9"/>
      <c r="H19" s="9"/>
      <c r="I19" t="s">
        <v>593</v>
      </c>
    </row>
    <row r="20" spans="1:9" x14ac:dyDescent="0.35">
      <c r="A20" s="77">
        <v>15</v>
      </c>
      <c r="B20" t="s">
        <v>569</v>
      </c>
      <c r="C20" t="s">
        <v>604</v>
      </c>
      <c r="D20" s="12"/>
      <c r="E20" s="9"/>
      <c r="F20" t="s">
        <v>589</v>
      </c>
      <c r="G20" s="9"/>
      <c r="H20" s="9"/>
      <c r="I20" t="s">
        <v>594</v>
      </c>
    </row>
    <row r="21" spans="1:9" x14ac:dyDescent="0.35">
      <c r="A21" s="77">
        <v>16</v>
      </c>
      <c r="B21" t="s">
        <v>570</v>
      </c>
      <c r="C21" t="s">
        <v>605</v>
      </c>
      <c r="D21" s="10"/>
      <c r="E21" s="9"/>
      <c r="F21" t="s">
        <v>590</v>
      </c>
      <c r="G21" s="9"/>
      <c r="H21" s="9"/>
      <c r="I21" t="s">
        <v>594</v>
      </c>
    </row>
    <row r="22" spans="1:9" x14ac:dyDescent="0.35">
      <c r="A22" s="77">
        <v>17</v>
      </c>
      <c r="B22" t="s">
        <v>1354</v>
      </c>
      <c r="C22" t="s">
        <v>1359</v>
      </c>
      <c r="D22" s="10"/>
      <c r="E22" s="9"/>
      <c r="F22" t="s">
        <v>589</v>
      </c>
      <c r="G22" s="9"/>
      <c r="H22" s="9"/>
      <c r="I22" t="s">
        <v>594</v>
      </c>
    </row>
    <row r="23" spans="1:9" x14ac:dyDescent="0.35">
      <c r="A23" s="77">
        <v>18</v>
      </c>
      <c r="B23" t="s">
        <v>571</v>
      </c>
      <c r="C23" t="s">
        <v>606</v>
      </c>
      <c r="D23" s="10"/>
      <c r="E23" s="9"/>
      <c r="F23" t="s">
        <v>506</v>
      </c>
      <c r="G23" s="9"/>
      <c r="H23" s="9"/>
      <c r="I23" t="s">
        <v>594</v>
      </c>
    </row>
    <row r="24" spans="1:9" x14ac:dyDescent="0.35">
      <c r="A24" s="77">
        <v>19</v>
      </c>
      <c r="B24" t="s">
        <v>572</v>
      </c>
      <c r="C24" t="s">
        <v>607</v>
      </c>
      <c r="D24" s="12"/>
      <c r="E24" s="9"/>
      <c r="F24" t="s">
        <v>506</v>
      </c>
      <c r="G24" s="9"/>
      <c r="H24" s="9"/>
      <c r="I24" t="s">
        <v>594</v>
      </c>
    </row>
    <row r="25" spans="1:9" x14ac:dyDescent="0.35">
      <c r="A25" s="77">
        <v>20</v>
      </c>
      <c r="B25" t="s">
        <v>573</v>
      </c>
      <c r="C25" t="s">
        <v>608</v>
      </c>
      <c r="D25" s="10"/>
      <c r="E25" s="9"/>
      <c r="F25" t="s">
        <v>506</v>
      </c>
      <c r="G25" s="9"/>
      <c r="H25" s="9"/>
      <c r="I25" t="s">
        <v>594</v>
      </c>
    </row>
    <row r="26" spans="1:9" x14ac:dyDescent="0.35">
      <c r="A26" s="77">
        <v>21</v>
      </c>
      <c r="B26" t="s">
        <v>574</v>
      </c>
      <c r="C26" t="s">
        <v>609</v>
      </c>
      <c r="D26" s="10"/>
      <c r="E26" s="9"/>
      <c r="F26" t="s">
        <v>506</v>
      </c>
      <c r="G26" s="9"/>
      <c r="H26" s="9"/>
      <c r="I26" t="s">
        <v>594</v>
      </c>
    </row>
    <row r="27" spans="1:9" x14ac:dyDescent="0.35">
      <c r="A27" s="77">
        <v>22</v>
      </c>
      <c r="B27" t="s">
        <v>575</v>
      </c>
      <c r="C27" t="s">
        <v>610</v>
      </c>
      <c r="D27" s="10"/>
      <c r="E27" s="9"/>
      <c r="F27" t="s">
        <v>506</v>
      </c>
      <c r="G27" s="9"/>
      <c r="H27" s="9"/>
      <c r="I27" t="s">
        <v>594</v>
      </c>
    </row>
    <row r="28" spans="1:9" x14ac:dyDescent="0.35">
      <c r="A28" s="77">
        <v>23</v>
      </c>
      <c r="B28" t="s">
        <v>576</v>
      </c>
      <c r="C28" t="s">
        <v>611</v>
      </c>
      <c r="D28" s="10"/>
      <c r="E28" s="9"/>
      <c r="F28" t="s">
        <v>506</v>
      </c>
      <c r="G28" s="9"/>
      <c r="H28" s="9"/>
      <c r="I28" t="s">
        <v>594</v>
      </c>
    </row>
    <row r="29" spans="1:9" x14ac:dyDescent="0.35">
      <c r="A29" s="77">
        <v>24</v>
      </c>
      <c r="B29" t="s">
        <v>577</v>
      </c>
      <c r="C29" t="s">
        <v>612</v>
      </c>
      <c r="D29" s="10"/>
      <c r="E29" s="9"/>
      <c r="F29" t="s">
        <v>506</v>
      </c>
      <c r="G29" s="9"/>
      <c r="H29" s="9"/>
      <c r="I29" t="s">
        <v>594</v>
      </c>
    </row>
    <row r="30" spans="1:9" x14ac:dyDescent="0.35">
      <c r="A30" s="77">
        <v>25</v>
      </c>
      <c r="B30" t="s">
        <v>578</v>
      </c>
      <c r="C30" t="s">
        <v>613</v>
      </c>
      <c r="D30" s="10"/>
      <c r="E30" s="9"/>
      <c r="F30" t="s">
        <v>506</v>
      </c>
      <c r="G30" s="9"/>
      <c r="H30" s="9"/>
      <c r="I30" t="s">
        <v>594</v>
      </c>
    </row>
    <row r="31" spans="1:9" x14ac:dyDescent="0.35">
      <c r="A31" s="77">
        <v>26</v>
      </c>
      <c r="B31" t="s">
        <v>579</v>
      </c>
      <c r="C31" t="s">
        <v>614</v>
      </c>
      <c r="D31" s="10"/>
      <c r="E31" s="9"/>
      <c r="F31" t="s">
        <v>506</v>
      </c>
      <c r="G31" s="9"/>
      <c r="H31" s="9"/>
      <c r="I31" t="s">
        <v>594</v>
      </c>
    </row>
    <row r="32" spans="1:9" x14ac:dyDescent="0.35">
      <c r="A32" s="77">
        <v>27</v>
      </c>
      <c r="B32" t="s">
        <v>580</v>
      </c>
      <c r="C32" t="s">
        <v>615</v>
      </c>
      <c r="D32" s="12"/>
      <c r="E32" s="9"/>
      <c r="F32" t="s">
        <v>506</v>
      </c>
      <c r="G32" s="9"/>
      <c r="H32" s="9"/>
      <c r="I32" t="s">
        <v>594</v>
      </c>
    </row>
    <row r="33" spans="1:9" x14ac:dyDescent="0.35">
      <c r="A33" s="77">
        <v>28</v>
      </c>
      <c r="B33" t="s">
        <v>581</v>
      </c>
      <c r="C33" t="s">
        <v>616</v>
      </c>
      <c r="D33" s="12"/>
      <c r="E33" s="9"/>
      <c r="F33" t="s">
        <v>506</v>
      </c>
      <c r="G33" s="9"/>
      <c r="H33" s="9"/>
      <c r="I33" t="s">
        <v>594</v>
      </c>
    </row>
    <row r="34" spans="1:9" x14ac:dyDescent="0.35">
      <c r="A34" s="77">
        <v>29</v>
      </c>
      <c r="B34" t="s">
        <v>582</v>
      </c>
      <c r="C34" t="s">
        <v>617</v>
      </c>
      <c r="D34" s="10"/>
      <c r="E34" s="9"/>
      <c r="F34" t="s">
        <v>590</v>
      </c>
      <c r="G34" s="9"/>
      <c r="H34" s="9"/>
      <c r="I34" t="s">
        <v>594</v>
      </c>
    </row>
    <row r="35" spans="1:9" x14ac:dyDescent="0.35">
      <c r="A35" s="77">
        <v>30</v>
      </c>
      <c r="B35" t="s">
        <v>583</v>
      </c>
      <c r="C35" t="s">
        <v>618</v>
      </c>
      <c r="D35" s="10"/>
      <c r="E35" s="9"/>
      <c r="F35" t="s">
        <v>590</v>
      </c>
      <c r="G35" s="9"/>
      <c r="H35" s="9"/>
      <c r="I35" t="s">
        <v>594</v>
      </c>
    </row>
    <row r="36" spans="1:9" x14ac:dyDescent="0.35">
      <c r="A36" s="77">
        <v>31</v>
      </c>
      <c r="B36" t="s">
        <v>584</v>
      </c>
      <c r="C36" t="s">
        <v>619</v>
      </c>
      <c r="D36" s="10"/>
      <c r="E36" s="9"/>
      <c r="F36" t="s">
        <v>590</v>
      </c>
      <c r="G36" s="9"/>
      <c r="H36" s="9"/>
      <c r="I36" t="s">
        <v>594</v>
      </c>
    </row>
    <row r="37" spans="1:9" x14ac:dyDescent="0.35">
      <c r="A37" s="77">
        <v>32</v>
      </c>
      <c r="B37" t="s">
        <v>585</v>
      </c>
      <c r="C37" t="s">
        <v>1362</v>
      </c>
      <c r="D37" s="12"/>
      <c r="E37" s="9"/>
      <c r="G37" s="9"/>
      <c r="H37" s="9"/>
    </row>
    <row r="38" spans="1:9" x14ac:dyDescent="0.35">
      <c r="A38" s="77">
        <v>33</v>
      </c>
      <c r="B38" t="s">
        <v>586</v>
      </c>
      <c r="C38" t="s">
        <v>1363</v>
      </c>
      <c r="D38" s="12"/>
      <c r="E38" s="9"/>
      <c r="G38" s="9"/>
      <c r="H38" s="9"/>
    </row>
    <row r="39" spans="1:9" x14ac:dyDescent="0.35">
      <c r="A39" s="77">
        <v>34</v>
      </c>
      <c r="B39" t="s">
        <v>1355</v>
      </c>
      <c r="C39" t="s">
        <v>1360</v>
      </c>
      <c r="D39" s="12"/>
      <c r="E39" s="9"/>
      <c r="F39" t="s">
        <v>1140</v>
      </c>
      <c r="G39" s="9"/>
      <c r="H39" s="9"/>
      <c r="I39" t="s">
        <v>594</v>
      </c>
    </row>
    <row r="40" spans="1:9" x14ac:dyDescent="0.35">
      <c r="A40" s="77">
        <v>35</v>
      </c>
      <c r="B40" t="s">
        <v>319</v>
      </c>
      <c r="C40" t="s">
        <v>620</v>
      </c>
      <c r="D40" s="10"/>
      <c r="E40" s="9"/>
      <c r="F40" t="s">
        <v>589</v>
      </c>
      <c r="G40" s="9"/>
      <c r="H40" s="9"/>
      <c r="I40" t="s">
        <v>595</v>
      </c>
    </row>
    <row r="41" spans="1:9" x14ac:dyDescent="0.35">
      <c r="A41" s="8"/>
      <c r="B41" s="11"/>
      <c r="C41" s="10"/>
      <c r="D41" s="12"/>
      <c r="E41" s="9"/>
      <c r="F41" s="9"/>
      <c r="G41" s="9"/>
      <c r="H41" s="9"/>
      <c r="I41" s="9"/>
    </row>
    <row r="42" spans="1:9" x14ac:dyDescent="0.35">
      <c r="A42" s="8"/>
      <c r="B42" s="11"/>
      <c r="C42" s="10"/>
      <c r="D42" s="10"/>
      <c r="E42" s="9"/>
      <c r="F42" s="9"/>
      <c r="G42" s="9"/>
      <c r="H42" s="9"/>
      <c r="I42" s="9"/>
    </row>
    <row r="43" spans="1:9" x14ac:dyDescent="0.35">
      <c r="A43" s="8"/>
      <c r="B43" s="11"/>
      <c r="C43" s="10"/>
      <c r="D43" s="10"/>
      <c r="E43" s="9"/>
      <c r="F43" s="9"/>
      <c r="G43" s="9"/>
      <c r="H43" s="9"/>
      <c r="I43" s="9"/>
    </row>
    <row r="44" spans="1:9" x14ac:dyDescent="0.35">
      <c r="A44" s="8"/>
      <c r="B44" s="11"/>
      <c r="C44" s="10"/>
      <c r="D44" s="12"/>
      <c r="E44" s="9"/>
      <c r="F44" s="9"/>
      <c r="G44" s="9"/>
      <c r="H44" s="9"/>
      <c r="I44" s="9"/>
    </row>
    <row r="45" spans="1:9" x14ac:dyDescent="0.35">
      <c r="A45" s="8"/>
      <c r="B45" s="11"/>
      <c r="C45" s="10"/>
      <c r="D45" s="10"/>
      <c r="E45" s="9"/>
      <c r="F45" s="9"/>
      <c r="G45" s="9"/>
      <c r="H45" s="9"/>
      <c r="I45" s="9"/>
    </row>
    <row r="46" spans="1:9" x14ac:dyDescent="0.35">
      <c r="A46" s="8"/>
      <c r="B46" s="11"/>
      <c r="C46" s="10"/>
      <c r="D46" s="10"/>
      <c r="E46" s="9"/>
      <c r="F46" s="9"/>
      <c r="G46" s="9"/>
      <c r="H46" s="9"/>
      <c r="I46" s="9"/>
    </row>
    <row r="47" spans="1:9" x14ac:dyDescent="0.35">
      <c r="A47" s="8"/>
      <c r="B47" s="11"/>
      <c r="C47" s="10"/>
      <c r="D47" s="10"/>
      <c r="E47" s="9"/>
      <c r="F47" s="9"/>
      <c r="G47" s="9"/>
      <c r="H47" s="9"/>
      <c r="I47" s="9"/>
    </row>
    <row r="48" spans="1:9" x14ac:dyDescent="0.35">
      <c r="A48" s="8"/>
      <c r="B48" s="11"/>
      <c r="C48" s="10"/>
      <c r="D48" s="10"/>
      <c r="E48" s="9"/>
      <c r="F48" s="9"/>
      <c r="G48" s="9"/>
      <c r="H48" s="9"/>
      <c r="I48" s="9"/>
    </row>
    <row r="49" spans="1:9" x14ac:dyDescent="0.35">
      <c r="A49" s="8"/>
      <c r="B49" s="11"/>
      <c r="C49" s="10"/>
      <c r="D49" s="10"/>
      <c r="E49" s="9"/>
      <c r="F49" s="9"/>
      <c r="G49" s="9"/>
      <c r="H49" s="9"/>
      <c r="I49" s="9"/>
    </row>
    <row r="50" spans="1:9" x14ac:dyDescent="0.35">
      <c r="A50" s="8"/>
      <c r="B50" s="11"/>
      <c r="C50" s="10"/>
      <c r="D50" s="10"/>
      <c r="E50" s="9"/>
      <c r="F50" s="9"/>
      <c r="G50" s="9"/>
      <c r="H50" s="9"/>
      <c r="I50" s="9"/>
    </row>
    <row r="51" spans="1:9" x14ac:dyDescent="0.35">
      <c r="A51" s="8"/>
      <c r="B51" s="11"/>
      <c r="C51" s="10"/>
      <c r="D51" s="12"/>
      <c r="E51" s="9"/>
      <c r="F51" s="9"/>
      <c r="G51" s="9"/>
      <c r="H51" s="9"/>
      <c r="I51" s="9"/>
    </row>
    <row r="52" spans="1:9" x14ac:dyDescent="0.35">
      <c r="A52" s="8"/>
      <c r="B52" s="11"/>
      <c r="C52" s="10"/>
      <c r="D52" s="10"/>
      <c r="E52" s="9"/>
      <c r="F52" s="9"/>
      <c r="G52" s="9"/>
      <c r="H52" s="9"/>
      <c r="I52" s="9"/>
    </row>
    <row r="53" spans="1:9" x14ac:dyDescent="0.35">
      <c r="A53" s="8"/>
      <c r="B53" s="11"/>
      <c r="C53" s="10"/>
      <c r="D53" s="10"/>
      <c r="E53" s="9"/>
      <c r="F53" s="9"/>
      <c r="G53" s="9"/>
      <c r="H53" s="9"/>
      <c r="I53" s="9"/>
    </row>
    <row r="54" spans="1:9" x14ac:dyDescent="0.35">
      <c r="A54" s="8"/>
      <c r="B54" s="11"/>
      <c r="C54" s="10"/>
      <c r="D54" s="12"/>
      <c r="E54" s="9"/>
      <c r="F54" s="9"/>
      <c r="G54" s="9"/>
      <c r="H54" s="9"/>
      <c r="I54" s="9"/>
    </row>
    <row r="55" spans="1:9" x14ac:dyDescent="0.35">
      <c r="A55" s="8"/>
      <c r="B55" s="11"/>
      <c r="C55" s="10"/>
      <c r="D55" s="10"/>
      <c r="E55" s="9"/>
      <c r="F55" s="9"/>
      <c r="G55" s="9"/>
      <c r="H55" s="9"/>
      <c r="I55" s="9"/>
    </row>
    <row r="56" spans="1:9" x14ac:dyDescent="0.35">
      <c r="A56" s="8"/>
      <c r="B56" s="11"/>
      <c r="C56" s="10"/>
      <c r="D56" s="10"/>
      <c r="E56" s="9"/>
      <c r="F56" s="9"/>
      <c r="G56" s="9"/>
      <c r="H56" s="9"/>
      <c r="I56" s="9"/>
    </row>
    <row r="57" spans="1:9" x14ac:dyDescent="0.35">
      <c r="A57" s="8"/>
      <c r="B57" s="11"/>
      <c r="C57" s="10"/>
      <c r="D57" s="12"/>
      <c r="E57" s="9"/>
      <c r="F57" s="9"/>
      <c r="G57" s="9"/>
      <c r="H57" s="9"/>
      <c r="I57" s="9"/>
    </row>
    <row r="58" spans="1:9" x14ac:dyDescent="0.35">
      <c r="A58" s="8"/>
      <c r="B58" s="11"/>
      <c r="C58" s="10"/>
      <c r="D58" s="10"/>
      <c r="E58" s="9"/>
      <c r="F58" s="9"/>
      <c r="G58" s="9"/>
      <c r="H58" s="9"/>
      <c r="I58" s="9"/>
    </row>
    <row r="59" spans="1:9" x14ac:dyDescent="0.35">
      <c r="A59" s="8"/>
      <c r="B59" s="11"/>
      <c r="C59" s="10"/>
      <c r="D59" s="10"/>
      <c r="E59" s="9"/>
      <c r="F59" s="9"/>
      <c r="G59" s="9"/>
      <c r="H59" s="9"/>
      <c r="I59" s="9"/>
    </row>
    <row r="60" spans="1:9" x14ac:dyDescent="0.35">
      <c r="A60" s="8"/>
      <c r="B60" s="11"/>
      <c r="C60" s="10"/>
      <c r="D60" s="10"/>
      <c r="E60" s="9"/>
      <c r="F60" s="9"/>
      <c r="G60" s="9"/>
      <c r="H60" s="9"/>
      <c r="I60" s="9"/>
    </row>
    <row r="61" spans="1:9" x14ac:dyDescent="0.35">
      <c r="A61" s="8"/>
      <c r="B61" s="11"/>
      <c r="C61" s="10"/>
      <c r="D61" s="10"/>
      <c r="E61" s="9"/>
      <c r="F61" s="9"/>
      <c r="G61" s="9"/>
      <c r="H61" s="9"/>
      <c r="I61" s="9"/>
    </row>
    <row r="62" spans="1:9" x14ac:dyDescent="0.35">
      <c r="A62" s="8"/>
      <c r="B62" s="11"/>
      <c r="C62" s="10"/>
      <c r="D62" s="10"/>
      <c r="E62" s="9"/>
      <c r="F62" s="9"/>
      <c r="G62" s="9"/>
      <c r="H62" s="9"/>
      <c r="I62" s="9"/>
    </row>
    <row r="63" spans="1:9" x14ac:dyDescent="0.35">
      <c r="A63" s="8"/>
      <c r="B63" s="11"/>
      <c r="C63" s="10"/>
      <c r="D63" s="10"/>
      <c r="E63" s="9"/>
      <c r="F63" s="9"/>
      <c r="G63" s="9"/>
      <c r="H63" s="9"/>
      <c r="I63" s="9"/>
    </row>
    <row r="64" spans="1:9" x14ac:dyDescent="0.35">
      <c r="A64" s="8"/>
      <c r="B64" s="11"/>
      <c r="C64" s="10"/>
      <c r="D64" s="10"/>
      <c r="E64" s="9"/>
      <c r="F64" s="9"/>
      <c r="G64" s="9"/>
      <c r="H64" s="9"/>
      <c r="I64" s="9"/>
    </row>
    <row r="65" spans="1:14" x14ac:dyDescent="0.35">
      <c r="A65" s="8"/>
      <c r="B65" s="11"/>
      <c r="C65" s="10"/>
      <c r="D65" s="10"/>
      <c r="E65" s="9"/>
      <c r="F65" s="9"/>
      <c r="G65" s="9"/>
      <c r="H65" s="9"/>
      <c r="I65" s="9"/>
    </row>
    <row r="66" spans="1:14" x14ac:dyDescent="0.35">
      <c r="A66" s="8"/>
      <c r="B66" s="11"/>
      <c r="C66" s="10"/>
      <c r="D66" s="10"/>
      <c r="E66" s="9"/>
      <c r="F66" s="9"/>
      <c r="G66" s="9"/>
      <c r="H66" s="9"/>
      <c r="I66" s="9"/>
    </row>
    <row r="67" spans="1:14" s="13" customFormat="1" x14ac:dyDescent="0.35">
      <c r="A67" s="8"/>
      <c r="B67" s="11"/>
      <c r="C67" s="10"/>
      <c r="D67" s="10"/>
      <c r="E67" s="9"/>
      <c r="F67" s="9"/>
      <c r="G67" s="9"/>
      <c r="H67" s="9"/>
      <c r="I67" s="9"/>
      <c r="J67"/>
      <c r="K67"/>
      <c r="L67"/>
      <c r="M67"/>
      <c r="N67"/>
    </row>
    <row r="68" spans="1:14" s="13" customFormat="1" x14ac:dyDescent="0.35">
      <c r="A68" s="8"/>
      <c r="B68" s="11"/>
      <c r="C68" s="10"/>
      <c r="D68" s="10"/>
      <c r="E68" s="9"/>
      <c r="F68" s="9"/>
      <c r="G68" s="9"/>
      <c r="H68" s="9"/>
      <c r="I68" s="9"/>
      <c r="J68"/>
      <c r="K68"/>
      <c r="L68"/>
      <c r="M68"/>
      <c r="N68"/>
    </row>
    <row r="69" spans="1:14" s="13" customFormat="1" x14ac:dyDescent="0.35">
      <c r="A69" s="8"/>
      <c r="B69" s="11"/>
      <c r="C69" s="10"/>
      <c r="D69" s="10"/>
      <c r="E69" s="9"/>
      <c r="F69" s="9"/>
      <c r="G69" s="9"/>
      <c r="H69" s="9"/>
      <c r="I69" s="9"/>
      <c r="J69"/>
      <c r="K69"/>
      <c r="L69"/>
      <c r="M69"/>
      <c r="N69"/>
    </row>
    <row r="70" spans="1:14" s="13" customFormat="1" x14ac:dyDescent="0.35">
      <c r="A70" s="8"/>
      <c r="B70" s="11"/>
      <c r="C70" s="10"/>
      <c r="D70" s="10"/>
      <c r="E70" s="9"/>
      <c r="F70" s="9"/>
      <c r="G70" s="9"/>
      <c r="H70" s="9"/>
      <c r="I70" s="9"/>
      <c r="J70"/>
      <c r="K70"/>
      <c r="L70"/>
      <c r="M70"/>
      <c r="N70"/>
    </row>
    <row r="71" spans="1:14" s="13" customFormat="1" x14ac:dyDescent="0.35">
      <c r="A71" s="8"/>
      <c r="B71" s="11"/>
      <c r="C71" s="10"/>
      <c r="D71" s="10"/>
      <c r="E71" s="9"/>
      <c r="F71" s="9"/>
      <c r="G71" s="9"/>
      <c r="H71" s="9"/>
      <c r="I71" s="9"/>
      <c r="J71"/>
      <c r="K71"/>
      <c r="L71"/>
      <c r="M71"/>
      <c r="N71"/>
    </row>
    <row r="72" spans="1:14" s="13" customFormat="1" x14ac:dyDescent="0.35">
      <c r="A72" s="8"/>
      <c r="B72" s="11"/>
      <c r="C72" s="10"/>
      <c r="D72" s="10"/>
      <c r="E72" s="9"/>
      <c r="F72" s="9"/>
      <c r="G72" s="9"/>
      <c r="H72" s="9"/>
      <c r="I72" s="9"/>
      <c r="J72"/>
      <c r="K72"/>
      <c r="L72"/>
      <c r="M72"/>
      <c r="N72"/>
    </row>
    <row r="73" spans="1:14" s="13" customFormat="1" x14ac:dyDescent="0.35">
      <c r="A73" s="8"/>
      <c r="B73" s="11"/>
      <c r="C73" s="10"/>
      <c r="D73" s="10"/>
      <c r="E73" s="9"/>
      <c r="F73" s="9"/>
      <c r="G73" s="9"/>
      <c r="H73" s="9"/>
      <c r="I73" s="9"/>
      <c r="J73"/>
      <c r="K73"/>
      <c r="L73"/>
      <c r="M73"/>
      <c r="N73"/>
    </row>
    <row r="74" spans="1:14" s="13" customFormat="1" x14ac:dyDescent="0.35">
      <c r="A74" s="8"/>
      <c r="B74" s="11"/>
      <c r="C74" s="10"/>
      <c r="D74" s="10"/>
      <c r="E74" s="9"/>
      <c r="F74" s="9"/>
      <c r="G74" s="9"/>
      <c r="H74" s="9"/>
      <c r="I74" s="9"/>
      <c r="J74"/>
      <c r="K74"/>
      <c r="L74"/>
      <c r="M74"/>
      <c r="N74"/>
    </row>
    <row r="75" spans="1:14" s="13" customFormat="1" x14ac:dyDescent="0.35">
      <c r="A75" s="8"/>
      <c r="B75" s="11"/>
      <c r="C75" s="10"/>
      <c r="D75" s="10"/>
      <c r="E75" s="9"/>
      <c r="F75" s="9"/>
      <c r="G75" s="9"/>
      <c r="H75" s="9"/>
      <c r="I75" s="9"/>
      <c r="J75"/>
      <c r="K75"/>
      <c r="L75"/>
      <c r="M75"/>
      <c r="N75"/>
    </row>
    <row r="76" spans="1:14" s="13" customFormat="1" x14ac:dyDescent="0.35">
      <c r="A76" s="8"/>
      <c r="B76" s="11"/>
      <c r="C76" s="10"/>
      <c r="D76" s="10"/>
      <c r="E76" s="9"/>
      <c r="F76" s="9"/>
      <c r="G76" s="9"/>
      <c r="H76" s="9"/>
      <c r="I76" s="9"/>
      <c r="J76"/>
      <c r="K76"/>
      <c r="L76"/>
      <c r="M76"/>
      <c r="N76"/>
    </row>
    <row r="77" spans="1:14" s="13" customFormat="1" x14ac:dyDescent="0.35">
      <c r="A77" s="8"/>
      <c r="B77" s="11"/>
      <c r="C77" s="10"/>
      <c r="D77" s="10"/>
      <c r="E77" s="9"/>
      <c r="F77" s="9"/>
      <c r="G77" s="9"/>
      <c r="H77" s="9"/>
      <c r="I77" s="9"/>
      <c r="J77"/>
      <c r="K77"/>
      <c r="L77"/>
      <c r="M77"/>
      <c r="N77"/>
    </row>
    <row r="78" spans="1:14" s="13" customFormat="1" x14ac:dyDescent="0.35">
      <c r="A78" s="8"/>
      <c r="B78" s="11"/>
      <c r="C78" s="10"/>
      <c r="D78" s="10"/>
      <c r="E78" s="9"/>
      <c r="F78" s="9"/>
      <c r="G78" s="9"/>
      <c r="H78" s="9"/>
      <c r="I78" s="9"/>
      <c r="J78"/>
      <c r="K78"/>
      <c r="L78"/>
      <c r="M78"/>
      <c r="N78"/>
    </row>
    <row r="79" spans="1:14" s="13" customFormat="1" x14ac:dyDescent="0.35">
      <c r="A79" s="8"/>
      <c r="B79" s="11"/>
      <c r="C79" s="10"/>
      <c r="D79" s="10"/>
      <c r="E79" s="9"/>
      <c r="F79" s="9"/>
      <c r="G79" s="9"/>
      <c r="H79" s="9"/>
      <c r="I79" s="9"/>
      <c r="J79"/>
      <c r="K79"/>
      <c r="L79"/>
      <c r="M79"/>
      <c r="N79"/>
    </row>
    <row r="80" spans="1:14" s="13" customFormat="1" x14ac:dyDescent="0.35">
      <c r="A80" s="8"/>
      <c r="B80" s="11"/>
      <c r="C80" s="10"/>
      <c r="D80" s="12"/>
      <c r="E80" s="9"/>
      <c r="F80" s="9"/>
      <c r="G80" s="9"/>
      <c r="H80" s="9"/>
      <c r="I80" s="9"/>
      <c r="J80"/>
      <c r="K80"/>
      <c r="L80"/>
      <c r="M80"/>
      <c r="N80"/>
    </row>
    <row r="81" spans="1:14" s="13" customFormat="1" x14ac:dyDescent="0.35">
      <c r="A81" s="8"/>
      <c r="B81" s="11"/>
      <c r="C81" s="10"/>
      <c r="D81" s="10"/>
      <c r="E81" s="9"/>
      <c r="F81" s="9"/>
      <c r="G81" s="9"/>
      <c r="H81" s="9"/>
      <c r="I81" s="9"/>
      <c r="J81"/>
      <c r="K81"/>
      <c r="L81"/>
      <c r="M81"/>
      <c r="N81"/>
    </row>
    <row r="82" spans="1:14" s="13" customFormat="1" x14ac:dyDescent="0.35">
      <c r="A82" s="8"/>
      <c r="B82" s="11"/>
      <c r="C82" s="10"/>
      <c r="D82" s="10"/>
      <c r="E82" s="9"/>
      <c r="F82" s="9"/>
      <c r="G82" s="9"/>
      <c r="H82" s="9"/>
      <c r="I82" s="9"/>
      <c r="J82"/>
      <c r="K82"/>
      <c r="L82"/>
      <c r="M82"/>
      <c r="N82"/>
    </row>
    <row r="83" spans="1:14" s="13" customFormat="1" x14ac:dyDescent="0.35">
      <c r="A83" s="8"/>
      <c r="B83" s="11"/>
      <c r="C83" s="10"/>
      <c r="D83" s="10"/>
      <c r="E83" s="9"/>
      <c r="F83" s="9"/>
      <c r="G83" s="9"/>
      <c r="H83" s="9"/>
      <c r="I83" s="9"/>
      <c r="J83"/>
      <c r="K83"/>
      <c r="L83"/>
      <c r="M83"/>
      <c r="N83"/>
    </row>
    <row r="84" spans="1:14" s="13" customFormat="1" x14ac:dyDescent="0.35">
      <c r="A84" s="8"/>
      <c r="B84" s="11"/>
      <c r="C84" s="10"/>
      <c r="D84" s="12"/>
      <c r="E84" s="9"/>
      <c r="F84" s="9"/>
      <c r="G84" s="9"/>
      <c r="H84" s="9"/>
      <c r="I84" s="9"/>
      <c r="J84"/>
      <c r="K84"/>
      <c r="L84"/>
      <c r="M84"/>
      <c r="N84"/>
    </row>
    <row r="85" spans="1:14" s="13" customFormat="1" x14ac:dyDescent="0.35">
      <c r="A85" s="8"/>
      <c r="B85" s="11"/>
      <c r="C85" s="10"/>
      <c r="D85" s="10"/>
      <c r="E85" s="9"/>
      <c r="F85" s="9"/>
      <c r="G85" s="9"/>
      <c r="H85" s="9"/>
      <c r="I85" s="9"/>
      <c r="J85"/>
      <c r="K85"/>
      <c r="L85"/>
      <c r="M85"/>
      <c r="N85"/>
    </row>
    <row r="86" spans="1:14" s="13" customFormat="1" x14ac:dyDescent="0.35">
      <c r="A86" s="8"/>
      <c r="B86" s="11"/>
      <c r="C86" s="10"/>
      <c r="D86" s="10"/>
      <c r="E86" s="9"/>
      <c r="F86" s="9"/>
      <c r="G86" s="9"/>
      <c r="H86" s="9"/>
      <c r="I86" s="9"/>
      <c r="J86"/>
      <c r="K86"/>
      <c r="L86"/>
      <c r="M86"/>
      <c r="N86"/>
    </row>
    <row r="87" spans="1:14" s="13" customFormat="1" x14ac:dyDescent="0.35">
      <c r="A87" s="8"/>
      <c r="B87" s="11"/>
      <c r="C87" s="10"/>
      <c r="D87" s="10"/>
      <c r="E87" s="9"/>
      <c r="F87" s="9"/>
      <c r="G87" s="9"/>
      <c r="H87" s="9"/>
      <c r="I87" s="9"/>
      <c r="J87"/>
      <c r="K87"/>
      <c r="L87"/>
      <c r="M87"/>
      <c r="N87"/>
    </row>
    <row r="88" spans="1:14" s="13" customFormat="1" x14ac:dyDescent="0.35">
      <c r="A88" s="8"/>
      <c r="B88" s="11"/>
      <c r="C88" s="10"/>
      <c r="D88" s="10"/>
      <c r="E88" s="9"/>
      <c r="F88" s="9"/>
      <c r="G88" s="9"/>
      <c r="H88" s="9"/>
      <c r="I88" s="9"/>
      <c r="J88"/>
      <c r="K88"/>
      <c r="L88"/>
      <c r="M88"/>
      <c r="N88"/>
    </row>
    <row r="89" spans="1:14" s="13" customFormat="1" x14ac:dyDescent="0.35">
      <c r="A89" s="8"/>
      <c r="B89" s="11"/>
      <c r="C89" s="10"/>
      <c r="D89" s="10"/>
      <c r="E89" s="9"/>
      <c r="F89" s="9"/>
      <c r="G89" s="9"/>
      <c r="H89" s="9"/>
      <c r="I89" s="9"/>
      <c r="J89"/>
      <c r="K89"/>
      <c r="L89"/>
      <c r="M89"/>
      <c r="N89"/>
    </row>
    <row r="90" spans="1:14" s="13" customFormat="1" x14ac:dyDescent="0.35">
      <c r="A90" s="8"/>
      <c r="B90" s="11"/>
      <c r="C90" s="10"/>
      <c r="D90" s="10"/>
      <c r="E90" s="9"/>
      <c r="F90" s="9"/>
      <c r="G90" s="9"/>
      <c r="H90" s="9"/>
      <c r="I90" s="9"/>
      <c r="J90"/>
      <c r="K90"/>
      <c r="L90"/>
      <c r="M90"/>
      <c r="N90"/>
    </row>
    <row r="91" spans="1:14" s="13" customFormat="1" x14ac:dyDescent="0.35">
      <c r="A91" s="8"/>
      <c r="B91" s="11"/>
      <c r="C91" s="10"/>
      <c r="D91" s="10"/>
      <c r="E91" s="9"/>
      <c r="F91" s="9"/>
      <c r="G91" s="9"/>
      <c r="H91" s="9"/>
      <c r="I91" s="9"/>
      <c r="J91"/>
      <c r="K91"/>
      <c r="L91"/>
      <c r="M91"/>
      <c r="N91"/>
    </row>
  </sheetData>
  <mergeCells count="4">
    <mergeCell ref="B2:M2"/>
    <mergeCell ref="B3:M3"/>
    <mergeCell ref="B4:M4"/>
    <mergeCell ref="B5:M5"/>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BA851-6EB6-49D1-A93D-B5758C1806FB}">
  <sheetPr>
    <tabColor theme="4"/>
    <pageSetUpPr fitToPage="1"/>
  </sheetPr>
  <dimension ref="A1:S92"/>
  <sheetViews>
    <sheetView zoomScale="70" zoomScaleNormal="70" workbookViewId="0">
      <selection activeCell="C97" sqref="C97"/>
    </sheetView>
  </sheetViews>
  <sheetFormatPr baseColWidth="10" defaultColWidth="11.453125" defaultRowHeight="14.5" x14ac:dyDescent="0.35"/>
  <cols>
    <col min="1" max="1" width="48.54296875" style="109" customWidth="1"/>
    <col min="2" max="2" width="20.1796875" style="109" customWidth="1"/>
    <col min="3" max="4" width="13.81640625" style="109" customWidth="1"/>
    <col min="5" max="5" width="17.7265625" style="109" customWidth="1"/>
    <col min="6" max="6" width="34.26953125" style="109" customWidth="1"/>
    <col min="7" max="7" width="27" style="109" customWidth="1"/>
    <col min="8" max="9" width="11.453125" style="109"/>
    <col min="10" max="10" width="14.54296875" style="109" customWidth="1"/>
    <col min="11" max="11" width="13" style="109" customWidth="1"/>
    <col min="12" max="12" width="13.453125" style="109" customWidth="1"/>
    <col min="13" max="13" width="14.54296875" style="109" customWidth="1"/>
    <col min="14" max="14" width="15.26953125" style="109" customWidth="1"/>
    <col min="15" max="15" width="14" style="109" customWidth="1"/>
    <col min="16" max="16" width="12.26953125" style="109" customWidth="1"/>
    <col min="17" max="17" width="14" style="109" customWidth="1"/>
    <col min="18" max="16384" width="11.453125" style="109"/>
  </cols>
  <sheetData>
    <row r="1" spans="1:19" ht="21" x14ac:dyDescent="0.35">
      <c r="A1" s="105" t="s">
        <v>1856</v>
      </c>
      <c r="B1" s="106"/>
      <c r="C1" s="107" t="s">
        <v>1857</v>
      </c>
      <c r="D1" s="107"/>
      <c r="E1" s="107"/>
      <c r="F1" s="107"/>
      <c r="G1" s="107"/>
      <c r="H1" s="107"/>
      <c r="I1" s="107"/>
      <c r="J1" s="108"/>
    </row>
    <row r="2" spans="1:19" x14ac:dyDescent="0.35">
      <c r="A2" s="110"/>
      <c r="B2" s="111"/>
      <c r="C2" s="109" t="s">
        <v>1858</v>
      </c>
      <c r="J2" s="112"/>
    </row>
    <row r="3" spans="1:19" x14ac:dyDescent="0.35">
      <c r="A3" s="110"/>
      <c r="B3" s="113"/>
      <c r="C3" s="114" t="s">
        <v>1859</v>
      </c>
      <c r="J3" s="112"/>
    </row>
    <row r="4" spans="1:19" x14ac:dyDescent="0.35">
      <c r="A4" s="110"/>
      <c r="B4" s="115"/>
      <c r="C4" s="109" t="s">
        <v>1860</v>
      </c>
      <c r="J4" s="112"/>
    </row>
    <row r="5" spans="1:19" ht="15" thickBot="1" x14ac:dyDescent="0.4">
      <c r="A5" s="116"/>
      <c r="B5" s="117"/>
      <c r="C5" s="118" t="s">
        <v>1861</v>
      </c>
      <c r="D5" s="118"/>
      <c r="E5" s="118"/>
      <c r="F5" s="118"/>
      <c r="G5" s="118"/>
      <c r="H5" s="118"/>
      <c r="I5" s="118"/>
      <c r="J5" s="119"/>
    </row>
    <row r="7" spans="1:19" ht="31.15" customHeight="1" x14ac:dyDescent="0.35">
      <c r="A7" s="120" t="s">
        <v>1862</v>
      </c>
      <c r="B7" s="121"/>
      <c r="C7" s="121"/>
      <c r="D7" s="121"/>
      <c r="E7" s="121"/>
      <c r="F7" s="121"/>
      <c r="G7" s="121"/>
      <c r="H7" s="121"/>
      <c r="I7" s="121"/>
      <c r="J7" s="121"/>
      <c r="K7" s="121"/>
      <c r="L7" s="121"/>
      <c r="M7" s="121"/>
      <c r="N7" s="121"/>
      <c r="O7" s="121"/>
      <c r="P7" s="121"/>
      <c r="Q7" s="121"/>
      <c r="R7" s="121"/>
      <c r="S7" s="121"/>
    </row>
    <row r="8" spans="1:19" x14ac:dyDescent="0.35">
      <c r="F8" s="122"/>
    </row>
    <row r="9" spans="1:19" ht="26" x14ac:dyDescent="0.35">
      <c r="A9" s="123" t="s">
        <v>1863</v>
      </c>
      <c r="B9" s="234"/>
      <c r="C9" s="235"/>
      <c r="D9" s="235"/>
      <c r="E9" s="235"/>
      <c r="F9" s="235"/>
      <c r="G9" s="235"/>
      <c r="H9" s="236"/>
    </row>
    <row r="10" spans="1:19" x14ac:dyDescent="0.35">
      <c r="F10" s="122"/>
    </row>
    <row r="11" spans="1:19" ht="48.65" customHeight="1" x14ac:dyDescent="0.35">
      <c r="A11" s="237" t="s">
        <v>1864</v>
      </c>
      <c r="B11" s="237"/>
      <c r="C11" s="237"/>
      <c r="D11" s="237"/>
      <c r="E11" s="237"/>
      <c r="F11" s="237"/>
      <c r="G11" s="237"/>
      <c r="H11" s="237"/>
      <c r="J11" s="238" t="s">
        <v>1865</v>
      </c>
      <c r="K11" s="238"/>
      <c r="L11" s="238"/>
      <c r="M11" s="238"/>
      <c r="N11" s="238"/>
      <c r="O11" s="238"/>
      <c r="P11" s="238"/>
      <c r="Q11" s="238"/>
      <c r="R11" s="238"/>
      <c r="S11" s="238"/>
    </row>
    <row r="12" spans="1:19" ht="168.65" customHeight="1" x14ac:dyDescent="0.35">
      <c r="A12" s="239"/>
      <c r="B12" s="240"/>
      <c r="C12" s="240"/>
      <c r="D12" s="240"/>
      <c r="E12" s="240"/>
      <c r="F12" s="240"/>
      <c r="G12" s="240"/>
      <c r="H12" s="241"/>
      <c r="J12" s="239"/>
      <c r="K12" s="240"/>
      <c r="L12" s="240"/>
      <c r="M12" s="240"/>
      <c r="N12" s="240"/>
      <c r="O12" s="240"/>
      <c r="P12" s="240"/>
      <c r="Q12" s="240"/>
      <c r="R12" s="240"/>
      <c r="S12" s="241"/>
    </row>
    <row r="13" spans="1:19" x14ac:dyDescent="0.35">
      <c r="F13" s="122"/>
    </row>
    <row r="14" spans="1:19" x14ac:dyDescent="0.35">
      <c r="F14" s="122"/>
    </row>
    <row r="15" spans="1:19" ht="31.15" customHeight="1" x14ac:dyDescent="0.35">
      <c r="A15" s="219" t="s">
        <v>1866</v>
      </c>
      <c r="B15" s="219"/>
      <c r="C15" s="219"/>
      <c r="D15" s="219"/>
      <c r="E15" s="219"/>
      <c r="F15" s="219"/>
      <c r="H15" s="114"/>
      <c r="I15" s="114"/>
    </row>
    <row r="16" spans="1:19" ht="43.15" customHeight="1" x14ac:dyDescent="0.35">
      <c r="A16" s="124"/>
      <c r="B16" s="125" t="s">
        <v>1867</v>
      </c>
      <c r="C16" s="126" t="s">
        <v>1868</v>
      </c>
      <c r="D16" s="126" t="s">
        <v>1869</v>
      </c>
      <c r="E16" s="126" t="s">
        <v>1870</v>
      </c>
      <c r="F16" s="126" t="s">
        <v>1871</v>
      </c>
    </row>
    <row r="17" spans="1:16" ht="21.75" customHeight="1" x14ac:dyDescent="0.35">
      <c r="A17" s="127" t="s">
        <v>1872</v>
      </c>
      <c r="B17" s="230"/>
      <c r="C17" s="128"/>
      <c r="D17" s="129" t="e">
        <f>C17/$C$30*100</f>
        <v>#DIV/0!</v>
      </c>
      <c r="E17" s="130"/>
      <c r="F17" s="131"/>
    </row>
    <row r="18" spans="1:16" ht="35.25" customHeight="1" x14ac:dyDescent="0.35">
      <c r="A18" s="127" t="s">
        <v>1873</v>
      </c>
      <c r="B18" s="231"/>
      <c r="C18" s="132"/>
      <c r="D18" s="129" t="e">
        <f>C18/$C$30*100</f>
        <v>#DIV/0!</v>
      </c>
      <c r="E18" s="130"/>
      <c r="F18" s="131"/>
      <c r="G18" s="133"/>
    </row>
    <row r="19" spans="1:16" x14ac:dyDescent="0.35">
      <c r="A19" s="127" t="s">
        <v>1874</v>
      </c>
      <c r="B19" s="231"/>
      <c r="C19" s="128"/>
      <c r="D19" s="129" t="e">
        <f>C19/$C$30*100</f>
        <v>#DIV/0!</v>
      </c>
      <c r="E19" s="130"/>
      <c r="F19" s="134"/>
    </row>
    <row r="20" spans="1:16" ht="29" x14ac:dyDescent="0.35">
      <c r="A20" s="127" t="s">
        <v>1875</v>
      </c>
      <c r="B20" s="231"/>
      <c r="C20" s="128"/>
      <c r="D20" s="129"/>
      <c r="E20" s="130"/>
      <c r="F20" s="131"/>
    </row>
    <row r="21" spans="1:16" x14ac:dyDescent="0.35">
      <c r="A21" s="127" t="s">
        <v>1876</v>
      </c>
      <c r="B21" s="231"/>
      <c r="C21" s="128"/>
      <c r="D21" s="129" t="e">
        <f>C21/$C$30*100</f>
        <v>#DIV/0!</v>
      </c>
      <c r="E21" s="130"/>
      <c r="F21" s="131"/>
    </row>
    <row r="22" spans="1:16" x14ac:dyDescent="0.35">
      <c r="A22" s="127" t="s">
        <v>1877</v>
      </c>
      <c r="B22" s="231"/>
      <c r="C22" s="128"/>
      <c r="D22" s="129" t="e">
        <f>C22/$C$30*100</f>
        <v>#DIV/0!</v>
      </c>
      <c r="E22" s="130"/>
      <c r="F22" s="131"/>
    </row>
    <row r="23" spans="1:16" ht="14.5" customHeight="1" x14ac:dyDescent="0.35">
      <c r="A23" s="127" t="s">
        <v>1878</v>
      </c>
      <c r="B23" s="232"/>
      <c r="C23" s="128"/>
      <c r="D23" s="129"/>
      <c r="E23" s="130"/>
      <c r="F23" s="131"/>
    </row>
    <row r="24" spans="1:16" x14ac:dyDescent="0.35">
      <c r="A24" s="127" t="s">
        <v>1879</v>
      </c>
      <c r="B24" s="135"/>
      <c r="C24" s="136"/>
      <c r="D24" s="129" t="e">
        <f>C24/$C$30*100</f>
        <v>#DIV/0!</v>
      </c>
      <c r="E24" s="130"/>
      <c r="F24" s="131"/>
    </row>
    <row r="25" spans="1:16" ht="25.15" customHeight="1" x14ac:dyDescent="0.35">
      <c r="A25" s="127" t="s">
        <v>1880</v>
      </c>
      <c r="B25" s="135"/>
      <c r="C25" s="130"/>
      <c r="D25" s="129" t="e">
        <f>C25/$C$30*100</f>
        <v>#DIV/0!</v>
      </c>
      <c r="E25" s="130"/>
      <c r="F25" s="131"/>
      <c r="J25" s="137"/>
      <c r="K25" s="138"/>
      <c r="L25" s="138"/>
      <c r="M25" s="138"/>
      <c r="N25" s="138"/>
    </row>
    <row r="26" spans="1:16" ht="15" customHeight="1" x14ac:dyDescent="0.35">
      <c r="A26" s="127" t="s">
        <v>1881</v>
      </c>
      <c r="B26" s="135"/>
      <c r="C26" s="130"/>
      <c r="D26" s="129" t="e">
        <f>C26/$C$30*100</f>
        <v>#DIV/0!</v>
      </c>
      <c r="E26" s="130"/>
      <c r="F26" s="131"/>
      <c r="J26" s="138"/>
      <c r="K26" s="138"/>
      <c r="L26" s="138"/>
      <c r="M26" s="138"/>
      <c r="N26" s="139"/>
    </row>
    <row r="27" spans="1:16" x14ac:dyDescent="0.35">
      <c r="A27" s="127" t="s">
        <v>1882</v>
      </c>
      <c r="B27" s="135"/>
      <c r="C27" s="130"/>
      <c r="D27" s="129" t="e">
        <f>C27/$C$30*100</f>
        <v>#DIV/0!</v>
      </c>
      <c r="E27" s="130"/>
      <c r="F27" s="131"/>
      <c r="J27" s="138"/>
      <c r="K27" s="138"/>
      <c r="L27" s="138"/>
      <c r="M27" s="138"/>
      <c r="N27" s="140"/>
    </row>
    <row r="28" spans="1:16" x14ac:dyDescent="0.35">
      <c r="A28" s="127" t="s">
        <v>1883</v>
      </c>
      <c r="B28" s="135"/>
      <c r="C28" s="130"/>
      <c r="D28" s="129" t="e">
        <f>C28/$C$30*100</f>
        <v>#DIV/0!</v>
      </c>
      <c r="E28" s="131"/>
      <c r="F28" s="131" t="s">
        <v>1884</v>
      </c>
      <c r="J28" s="138"/>
      <c r="K28" s="138"/>
      <c r="L28" s="138"/>
      <c r="M28" s="138"/>
      <c r="N28" s="140"/>
    </row>
    <row r="29" spans="1:16" x14ac:dyDescent="0.35">
      <c r="A29" s="127" t="s">
        <v>1885</v>
      </c>
      <c r="B29" s="141"/>
      <c r="C29" s="136" t="s">
        <v>1886</v>
      </c>
      <c r="D29" s="129"/>
      <c r="E29" s="130"/>
      <c r="F29" s="131"/>
      <c r="J29" s="138"/>
      <c r="K29" s="138"/>
      <c r="L29" s="138"/>
      <c r="M29" s="138"/>
      <c r="N29" s="140"/>
    </row>
    <row r="30" spans="1:16" x14ac:dyDescent="0.35">
      <c r="A30" s="142" t="s">
        <v>1887</v>
      </c>
      <c r="B30" s="143">
        <f>SUM(B17:B29)</f>
        <v>0</v>
      </c>
      <c r="C30" s="143">
        <f>SUM(C17:C24)</f>
        <v>0</v>
      </c>
      <c r="D30" s="143" t="e">
        <f>SUM(D17:D24)</f>
        <v>#DIV/0!</v>
      </c>
      <c r="E30" s="144"/>
      <c r="F30" s="131"/>
      <c r="J30" s="138"/>
      <c r="K30" s="138"/>
      <c r="L30" s="138"/>
      <c r="M30" s="138"/>
      <c r="N30" s="138"/>
    </row>
    <row r="31" spans="1:16" x14ac:dyDescent="0.35">
      <c r="H31" s="145"/>
      <c r="I31" s="145"/>
      <c r="O31" s="145"/>
      <c r="P31" s="145"/>
    </row>
    <row r="32" spans="1:16" ht="27" customHeight="1" x14ac:dyDescent="0.35">
      <c r="A32" s="127" t="s">
        <v>1888</v>
      </c>
      <c r="B32" s="146"/>
      <c r="H32" s="145"/>
      <c r="I32" s="145"/>
      <c r="O32" s="145"/>
      <c r="P32" s="145"/>
    </row>
    <row r="33" spans="1:16" ht="29" x14ac:dyDescent="0.35">
      <c r="A33" s="127" t="s">
        <v>1889</v>
      </c>
      <c r="B33" s="136"/>
      <c r="M33" s="145"/>
      <c r="N33" s="145"/>
      <c r="O33" s="145"/>
      <c r="P33" s="145"/>
    </row>
    <row r="34" spans="1:16" x14ac:dyDescent="0.35">
      <c r="A34" s="127" t="s">
        <v>1890</v>
      </c>
      <c r="B34" s="147"/>
      <c r="C34" s="109" t="s">
        <v>1891</v>
      </c>
      <c r="M34" s="145"/>
      <c r="N34" s="145"/>
      <c r="O34" s="145"/>
      <c r="P34" s="145"/>
    </row>
    <row r="35" spans="1:16" x14ac:dyDescent="0.35">
      <c r="H35" s="145"/>
      <c r="I35" s="145"/>
      <c r="J35" s="145"/>
      <c r="K35" s="145"/>
      <c r="L35" s="145"/>
      <c r="M35" s="145"/>
      <c r="N35" s="145"/>
      <c r="O35" s="145"/>
      <c r="P35" s="145"/>
    </row>
    <row r="36" spans="1:16" x14ac:dyDescent="0.35">
      <c r="H36" s="145"/>
      <c r="I36" s="145"/>
      <c r="J36" s="145"/>
      <c r="K36" s="145"/>
      <c r="L36" s="145"/>
      <c r="M36" s="145"/>
      <c r="N36" s="145"/>
      <c r="O36" s="145"/>
      <c r="P36" s="145"/>
    </row>
    <row r="37" spans="1:16" x14ac:dyDescent="0.35">
      <c r="A37" s="223" t="s">
        <v>1892</v>
      </c>
      <c r="B37" s="223"/>
      <c r="C37" s="223"/>
      <c r="D37" s="148" t="s">
        <v>1893</v>
      </c>
      <c r="E37" s="223" t="s">
        <v>1894</v>
      </c>
      <c r="F37" s="223"/>
      <c r="H37" s="145"/>
      <c r="I37" s="145"/>
      <c r="J37" s="145"/>
      <c r="K37" s="145"/>
      <c r="L37" s="145"/>
      <c r="M37" s="145"/>
      <c r="N37" s="145"/>
      <c r="O37" s="145"/>
      <c r="P37" s="145"/>
    </row>
    <row r="38" spans="1:16" ht="72.650000000000006" customHeight="1" x14ac:dyDescent="0.35">
      <c r="A38" s="220" t="s">
        <v>1895</v>
      </c>
      <c r="B38" s="220"/>
      <c r="C38" s="220"/>
      <c r="D38" s="149"/>
      <c r="E38" s="233" t="s">
        <v>1896</v>
      </c>
      <c r="F38" s="233"/>
      <c r="H38" s="145"/>
      <c r="I38" s="145"/>
      <c r="J38" s="145"/>
      <c r="K38" s="145"/>
      <c r="L38" s="145"/>
      <c r="M38" s="145"/>
      <c r="N38" s="145"/>
      <c r="O38" s="145"/>
      <c r="P38" s="145"/>
    </row>
    <row r="39" spans="1:16" x14ac:dyDescent="0.35">
      <c r="H39" s="145"/>
      <c r="I39" s="145"/>
      <c r="J39" s="145"/>
      <c r="K39" s="145"/>
      <c r="L39" s="145"/>
      <c r="M39" s="145"/>
      <c r="N39" s="145"/>
      <c r="O39" s="145"/>
      <c r="P39" s="145"/>
    </row>
    <row r="40" spans="1:16" s="150" customFormat="1" ht="21" x14ac:dyDescent="0.35">
      <c r="A40" s="219" t="s">
        <v>1897</v>
      </c>
      <c r="B40" s="219"/>
      <c r="C40" s="219"/>
      <c r="D40" s="219"/>
      <c r="E40" s="219"/>
      <c r="F40" s="219"/>
      <c r="M40" s="151"/>
      <c r="N40" s="151"/>
      <c r="O40" s="151"/>
      <c r="P40" s="151"/>
    </row>
    <row r="41" spans="1:16" x14ac:dyDescent="0.35">
      <c r="A41" s="127" t="s">
        <v>1898</v>
      </c>
      <c r="B41" s="113">
        <v>0</v>
      </c>
      <c r="M41" s="145"/>
      <c r="N41" s="145"/>
      <c r="O41" s="145"/>
      <c r="P41" s="145"/>
    </row>
    <row r="42" spans="1:16" x14ac:dyDescent="0.35">
      <c r="A42" s="127" t="s">
        <v>1899</v>
      </c>
      <c r="B42" s="113">
        <v>0</v>
      </c>
      <c r="M42" s="145"/>
      <c r="N42" s="145"/>
      <c r="O42" s="145"/>
      <c r="P42" s="145"/>
    </row>
    <row r="43" spans="1:16" x14ac:dyDescent="0.35">
      <c r="A43" s="127" t="s">
        <v>1900</v>
      </c>
      <c r="B43" s="152"/>
      <c r="M43" s="145"/>
      <c r="N43" s="145"/>
      <c r="O43" s="145"/>
      <c r="P43" s="145"/>
    </row>
    <row r="44" spans="1:16" x14ac:dyDescent="0.35">
      <c r="A44" s="153" t="s">
        <v>1901</v>
      </c>
      <c r="B44" s="152"/>
      <c r="M44" s="145"/>
      <c r="N44" s="145"/>
      <c r="O44" s="145"/>
      <c r="P44" s="145"/>
    </row>
    <row r="45" spans="1:16" x14ac:dyDescent="0.35">
      <c r="A45" s="221" t="s">
        <v>1902</v>
      </c>
      <c r="B45" s="222"/>
      <c r="M45" s="145"/>
      <c r="N45" s="145"/>
      <c r="O45" s="145"/>
      <c r="P45" s="145"/>
    </row>
    <row r="46" spans="1:16" x14ac:dyDescent="0.35">
      <c r="A46" s="154" t="s">
        <v>1903</v>
      </c>
      <c r="B46" s="155"/>
      <c r="M46" s="145"/>
      <c r="N46" s="145"/>
      <c r="O46" s="145"/>
      <c r="P46" s="145"/>
    </row>
    <row r="47" spans="1:16" x14ac:dyDescent="0.35">
      <c r="A47" s="154" t="s">
        <v>1904</v>
      </c>
      <c r="B47" s="155"/>
      <c r="M47" s="145"/>
      <c r="N47" s="145"/>
      <c r="O47" s="145"/>
      <c r="P47" s="145"/>
    </row>
    <row r="48" spans="1:16" x14ac:dyDescent="0.35">
      <c r="B48" s="133"/>
      <c r="M48" s="145"/>
      <c r="N48" s="145"/>
      <c r="O48" s="145"/>
      <c r="P48" s="145"/>
    </row>
    <row r="49" spans="1:19" s="156" customFormat="1" ht="21" x14ac:dyDescent="0.35">
      <c r="A49" s="219" t="s">
        <v>1905</v>
      </c>
      <c r="B49" s="219"/>
      <c r="C49" s="219"/>
      <c r="D49" s="219"/>
      <c r="E49" s="219"/>
      <c r="F49" s="219"/>
      <c r="M49" s="157"/>
      <c r="N49" s="157"/>
      <c r="O49" s="157"/>
      <c r="P49" s="157"/>
    </row>
    <row r="50" spans="1:19" s="158" customFormat="1" x14ac:dyDescent="0.35">
      <c r="A50" s="109"/>
      <c r="B50" s="109"/>
      <c r="C50" s="109"/>
      <c r="D50" s="109"/>
      <c r="M50" s="159"/>
      <c r="N50" s="159"/>
      <c r="O50" s="159"/>
      <c r="P50" s="159"/>
    </row>
    <row r="51" spans="1:19" s="158" customFormat="1" x14ac:dyDescent="0.35">
      <c r="A51" s="160" t="s">
        <v>1906</v>
      </c>
      <c r="B51" s="161">
        <f>B30</f>
        <v>0</v>
      </c>
      <c r="C51" s="109"/>
      <c r="D51" s="109"/>
      <c r="E51" s="109"/>
      <c r="M51" s="159"/>
      <c r="N51" s="159"/>
      <c r="O51" s="159"/>
      <c r="P51" s="159"/>
    </row>
    <row r="52" spans="1:19" s="158" customFormat="1" ht="13.9" customHeight="1" x14ac:dyDescent="0.35">
      <c r="A52" s="160" t="s">
        <v>1907</v>
      </c>
      <c r="B52" s="162" t="e">
        <f>(B26+B24)/B30</f>
        <v>#DIV/0!</v>
      </c>
      <c r="M52" s="159"/>
      <c r="N52" s="159"/>
      <c r="O52" s="159"/>
      <c r="P52" s="159"/>
    </row>
    <row r="53" spans="1:19" s="158" customFormat="1" ht="13.9" customHeight="1" x14ac:dyDescent="0.35">
      <c r="A53" s="160" t="s">
        <v>1908</v>
      </c>
      <c r="B53" s="163"/>
    </row>
    <row r="54" spans="1:19" s="158" customFormat="1" ht="28.15" customHeight="1" x14ac:dyDescent="0.35">
      <c r="A54" s="109"/>
      <c r="B54" s="164"/>
      <c r="J54" s="223" t="s">
        <v>1892</v>
      </c>
      <c r="K54" s="223"/>
      <c r="L54" s="223"/>
      <c r="M54" s="148"/>
      <c r="N54" s="165"/>
      <c r="O54" s="166"/>
      <c r="P54" s="166"/>
      <c r="Q54" s="166"/>
      <c r="R54" s="167"/>
    </row>
    <row r="55" spans="1:19" s="158" customFormat="1" ht="14.5" customHeight="1" x14ac:dyDescent="0.35">
      <c r="A55" s="168"/>
      <c r="B55" s="133"/>
      <c r="C55" s="109"/>
      <c r="D55" s="109"/>
      <c r="E55" s="109"/>
      <c r="J55" s="224" t="s">
        <v>1909</v>
      </c>
      <c r="K55" s="225"/>
      <c r="L55" s="226"/>
      <c r="M55" s="217" t="s">
        <v>1910</v>
      </c>
      <c r="N55" s="217" t="s">
        <v>1911</v>
      </c>
      <c r="O55" s="217" t="s">
        <v>1912</v>
      </c>
      <c r="P55" s="217" t="s">
        <v>1913</v>
      </c>
      <c r="Q55" s="217" t="s">
        <v>1914</v>
      </c>
      <c r="R55" s="218" t="s">
        <v>1915</v>
      </c>
      <c r="S55" s="109"/>
    </row>
    <row r="56" spans="1:19" s="158" customFormat="1" ht="43.5" x14ac:dyDescent="0.35">
      <c r="A56" s="169" t="s">
        <v>1916</v>
      </c>
      <c r="B56" s="170" t="s">
        <v>1917</v>
      </c>
      <c r="C56" s="170" t="s">
        <v>1918</v>
      </c>
      <c r="D56" s="170" t="s">
        <v>1919</v>
      </c>
      <c r="J56" s="227"/>
      <c r="K56" s="228"/>
      <c r="L56" s="229"/>
      <c r="M56" s="217"/>
      <c r="N56" s="217"/>
      <c r="O56" s="217"/>
      <c r="P56" s="217"/>
      <c r="Q56" s="217"/>
      <c r="R56" s="218"/>
      <c r="S56" s="109"/>
    </row>
    <row r="57" spans="1:19" s="158" customFormat="1" x14ac:dyDescent="0.35">
      <c r="A57" s="154" t="s">
        <v>1920</v>
      </c>
      <c r="B57" s="171">
        <f>B51</f>
        <v>0</v>
      </c>
      <c r="C57" s="171">
        <f>B51</f>
        <v>0</v>
      </c>
      <c r="D57" s="172">
        <f>(B17+B25)*D38+B24+B26</f>
        <v>0</v>
      </c>
      <c r="J57" s="173"/>
      <c r="K57" s="174"/>
      <c r="L57" s="175" t="s">
        <v>1921</v>
      </c>
      <c r="M57" s="152"/>
      <c r="N57" s="176"/>
      <c r="O57" s="177"/>
      <c r="P57" s="177"/>
      <c r="Q57" s="178" t="e">
        <v>#N/A</v>
      </c>
      <c r="R57" s="178" t="e">
        <v>#N/A</v>
      </c>
      <c r="S57" s="109"/>
    </row>
    <row r="58" spans="1:19" s="158" customFormat="1" x14ac:dyDescent="0.35">
      <c r="A58" s="179" t="s">
        <v>1922</v>
      </c>
      <c r="B58" s="180">
        <f>B51</f>
        <v>0</v>
      </c>
      <c r="C58" s="180" t="e">
        <f>C57-B62-(1-B32)*(B17+B25)</f>
        <v>#DIV/0!</v>
      </c>
      <c r="D58" s="180" t="e">
        <f>D57-B62-(1-B32)*(B17+B25)</f>
        <v>#DIV/0!</v>
      </c>
      <c r="E58" s="109"/>
      <c r="J58" s="173"/>
      <c r="K58" s="174"/>
      <c r="L58" s="175" t="s">
        <v>1923</v>
      </c>
      <c r="M58" s="152"/>
      <c r="N58" s="176"/>
      <c r="O58" s="177"/>
      <c r="P58" s="177"/>
      <c r="Q58" s="178" t="e">
        <v>#N/A</v>
      </c>
      <c r="R58" s="178" t="e">
        <v>#N/A</v>
      </c>
      <c r="S58" s="109"/>
    </row>
    <row r="59" spans="1:19" s="158" customFormat="1" x14ac:dyDescent="0.35">
      <c r="A59" s="179" t="s">
        <v>1924</v>
      </c>
      <c r="B59" s="181"/>
      <c r="C59" s="182">
        <f>(B17+B25)*B32</f>
        <v>0</v>
      </c>
      <c r="D59" s="183">
        <f>(B17+B25)*B32*D38</f>
        <v>0</v>
      </c>
      <c r="J59" s="173"/>
      <c r="K59" s="174"/>
      <c r="L59" s="175" t="s">
        <v>1925</v>
      </c>
      <c r="M59" s="152"/>
      <c r="N59" s="184"/>
      <c r="O59" s="177"/>
      <c r="P59" s="177"/>
      <c r="Q59" s="178" t="e">
        <v>#N/A</v>
      </c>
      <c r="R59" s="178" t="e">
        <v>#N/A</v>
      </c>
      <c r="S59" s="109"/>
    </row>
    <row r="60" spans="1:19" s="158" customFormat="1" x14ac:dyDescent="0.35">
      <c r="A60" s="168"/>
      <c r="B60" s="109"/>
      <c r="C60" s="109"/>
      <c r="D60" s="109"/>
      <c r="E60" s="109"/>
      <c r="J60" s="173"/>
      <c r="K60" s="174"/>
      <c r="L60" s="175" t="s">
        <v>1926</v>
      </c>
      <c r="M60" s="152"/>
      <c r="N60" s="184"/>
      <c r="O60" s="177"/>
      <c r="P60" s="177"/>
      <c r="Q60" s="178" t="e">
        <v>#N/A</v>
      </c>
      <c r="R60" s="178" t="e">
        <v>#N/A</v>
      </c>
      <c r="S60" s="109"/>
    </row>
    <row r="61" spans="1:19" s="158" customFormat="1" ht="18.5" x14ac:dyDescent="0.35">
      <c r="A61" s="185" t="s">
        <v>1927</v>
      </c>
      <c r="B61" s="186" t="s">
        <v>1928</v>
      </c>
      <c r="J61" s="109"/>
      <c r="K61" s="109"/>
      <c r="L61" s="109"/>
      <c r="M61" s="109"/>
      <c r="N61" s="109"/>
      <c r="O61" s="109"/>
      <c r="P61" s="109"/>
      <c r="Q61" s="109"/>
      <c r="R61" s="109"/>
      <c r="S61" s="109"/>
    </row>
    <row r="62" spans="1:19" s="158" customFormat="1" x14ac:dyDescent="0.35">
      <c r="A62" s="187" t="s">
        <v>1929</v>
      </c>
      <c r="B62" s="188" t="e">
        <f>B51*B52</f>
        <v>#DIV/0!</v>
      </c>
      <c r="J62" s="189"/>
      <c r="K62" s="190"/>
      <c r="L62" s="191" t="s">
        <v>1930</v>
      </c>
      <c r="M62" s="152"/>
      <c r="N62" s="137"/>
      <c r="O62" s="109"/>
      <c r="P62" s="109"/>
      <c r="Q62" s="109"/>
      <c r="R62" s="109"/>
      <c r="S62" s="109"/>
    </row>
    <row r="63" spans="1:19" s="158" customFormat="1" x14ac:dyDescent="0.35">
      <c r="A63" s="192" t="s">
        <v>1931</v>
      </c>
      <c r="B63" s="149"/>
      <c r="K63" s="159"/>
      <c r="L63" s="159"/>
      <c r="M63" s="159"/>
      <c r="N63" s="159"/>
    </row>
    <row r="64" spans="1:19" s="158" customFormat="1" x14ac:dyDescent="0.35">
      <c r="A64" s="192" t="s">
        <v>1932</v>
      </c>
      <c r="B64" s="152"/>
      <c r="K64" s="159"/>
      <c r="L64" s="159"/>
      <c r="M64" s="159"/>
      <c r="N64" s="159"/>
    </row>
    <row r="65" spans="1:16" s="158" customFormat="1" x14ac:dyDescent="0.35">
      <c r="A65" s="192" t="s">
        <v>1933</v>
      </c>
      <c r="B65" s="193"/>
      <c r="K65" s="159"/>
      <c r="L65" s="159"/>
      <c r="M65" s="159"/>
      <c r="N65" s="159"/>
    </row>
    <row r="66" spans="1:16" s="158" customFormat="1" x14ac:dyDescent="0.35">
      <c r="A66" s="192" t="s">
        <v>1934</v>
      </c>
      <c r="B66" s="193"/>
      <c r="K66" s="159"/>
      <c r="L66" s="159"/>
      <c r="M66" s="159"/>
      <c r="N66" s="159"/>
    </row>
    <row r="67" spans="1:16" s="158" customFormat="1" ht="28.15" customHeight="1" x14ac:dyDescent="0.35">
      <c r="A67" s="194" t="s">
        <v>1935</v>
      </c>
      <c r="B67" s="193">
        <f>B26</f>
        <v>0</v>
      </c>
      <c r="K67" s="159"/>
      <c r="L67" s="159"/>
      <c r="M67" s="159"/>
      <c r="N67" s="159"/>
    </row>
    <row r="68" spans="1:16" x14ac:dyDescent="0.35">
      <c r="A68" s="114"/>
      <c r="B68" s="195"/>
      <c r="M68" s="145"/>
      <c r="N68" s="145"/>
      <c r="O68" s="145"/>
      <c r="P68" s="145"/>
    </row>
    <row r="69" spans="1:16" x14ac:dyDescent="0.35">
      <c r="A69" s="114"/>
      <c r="B69" s="195"/>
      <c r="M69" s="145"/>
      <c r="N69" s="145"/>
      <c r="O69" s="145"/>
      <c r="P69" s="145"/>
    </row>
    <row r="70" spans="1:16" ht="106.15" customHeight="1" x14ac:dyDescent="0.35">
      <c r="A70" s="114"/>
      <c r="B70" s="195"/>
      <c r="M70" s="145"/>
      <c r="N70" s="145"/>
      <c r="O70" s="145"/>
      <c r="P70" s="145"/>
    </row>
    <row r="71" spans="1:16" s="196" customFormat="1" ht="21" x14ac:dyDescent="0.35">
      <c r="A71" s="219" t="s">
        <v>1936</v>
      </c>
      <c r="B71" s="219"/>
      <c r="C71" s="219"/>
      <c r="D71" s="219"/>
      <c r="E71" s="219"/>
      <c r="F71" s="219"/>
      <c r="M71" s="197"/>
      <c r="N71" s="197"/>
      <c r="O71" s="197"/>
      <c r="P71" s="197"/>
    </row>
    <row r="73" spans="1:16" x14ac:dyDescent="0.35">
      <c r="B73" s="198" t="s">
        <v>1937</v>
      </c>
      <c r="C73" s="220" t="s">
        <v>1938</v>
      </c>
      <c r="D73" s="220"/>
      <c r="E73" s="220"/>
      <c r="F73" s="220"/>
    </row>
    <row r="74" spans="1:16" ht="14.5" customHeight="1" x14ac:dyDescent="0.35">
      <c r="A74" s="160" t="s">
        <v>1939</v>
      </c>
      <c r="B74" s="199">
        <f>D59</f>
        <v>0</v>
      </c>
      <c r="C74" s="215" t="s">
        <v>1940</v>
      </c>
      <c r="D74" s="215"/>
      <c r="E74" s="215"/>
      <c r="F74" s="215"/>
    </row>
    <row r="75" spans="1:16" x14ac:dyDescent="0.35">
      <c r="A75" s="192" t="s">
        <v>1941</v>
      </c>
      <c r="B75" s="200">
        <f>B74/10000</f>
        <v>0</v>
      </c>
      <c r="C75" s="215"/>
      <c r="D75" s="215"/>
      <c r="E75" s="215"/>
      <c r="F75" s="215"/>
    </row>
    <row r="76" spans="1:16" x14ac:dyDescent="0.35">
      <c r="A76" s="160" t="s">
        <v>1942</v>
      </c>
      <c r="B76" s="199">
        <f>D59-C59</f>
        <v>0</v>
      </c>
      <c r="C76" s="216" t="s">
        <v>1943</v>
      </c>
      <c r="D76" s="216"/>
      <c r="E76" s="216"/>
      <c r="F76" s="216"/>
    </row>
    <row r="77" spans="1:16" x14ac:dyDescent="0.35">
      <c r="A77" s="192" t="s">
        <v>1941</v>
      </c>
      <c r="B77" s="200">
        <f>B76/10000</f>
        <v>0</v>
      </c>
      <c r="C77" s="216"/>
      <c r="D77" s="216"/>
      <c r="E77" s="216"/>
      <c r="F77" s="216"/>
    </row>
    <row r="78" spans="1:16" ht="15" customHeight="1" x14ac:dyDescent="0.35">
      <c r="A78" s="160" t="s">
        <v>1944</v>
      </c>
      <c r="B78" s="201">
        <f>B59-C59</f>
        <v>0</v>
      </c>
      <c r="C78" s="216" t="s">
        <v>1945</v>
      </c>
      <c r="D78" s="216"/>
      <c r="E78" s="216"/>
      <c r="F78" s="216"/>
    </row>
    <row r="79" spans="1:16" ht="15" customHeight="1" x14ac:dyDescent="0.35">
      <c r="A79" s="192" t="s">
        <v>1941</v>
      </c>
      <c r="B79" s="202">
        <f>B78/10000</f>
        <v>0</v>
      </c>
      <c r="C79" s="216"/>
      <c r="D79" s="216"/>
      <c r="E79" s="216"/>
      <c r="F79" s="216"/>
    </row>
    <row r="80" spans="1:16" ht="15" customHeight="1" x14ac:dyDescent="0.35">
      <c r="A80" s="160" t="s">
        <v>1946</v>
      </c>
      <c r="B80" s="193"/>
      <c r="C80" s="216"/>
      <c r="D80" s="216"/>
      <c r="E80" s="216"/>
      <c r="F80" s="216"/>
    </row>
    <row r="81" spans="1:7" ht="15" customHeight="1" x14ac:dyDescent="0.35">
      <c r="A81" s="192" t="s">
        <v>1941</v>
      </c>
      <c r="B81" s="203">
        <f>B80/10000</f>
        <v>0</v>
      </c>
      <c r="C81" s="216"/>
      <c r="D81" s="216"/>
      <c r="E81" s="216"/>
      <c r="F81" s="216"/>
    </row>
    <row r="85" spans="1:7" s="204" customFormat="1" ht="31.15" customHeight="1" x14ac:dyDescent="0.35">
      <c r="A85" s="120" t="s">
        <v>1947</v>
      </c>
    </row>
    <row r="86" spans="1:7" x14ac:dyDescent="0.35">
      <c r="B86" s="205"/>
    </row>
    <row r="88" spans="1:7" ht="87" x14ac:dyDescent="0.35">
      <c r="A88" s="160" t="s">
        <v>759</v>
      </c>
      <c r="B88" s="206" t="s">
        <v>1948</v>
      </c>
      <c r="C88" s="206" t="s">
        <v>1949</v>
      </c>
      <c r="D88" s="206" t="s">
        <v>1950</v>
      </c>
      <c r="E88" s="207" t="s">
        <v>1951</v>
      </c>
      <c r="F88" s="207" t="s">
        <v>1952</v>
      </c>
      <c r="G88" s="170" t="s">
        <v>1953</v>
      </c>
    </row>
    <row r="89" spans="1:7" x14ac:dyDescent="0.35">
      <c r="A89" s="131" t="s">
        <v>1954</v>
      </c>
      <c r="B89" s="208"/>
      <c r="C89" s="152"/>
      <c r="D89" s="208"/>
      <c r="E89" s="131" t="s">
        <v>1955</v>
      </c>
      <c r="F89" s="131" t="s">
        <v>1956</v>
      </c>
      <c r="G89" s="131"/>
    </row>
    <row r="90" spans="1:7" x14ac:dyDescent="0.35">
      <c r="A90" s="131" t="s">
        <v>1957</v>
      </c>
      <c r="B90" s="208"/>
      <c r="C90" s="208"/>
      <c r="D90" s="208"/>
      <c r="E90" s="131" t="s">
        <v>1958</v>
      </c>
      <c r="F90" s="131" t="s">
        <v>1959</v>
      </c>
      <c r="G90" s="131"/>
    </row>
    <row r="91" spans="1:7" x14ac:dyDescent="0.35">
      <c r="A91" s="131" t="s">
        <v>1960</v>
      </c>
      <c r="B91" s="209"/>
      <c r="C91" s="208"/>
      <c r="D91" s="149"/>
      <c r="E91" s="131" t="s">
        <v>1961</v>
      </c>
      <c r="F91" s="131" t="s">
        <v>1959</v>
      </c>
      <c r="G91" s="131" t="s">
        <v>1962</v>
      </c>
    </row>
    <row r="92" spans="1:7" x14ac:dyDescent="0.35">
      <c r="A92" s="131" t="s">
        <v>1963</v>
      </c>
      <c r="B92" s="210"/>
      <c r="C92" s="211"/>
      <c r="D92" s="211"/>
      <c r="E92" s="131"/>
      <c r="F92" s="131" t="s">
        <v>1959</v>
      </c>
      <c r="G92" s="131"/>
    </row>
  </sheetData>
  <mergeCells count="28">
    <mergeCell ref="A40:F40"/>
    <mergeCell ref="B9:H9"/>
    <mergeCell ref="A11:H11"/>
    <mergeCell ref="J11:S11"/>
    <mergeCell ref="A12:H12"/>
    <mergeCell ref="J12:S12"/>
    <mergeCell ref="A15:F15"/>
    <mergeCell ref="B17:B23"/>
    <mergeCell ref="A37:C37"/>
    <mergeCell ref="E37:F37"/>
    <mergeCell ref="A38:C38"/>
    <mergeCell ref="E38:F38"/>
    <mergeCell ref="A45:B45"/>
    <mergeCell ref="A49:F49"/>
    <mergeCell ref="J54:L54"/>
    <mergeCell ref="J55:L56"/>
    <mergeCell ref="M55:M56"/>
    <mergeCell ref="P55:P56"/>
    <mergeCell ref="Q55:Q56"/>
    <mergeCell ref="R55:R56"/>
    <mergeCell ref="A71:F71"/>
    <mergeCell ref="C73:F73"/>
    <mergeCell ref="N55:N56"/>
    <mergeCell ref="C74:F75"/>
    <mergeCell ref="C76:F77"/>
    <mergeCell ref="C78:F79"/>
    <mergeCell ref="C80:F81"/>
    <mergeCell ref="O55:O56"/>
  </mergeCells>
  <dataValidations count="3">
    <dataValidation type="list" allowBlank="1" showInputMessage="1" showErrorMessage="1" sqref="M57:M60" xr:uid="{683DFC2F-4CEB-4A5D-BEFD-AC8057D9DE8D}">
      <formula1>"cultures, prairies, terres imperméabilisées"</formula1>
    </dataValidation>
    <dataValidation type="list" allowBlank="1" showInputMessage="1" showErrorMessage="1" sqref="P57:P60" xr:uid="{DDEF3217-14B2-49C0-959D-14AB54BE8D6E}">
      <formula1>"terres imperméabilisées, espace vert urbain"</formula1>
    </dataValidation>
    <dataValidation type="list" allowBlank="1" showInputMessage="1" showErrorMessage="1" sqref="M62" xr:uid="{E2FFA12D-153E-4C89-9501-B6AD8D4C53F7}">
      <formula1>"océanique ,continentale ,méditerranéenne ,montagnarde "</formula1>
    </dataValidation>
  </dataValidations>
  <pageMargins left="0.7" right="0.7" top="0.75" bottom="0.75" header="0.3" footer="0.3"/>
  <pageSetup paperSize="9" scale="41"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340D7-DEE4-41E8-94E4-5C7F36CCEEB2}">
  <sheetPr>
    <tabColor rgb="FF92D050"/>
  </sheetPr>
  <dimension ref="A1:J101"/>
  <sheetViews>
    <sheetView zoomScaleNormal="100" workbookViewId="0">
      <pane xSplit="2" ySplit="7" topLeftCell="C26" activePane="bottomRight" state="frozen"/>
      <selection activeCell="D32" sqref="D32"/>
      <selection pane="topRight" activeCell="D32" sqref="D32"/>
      <selection pane="bottomLeft" activeCell="D32" sqref="D32"/>
      <selection pane="bottomRight" activeCell="C47" sqref="C47"/>
    </sheetView>
  </sheetViews>
  <sheetFormatPr baseColWidth="10" defaultRowHeight="14.5" x14ac:dyDescent="0.35"/>
  <cols>
    <col min="2" max="2" width="20" bestFit="1" customWidth="1"/>
    <col min="3" max="3" width="48.36328125" style="6" customWidth="1"/>
    <col min="4" max="4" width="57.54296875" style="6" customWidth="1"/>
    <col min="5" max="5" width="10.1796875" bestFit="1" customWidth="1"/>
    <col min="6" max="6" width="13.36328125" bestFit="1" customWidth="1"/>
    <col min="7" max="7" width="8.81640625" bestFit="1" customWidth="1"/>
    <col min="8" max="8" width="8.7265625" bestFit="1" customWidth="1"/>
    <col min="9" max="9" width="79" customWidth="1"/>
  </cols>
  <sheetData>
    <row r="1" spans="1:10" x14ac:dyDescent="0.35">
      <c r="A1" s="3" t="s">
        <v>387</v>
      </c>
      <c r="B1" t="s">
        <v>849</v>
      </c>
    </row>
    <row r="2" spans="1:10" x14ac:dyDescent="0.35">
      <c r="A2" s="3" t="s">
        <v>386</v>
      </c>
      <c r="B2" s="212" t="s">
        <v>887</v>
      </c>
      <c r="C2" s="212"/>
      <c r="D2" s="212"/>
      <c r="E2" s="212"/>
      <c r="F2" s="212"/>
      <c r="G2" s="212"/>
      <c r="H2" s="212"/>
      <c r="I2" s="212"/>
      <c r="J2" s="212"/>
    </row>
    <row r="3" spans="1:10" x14ac:dyDescent="0.35">
      <c r="A3" s="3" t="s">
        <v>384</v>
      </c>
      <c r="B3" s="213"/>
      <c r="C3" s="213"/>
      <c r="D3" s="213"/>
      <c r="E3" s="213"/>
      <c r="F3" s="213"/>
      <c r="G3" s="213"/>
      <c r="H3" s="213"/>
      <c r="I3" s="213"/>
      <c r="J3" s="213"/>
    </row>
    <row r="4" spans="1:10" x14ac:dyDescent="0.35">
      <c r="A4" s="3" t="s">
        <v>399</v>
      </c>
      <c r="B4" s="213"/>
      <c r="C4" s="213"/>
      <c r="D4" s="213"/>
      <c r="E4" s="213"/>
      <c r="F4" s="213"/>
      <c r="G4" s="213"/>
      <c r="H4" s="213"/>
      <c r="I4" s="213"/>
      <c r="J4" s="213"/>
    </row>
    <row r="5" spans="1:10" x14ac:dyDescent="0.35">
      <c r="A5" s="3" t="s">
        <v>385</v>
      </c>
      <c r="B5" s="214"/>
      <c r="C5" s="214"/>
      <c r="D5" s="214"/>
      <c r="E5" s="214"/>
      <c r="F5" s="214"/>
      <c r="G5" s="214"/>
      <c r="H5" s="214"/>
      <c r="I5" s="214"/>
      <c r="J5" s="214"/>
    </row>
    <row r="7" spans="1:10" x14ac:dyDescent="0.35">
      <c r="A7" s="5" t="s">
        <v>396</v>
      </c>
      <c r="B7" s="4" t="s">
        <v>416</v>
      </c>
      <c r="C7" s="7" t="s">
        <v>417</v>
      </c>
      <c r="D7" s="7" t="s">
        <v>415</v>
      </c>
      <c r="E7" s="4" t="s">
        <v>391</v>
      </c>
      <c r="F7" s="4" t="s">
        <v>392</v>
      </c>
      <c r="G7" s="4" t="s">
        <v>393</v>
      </c>
      <c r="H7" s="4" t="s">
        <v>394</v>
      </c>
      <c r="I7" s="4" t="s">
        <v>170</v>
      </c>
    </row>
    <row r="8" spans="1:10" x14ac:dyDescent="0.35">
      <c r="A8" s="8">
        <v>0</v>
      </c>
      <c r="B8" s="11" t="s">
        <v>850</v>
      </c>
      <c r="C8" s="10"/>
      <c r="D8" s="10"/>
      <c r="E8" s="10" t="s">
        <v>587</v>
      </c>
      <c r="F8" s="10" t="s">
        <v>588</v>
      </c>
      <c r="G8" s="9">
        <v>0</v>
      </c>
      <c r="H8" s="9">
        <v>0</v>
      </c>
      <c r="I8" s="10"/>
    </row>
    <row r="9" spans="1:10" x14ac:dyDescent="0.35">
      <c r="A9" s="17"/>
      <c r="B9" s="20" t="s">
        <v>1194</v>
      </c>
      <c r="C9" s="18"/>
      <c r="D9" s="19"/>
      <c r="E9" s="20"/>
      <c r="F9" s="20"/>
      <c r="G9" s="20"/>
      <c r="H9" s="20"/>
      <c r="I9" s="20"/>
      <c r="J9" s="14"/>
    </row>
    <row r="10" spans="1:10" ht="29" x14ac:dyDescent="0.35">
      <c r="A10" s="8">
        <v>1</v>
      </c>
      <c r="B10" s="11" t="s">
        <v>851</v>
      </c>
      <c r="C10" s="10" t="s">
        <v>1207</v>
      </c>
      <c r="D10" s="10" t="s">
        <v>1208</v>
      </c>
      <c r="E10" s="10" t="s">
        <v>395</v>
      </c>
      <c r="F10" s="10" t="s">
        <v>398</v>
      </c>
      <c r="G10" s="9">
        <v>0</v>
      </c>
      <c r="H10" s="9">
        <v>0</v>
      </c>
      <c r="I10" s="10"/>
    </row>
    <row r="11" spans="1:10" x14ac:dyDescent="0.35">
      <c r="A11" s="8">
        <v>2</v>
      </c>
      <c r="B11" s="11" t="s">
        <v>852</v>
      </c>
      <c r="C11" s="10" t="s">
        <v>1209</v>
      </c>
      <c r="D11" s="10" t="s">
        <v>1210</v>
      </c>
      <c r="E11" s="10" t="s">
        <v>395</v>
      </c>
      <c r="F11" s="10" t="s">
        <v>398</v>
      </c>
      <c r="G11" s="9">
        <v>0</v>
      </c>
      <c r="H11" s="9">
        <v>0</v>
      </c>
      <c r="I11" s="10"/>
    </row>
    <row r="12" spans="1:10" x14ac:dyDescent="0.35">
      <c r="A12" s="8">
        <v>3</v>
      </c>
      <c r="B12" s="11" t="s">
        <v>853</v>
      </c>
      <c r="C12" s="10" t="s">
        <v>1211</v>
      </c>
      <c r="D12" s="10" t="s">
        <v>1212</v>
      </c>
      <c r="E12" s="10" t="s">
        <v>395</v>
      </c>
      <c r="F12" s="10" t="s">
        <v>398</v>
      </c>
      <c r="G12" s="9">
        <v>0</v>
      </c>
      <c r="H12" s="9">
        <v>0</v>
      </c>
      <c r="I12" s="10"/>
    </row>
    <row r="13" spans="1:10" ht="43.5" x14ac:dyDescent="0.35">
      <c r="A13" s="8">
        <v>4</v>
      </c>
      <c r="B13" s="11" t="s">
        <v>1088</v>
      </c>
      <c r="C13" s="10" t="s">
        <v>1213</v>
      </c>
      <c r="D13" s="10" t="s">
        <v>1214</v>
      </c>
      <c r="E13" s="10"/>
      <c r="F13" s="10"/>
      <c r="G13" s="9"/>
      <c r="H13" s="9"/>
      <c r="I13" s="10"/>
    </row>
    <row r="14" spans="1:10" x14ac:dyDescent="0.35">
      <c r="A14" s="8">
        <v>5</v>
      </c>
      <c r="B14" s="11" t="s">
        <v>854</v>
      </c>
      <c r="C14" s="10" t="s">
        <v>1216</v>
      </c>
      <c r="E14" s="10" t="s">
        <v>395</v>
      </c>
      <c r="F14" s="10" t="s">
        <v>398</v>
      </c>
      <c r="G14" s="9">
        <v>0</v>
      </c>
      <c r="H14" s="9">
        <v>0</v>
      </c>
      <c r="I14" s="10"/>
    </row>
    <row r="15" spans="1:10" x14ac:dyDescent="0.35">
      <c r="A15" s="8">
        <v>6</v>
      </c>
      <c r="B15" s="11" t="s">
        <v>855</v>
      </c>
      <c r="C15" s="10" t="s">
        <v>1215</v>
      </c>
      <c r="E15" s="10" t="s">
        <v>395</v>
      </c>
      <c r="F15" s="10" t="s">
        <v>398</v>
      </c>
      <c r="G15" s="9">
        <v>0</v>
      </c>
      <c r="H15" s="9">
        <v>0</v>
      </c>
      <c r="I15" s="10"/>
    </row>
    <row r="16" spans="1:10" x14ac:dyDescent="0.35">
      <c r="A16" s="8">
        <v>7</v>
      </c>
      <c r="B16" s="11" t="s">
        <v>856</v>
      </c>
      <c r="C16" s="10" t="s">
        <v>1217</v>
      </c>
      <c r="E16" s="10" t="s">
        <v>395</v>
      </c>
      <c r="F16" s="10" t="s">
        <v>398</v>
      </c>
      <c r="G16" s="9">
        <v>0</v>
      </c>
      <c r="H16" s="9">
        <v>0</v>
      </c>
      <c r="I16" s="10"/>
    </row>
    <row r="17" spans="1:9" x14ac:dyDescent="0.35">
      <c r="A17" s="8">
        <v>8</v>
      </c>
      <c r="B17" s="11" t="s">
        <v>857</v>
      </c>
      <c r="C17" s="10" t="s">
        <v>622</v>
      </c>
      <c r="D17" s="10" t="s">
        <v>1218</v>
      </c>
      <c r="E17" s="10" t="s">
        <v>395</v>
      </c>
      <c r="F17" s="10" t="s">
        <v>398</v>
      </c>
      <c r="G17" s="9">
        <v>0</v>
      </c>
      <c r="H17" s="9">
        <v>0</v>
      </c>
      <c r="I17" s="10"/>
    </row>
    <row r="18" spans="1:9" x14ac:dyDescent="0.35">
      <c r="A18" s="8">
        <v>9</v>
      </c>
      <c r="B18" s="11" t="s">
        <v>858</v>
      </c>
      <c r="C18" s="10" t="s">
        <v>1096</v>
      </c>
      <c r="D18" s="10" t="s">
        <v>1219</v>
      </c>
      <c r="E18" s="10" t="s">
        <v>395</v>
      </c>
      <c r="F18" s="10" t="s">
        <v>398</v>
      </c>
      <c r="G18" s="9">
        <v>0</v>
      </c>
      <c r="H18" s="9">
        <v>0</v>
      </c>
      <c r="I18" s="10"/>
    </row>
    <row r="19" spans="1:9" x14ac:dyDescent="0.35">
      <c r="A19" s="8">
        <v>10</v>
      </c>
      <c r="B19" s="11" t="s">
        <v>859</v>
      </c>
      <c r="C19" s="80" t="s">
        <v>1222</v>
      </c>
      <c r="D19" s="10"/>
      <c r="E19" s="10" t="s">
        <v>395</v>
      </c>
      <c r="F19" s="10" t="s">
        <v>398</v>
      </c>
      <c r="G19" s="9">
        <v>0</v>
      </c>
      <c r="H19" s="9">
        <v>0</v>
      </c>
      <c r="I19" s="10"/>
    </row>
    <row r="20" spans="1:9" x14ac:dyDescent="0.35">
      <c r="A20" s="8">
        <v>11</v>
      </c>
      <c r="B20" s="11" t="s">
        <v>860</v>
      </c>
      <c r="C20" s="80" t="s">
        <v>1222</v>
      </c>
      <c r="D20" s="10"/>
      <c r="E20" s="10" t="s">
        <v>395</v>
      </c>
      <c r="F20" s="10" t="s">
        <v>398</v>
      </c>
      <c r="G20" s="9">
        <v>0</v>
      </c>
      <c r="H20" s="9">
        <v>0</v>
      </c>
      <c r="I20" s="10"/>
    </row>
    <row r="21" spans="1:9" ht="58" x14ac:dyDescent="0.35">
      <c r="A21" s="8">
        <v>12</v>
      </c>
      <c r="B21" s="11" t="s">
        <v>861</v>
      </c>
      <c r="C21" s="10" t="s">
        <v>1220</v>
      </c>
      <c r="D21" s="10" t="s">
        <v>1221</v>
      </c>
      <c r="E21" s="10" t="s">
        <v>395</v>
      </c>
      <c r="F21" s="10" t="s">
        <v>398</v>
      </c>
      <c r="G21" s="9">
        <v>0</v>
      </c>
      <c r="H21" s="9">
        <v>0</v>
      </c>
      <c r="I21" s="10"/>
    </row>
    <row r="22" spans="1:9" x14ac:dyDescent="0.35">
      <c r="A22" s="17"/>
      <c r="B22" s="20" t="s">
        <v>1196</v>
      </c>
      <c r="C22" s="18"/>
      <c r="D22" s="19" t="s">
        <v>1204</v>
      </c>
      <c r="E22" s="20"/>
      <c r="F22" s="20"/>
      <c r="G22" s="20"/>
      <c r="H22" s="20"/>
      <c r="I22" s="20"/>
    </row>
    <row r="23" spans="1:9" ht="29" x14ac:dyDescent="0.35">
      <c r="A23" s="8">
        <v>13</v>
      </c>
      <c r="B23" s="11" t="s">
        <v>862</v>
      </c>
      <c r="C23" s="10" t="s">
        <v>1223</v>
      </c>
      <c r="D23" s="10" t="s">
        <v>1195</v>
      </c>
      <c r="E23" s="10" t="s">
        <v>395</v>
      </c>
      <c r="F23" s="10" t="s">
        <v>398</v>
      </c>
      <c r="G23" s="9">
        <v>0</v>
      </c>
      <c r="H23" s="9">
        <v>0</v>
      </c>
      <c r="I23" s="10"/>
    </row>
    <row r="24" spans="1:9" x14ac:dyDescent="0.35">
      <c r="A24" s="8">
        <v>14</v>
      </c>
      <c r="B24" s="11" t="s">
        <v>863</v>
      </c>
      <c r="C24" s="10" t="s">
        <v>1224</v>
      </c>
      <c r="D24" s="10"/>
      <c r="E24" s="10" t="s">
        <v>395</v>
      </c>
      <c r="F24" s="10" t="s">
        <v>398</v>
      </c>
      <c r="G24" s="9">
        <v>0</v>
      </c>
      <c r="H24" s="9">
        <v>0</v>
      </c>
      <c r="I24" s="10"/>
    </row>
    <row r="25" spans="1:9" x14ac:dyDescent="0.35">
      <c r="A25" s="8">
        <v>15</v>
      </c>
      <c r="B25" s="11" t="s">
        <v>864</v>
      </c>
      <c r="C25" s="10" t="s">
        <v>1225</v>
      </c>
      <c r="D25" s="10"/>
      <c r="E25" s="10" t="s">
        <v>395</v>
      </c>
      <c r="F25" s="10" t="s">
        <v>398</v>
      </c>
      <c r="G25" s="9">
        <v>0</v>
      </c>
      <c r="H25" s="9">
        <v>0</v>
      </c>
      <c r="I25" s="10"/>
    </row>
    <row r="26" spans="1:9" x14ac:dyDescent="0.35">
      <c r="A26" s="8">
        <v>16</v>
      </c>
      <c r="B26" s="11" t="s">
        <v>865</v>
      </c>
      <c r="C26" s="10" t="s">
        <v>1226</v>
      </c>
      <c r="D26" s="10"/>
      <c r="E26" s="10" t="s">
        <v>395</v>
      </c>
      <c r="F26" s="10" t="s">
        <v>398</v>
      </c>
      <c r="G26" s="9">
        <v>0</v>
      </c>
      <c r="H26" s="9">
        <v>0</v>
      </c>
      <c r="I26" s="10"/>
    </row>
    <row r="27" spans="1:9" x14ac:dyDescent="0.35">
      <c r="A27" s="8">
        <v>17</v>
      </c>
      <c r="B27" s="11" t="s">
        <v>866</v>
      </c>
      <c r="C27" s="10" t="s">
        <v>1227</v>
      </c>
      <c r="D27" s="10" t="s">
        <v>1228</v>
      </c>
      <c r="E27" s="10" t="s">
        <v>395</v>
      </c>
      <c r="F27" s="10" t="s">
        <v>398</v>
      </c>
      <c r="G27" s="9">
        <v>0</v>
      </c>
      <c r="H27" s="9">
        <v>0</v>
      </c>
      <c r="I27" s="10"/>
    </row>
    <row r="28" spans="1:9" x14ac:dyDescent="0.35">
      <c r="A28" s="17"/>
      <c r="B28" s="20" t="s">
        <v>77</v>
      </c>
      <c r="C28" s="18"/>
      <c r="D28" s="19" t="s">
        <v>1203</v>
      </c>
      <c r="E28" s="20"/>
      <c r="F28" s="20"/>
      <c r="G28" s="20"/>
      <c r="H28" s="20"/>
      <c r="I28" s="20"/>
    </row>
    <row r="29" spans="1:9" x14ac:dyDescent="0.35">
      <c r="A29" s="8">
        <v>18</v>
      </c>
      <c r="B29" s="11" t="s">
        <v>867</v>
      </c>
      <c r="C29" s="10" t="s">
        <v>1200</v>
      </c>
      <c r="D29" s="10"/>
      <c r="E29" s="10" t="s">
        <v>395</v>
      </c>
      <c r="F29" s="10" t="s">
        <v>398</v>
      </c>
      <c r="G29" s="9">
        <v>0</v>
      </c>
      <c r="H29" s="9">
        <v>0</v>
      </c>
      <c r="I29" s="10"/>
    </row>
    <row r="30" spans="1:9" x14ac:dyDescent="0.35">
      <c r="A30" s="8">
        <v>19</v>
      </c>
      <c r="B30" s="11" t="s">
        <v>868</v>
      </c>
      <c r="C30" s="10" t="s">
        <v>1229</v>
      </c>
      <c r="D30" s="10" t="s">
        <v>1230</v>
      </c>
      <c r="E30" s="10" t="s">
        <v>395</v>
      </c>
      <c r="F30" s="10" t="s">
        <v>398</v>
      </c>
      <c r="G30" s="9">
        <v>0</v>
      </c>
      <c r="H30" s="9">
        <v>0</v>
      </c>
      <c r="I30" s="10"/>
    </row>
    <row r="31" spans="1:9" x14ac:dyDescent="0.35">
      <c r="A31" s="8">
        <v>20</v>
      </c>
      <c r="B31" s="11" t="s">
        <v>682</v>
      </c>
      <c r="C31" s="10" t="s">
        <v>77</v>
      </c>
      <c r="D31" s="10" t="s">
        <v>1231</v>
      </c>
      <c r="E31" s="10" t="s">
        <v>395</v>
      </c>
      <c r="F31" s="10" t="s">
        <v>398</v>
      </c>
      <c r="G31" s="9">
        <v>0</v>
      </c>
      <c r="H31" s="9">
        <v>0</v>
      </c>
      <c r="I31" s="10"/>
    </row>
    <row r="32" spans="1:9" ht="29" x14ac:dyDescent="0.35">
      <c r="A32" s="8">
        <v>21</v>
      </c>
      <c r="B32" s="11" t="s">
        <v>869</v>
      </c>
      <c r="C32" s="10" t="s">
        <v>1232</v>
      </c>
      <c r="D32" s="10" t="s">
        <v>1237</v>
      </c>
      <c r="E32" s="10" t="s">
        <v>395</v>
      </c>
      <c r="F32" s="10" t="s">
        <v>398</v>
      </c>
      <c r="G32" s="9">
        <v>0</v>
      </c>
      <c r="H32" s="9">
        <v>0</v>
      </c>
      <c r="I32" s="10"/>
    </row>
    <row r="33" spans="1:9" x14ac:dyDescent="0.35">
      <c r="A33" s="8">
        <v>22</v>
      </c>
      <c r="B33" s="11" t="s">
        <v>870</v>
      </c>
      <c r="C33" s="10" t="s">
        <v>1233</v>
      </c>
      <c r="D33" s="10" t="s">
        <v>1234</v>
      </c>
      <c r="E33" s="10" t="s">
        <v>395</v>
      </c>
      <c r="F33" s="10" t="s">
        <v>398</v>
      </c>
      <c r="G33" s="9">
        <v>0</v>
      </c>
      <c r="H33" s="9">
        <v>0</v>
      </c>
      <c r="I33" s="10"/>
    </row>
    <row r="34" spans="1:9" x14ac:dyDescent="0.35">
      <c r="A34" s="8">
        <v>23</v>
      </c>
      <c r="B34" s="11" t="s">
        <v>871</v>
      </c>
      <c r="C34" s="10" t="s">
        <v>1235</v>
      </c>
      <c r="D34" s="10"/>
      <c r="E34" s="10" t="s">
        <v>395</v>
      </c>
      <c r="F34" s="10" t="s">
        <v>398</v>
      </c>
      <c r="G34" s="9">
        <v>0</v>
      </c>
      <c r="H34" s="9">
        <v>0</v>
      </c>
      <c r="I34" s="10"/>
    </row>
    <row r="35" spans="1:9" x14ac:dyDescent="0.35">
      <c r="A35" s="8">
        <v>24</v>
      </c>
      <c r="B35" s="11" t="s">
        <v>872</v>
      </c>
      <c r="C35" s="10" t="s">
        <v>1236</v>
      </c>
      <c r="D35" s="10"/>
      <c r="E35" s="10" t="s">
        <v>395</v>
      </c>
      <c r="F35" s="10" t="s">
        <v>398</v>
      </c>
      <c r="G35" s="9">
        <v>0</v>
      </c>
      <c r="H35" s="9">
        <v>0</v>
      </c>
      <c r="I35" s="10"/>
    </row>
    <row r="36" spans="1:9" x14ac:dyDescent="0.35">
      <c r="A36" s="17"/>
      <c r="B36" s="20" t="s">
        <v>213</v>
      </c>
      <c r="C36" s="18"/>
      <c r="D36" s="19"/>
      <c r="E36" s="20"/>
      <c r="F36" s="20"/>
      <c r="G36" s="20"/>
      <c r="H36" s="20"/>
      <c r="I36" s="20"/>
    </row>
    <row r="37" spans="1:9" x14ac:dyDescent="0.35">
      <c r="A37" s="8">
        <v>25</v>
      </c>
      <c r="B37" s="11" t="s">
        <v>873</v>
      </c>
      <c r="C37" s="10" t="s">
        <v>1238</v>
      </c>
      <c r="D37" s="10" t="s">
        <v>1239</v>
      </c>
      <c r="E37" s="10" t="s">
        <v>395</v>
      </c>
      <c r="F37" s="10" t="s">
        <v>398</v>
      </c>
      <c r="G37" s="9">
        <v>0</v>
      </c>
      <c r="H37" s="9">
        <v>0</v>
      </c>
      <c r="I37" s="10"/>
    </row>
    <row r="38" spans="1:9" x14ac:dyDescent="0.35">
      <c r="A38" s="8">
        <v>26</v>
      </c>
      <c r="B38" s="11" t="s">
        <v>874</v>
      </c>
      <c r="C38" s="10" t="s">
        <v>1240</v>
      </c>
      <c r="D38" s="10"/>
      <c r="E38" s="10" t="s">
        <v>390</v>
      </c>
      <c r="F38" s="10" t="s">
        <v>397</v>
      </c>
      <c r="G38" s="9">
        <v>0</v>
      </c>
      <c r="H38" s="9">
        <v>0</v>
      </c>
      <c r="I38" s="10"/>
    </row>
    <row r="39" spans="1:9" x14ac:dyDescent="0.35">
      <c r="A39" s="8">
        <v>27</v>
      </c>
      <c r="B39" s="11" t="s">
        <v>574</v>
      </c>
      <c r="C39" s="10" t="s">
        <v>1241</v>
      </c>
      <c r="D39" s="10"/>
      <c r="E39" s="10" t="s">
        <v>395</v>
      </c>
      <c r="F39" s="10" t="s">
        <v>398</v>
      </c>
      <c r="G39" s="9">
        <v>0</v>
      </c>
      <c r="H39" s="9">
        <v>0</v>
      </c>
      <c r="I39" s="10"/>
    </row>
    <row r="40" spans="1:9" x14ac:dyDescent="0.35">
      <c r="A40" s="8">
        <v>28</v>
      </c>
      <c r="B40" s="11" t="s">
        <v>575</v>
      </c>
      <c r="C40" s="10" t="s">
        <v>1242</v>
      </c>
      <c r="D40" s="10"/>
      <c r="E40" s="10" t="s">
        <v>395</v>
      </c>
      <c r="F40" s="10" t="s">
        <v>398</v>
      </c>
      <c r="G40" s="9">
        <v>0</v>
      </c>
      <c r="H40" s="9">
        <v>0</v>
      </c>
      <c r="I40" s="10"/>
    </row>
    <row r="41" spans="1:9" x14ac:dyDescent="0.35">
      <c r="A41" s="17"/>
      <c r="B41" s="20" t="s">
        <v>1197</v>
      </c>
      <c r="C41" s="18"/>
      <c r="D41" s="18"/>
      <c r="E41" s="20"/>
      <c r="F41" s="20"/>
      <c r="G41" s="20"/>
      <c r="H41" s="20"/>
      <c r="I41" s="20"/>
    </row>
    <row r="42" spans="1:9" x14ac:dyDescent="0.35">
      <c r="A42" s="8">
        <v>29</v>
      </c>
      <c r="B42" s="11" t="s">
        <v>568</v>
      </c>
      <c r="C42" s="10" t="s">
        <v>650</v>
      </c>
      <c r="D42" s="10" t="s">
        <v>1243</v>
      </c>
      <c r="E42" s="10" t="s">
        <v>395</v>
      </c>
      <c r="F42" s="10" t="s">
        <v>398</v>
      </c>
      <c r="G42" s="9">
        <v>0</v>
      </c>
      <c r="H42" s="9">
        <v>0</v>
      </c>
      <c r="I42" s="10"/>
    </row>
    <row r="43" spans="1:9" x14ac:dyDescent="0.35">
      <c r="A43" s="17"/>
      <c r="B43" s="20" t="s">
        <v>927</v>
      </c>
      <c r="C43" s="18"/>
      <c r="D43" s="18"/>
      <c r="E43" s="20"/>
      <c r="F43" s="20"/>
      <c r="G43" s="20"/>
      <c r="H43" s="20"/>
      <c r="I43" s="20"/>
    </row>
    <row r="44" spans="1:9" x14ac:dyDescent="0.35">
      <c r="A44" s="8">
        <v>30</v>
      </c>
      <c r="B44" s="11" t="s">
        <v>875</v>
      </c>
      <c r="C44" s="10" t="s">
        <v>72</v>
      </c>
      <c r="D44" s="10"/>
      <c r="E44" s="10" t="s">
        <v>395</v>
      </c>
      <c r="F44" s="10" t="s">
        <v>398</v>
      </c>
      <c r="G44" s="9">
        <v>0</v>
      </c>
      <c r="H44" s="9">
        <v>0</v>
      </c>
      <c r="I44" s="10"/>
    </row>
    <row r="45" spans="1:9" x14ac:dyDescent="0.35">
      <c r="A45" s="8">
        <v>31</v>
      </c>
      <c r="B45" s="11" t="s">
        <v>876</v>
      </c>
      <c r="C45" s="10" t="s">
        <v>1201</v>
      </c>
      <c r="D45" s="10"/>
      <c r="E45" s="10" t="s">
        <v>395</v>
      </c>
      <c r="F45" s="10" t="s">
        <v>398</v>
      </c>
      <c r="G45" s="9">
        <v>0</v>
      </c>
      <c r="H45" s="9">
        <v>0</v>
      </c>
      <c r="I45" s="10"/>
    </row>
    <row r="46" spans="1:9" x14ac:dyDescent="0.35">
      <c r="A46" s="8">
        <v>32</v>
      </c>
      <c r="B46" s="11" t="s">
        <v>877</v>
      </c>
      <c r="C46" s="10" t="s">
        <v>1245</v>
      </c>
      <c r="D46" s="10" t="s">
        <v>1244</v>
      </c>
      <c r="E46" s="10" t="s">
        <v>395</v>
      </c>
      <c r="F46" s="10" t="s">
        <v>398</v>
      </c>
      <c r="G46" s="9">
        <v>0</v>
      </c>
      <c r="H46" s="9">
        <v>0</v>
      </c>
      <c r="I46" s="10"/>
    </row>
    <row r="47" spans="1:9" ht="44" customHeight="1" x14ac:dyDescent="0.35">
      <c r="A47" s="8">
        <v>33</v>
      </c>
      <c r="B47" s="11" t="s">
        <v>878</v>
      </c>
      <c r="C47" s="10" t="s">
        <v>1246</v>
      </c>
      <c r="D47" s="10" t="s">
        <v>1247</v>
      </c>
      <c r="E47" s="10" t="s">
        <v>395</v>
      </c>
      <c r="F47" s="10" t="s">
        <v>398</v>
      </c>
      <c r="G47" s="9">
        <v>0</v>
      </c>
      <c r="H47" s="9">
        <v>0</v>
      </c>
      <c r="I47" s="10"/>
    </row>
    <row r="48" spans="1:9" x14ac:dyDescent="0.35">
      <c r="A48" s="17"/>
      <c r="B48" s="20" t="s">
        <v>1198</v>
      </c>
      <c r="C48" s="18"/>
      <c r="D48" s="18"/>
      <c r="E48" s="20"/>
      <c r="F48" s="20"/>
      <c r="G48" s="20"/>
      <c r="H48" s="20"/>
      <c r="I48" s="20"/>
    </row>
    <row r="49" spans="1:9" x14ac:dyDescent="0.35">
      <c r="A49" s="8">
        <v>34</v>
      </c>
      <c r="B49" s="11" t="s">
        <v>319</v>
      </c>
      <c r="C49" s="10" t="s">
        <v>1206</v>
      </c>
      <c r="D49" s="10" t="s">
        <v>1249</v>
      </c>
      <c r="E49" s="10" t="s">
        <v>395</v>
      </c>
      <c r="F49" s="10" t="s">
        <v>398</v>
      </c>
      <c r="G49" s="9">
        <v>0</v>
      </c>
      <c r="H49" s="9">
        <v>0</v>
      </c>
      <c r="I49" s="10"/>
    </row>
    <row r="50" spans="1:9" x14ac:dyDescent="0.35">
      <c r="A50" s="8">
        <v>35</v>
      </c>
      <c r="B50" s="11" t="s">
        <v>879</v>
      </c>
      <c r="C50" s="10" t="s">
        <v>1205</v>
      </c>
      <c r="D50" s="10" t="s">
        <v>1248</v>
      </c>
      <c r="E50" s="10" t="s">
        <v>395</v>
      </c>
      <c r="F50" s="10" t="s">
        <v>398</v>
      </c>
      <c r="G50" s="9">
        <v>0</v>
      </c>
      <c r="H50" s="9">
        <v>0</v>
      </c>
      <c r="I50" s="10"/>
    </row>
    <row r="51" spans="1:9" x14ac:dyDescent="0.35">
      <c r="A51" s="8">
        <v>36</v>
      </c>
      <c r="B51" s="11" t="s">
        <v>880</v>
      </c>
      <c r="C51" s="10" t="s">
        <v>1202</v>
      </c>
      <c r="D51" s="10" t="s">
        <v>1250</v>
      </c>
      <c r="E51" s="10" t="s">
        <v>395</v>
      </c>
      <c r="F51" s="10" t="s">
        <v>398</v>
      </c>
      <c r="G51" s="9">
        <v>0</v>
      </c>
      <c r="H51" s="9">
        <v>0</v>
      </c>
      <c r="I51" s="10"/>
    </row>
    <row r="52" spans="1:9" x14ac:dyDescent="0.35">
      <c r="A52" s="8">
        <v>37</v>
      </c>
      <c r="B52" s="11" t="s">
        <v>881</v>
      </c>
      <c r="C52" s="10" t="s">
        <v>1251</v>
      </c>
      <c r="D52" s="10"/>
      <c r="E52" s="10" t="s">
        <v>395</v>
      </c>
      <c r="F52" s="10" t="s">
        <v>398</v>
      </c>
      <c r="G52" s="9">
        <v>0</v>
      </c>
      <c r="H52" s="9">
        <v>0</v>
      </c>
      <c r="I52" s="10"/>
    </row>
    <row r="53" spans="1:9" x14ac:dyDescent="0.35">
      <c r="A53" s="8">
        <v>38</v>
      </c>
      <c r="B53" s="81" t="s">
        <v>312</v>
      </c>
      <c r="C53" s="10"/>
      <c r="D53" s="82" t="s">
        <v>1252</v>
      </c>
      <c r="E53" s="10" t="s">
        <v>390</v>
      </c>
      <c r="F53" s="10" t="s">
        <v>397</v>
      </c>
      <c r="G53" s="9">
        <v>0</v>
      </c>
      <c r="H53" s="9">
        <v>0</v>
      </c>
      <c r="I53" s="10"/>
    </row>
    <row r="54" spans="1:9" x14ac:dyDescent="0.35">
      <c r="A54" s="17"/>
      <c r="B54" s="20" t="s">
        <v>1199</v>
      </c>
      <c r="C54" s="18"/>
      <c r="D54" s="19"/>
      <c r="E54" s="20"/>
      <c r="F54" s="20"/>
      <c r="G54" s="20"/>
      <c r="H54" s="20"/>
      <c r="I54" s="20"/>
    </row>
    <row r="55" spans="1:9" x14ac:dyDescent="0.35">
      <c r="A55" s="8">
        <v>39</v>
      </c>
      <c r="B55" s="11" t="s">
        <v>882</v>
      </c>
      <c r="C55" s="10" t="s">
        <v>1253</v>
      </c>
      <c r="D55" s="10" t="s">
        <v>1254</v>
      </c>
      <c r="E55" s="10" t="s">
        <v>390</v>
      </c>
      <c r="F55" s="10" t="s">
        <v>397</v>
      </c>
      <c r="G55" s="9">
        <v>0</v>
      </c>
      <c r="H55" s="9">
        <v>0</v>
      </c>
      <c r="I55" s="10"/>
    </row>
    <row r="56" spans="1:9" x14ac:dyDescent="0.35">
      <c r="A56" s="8">
        <v>40</v>
      </c>
      <c r="B56" s="11" t="s">
        <v>883</v>
      </c>
      <c r="C56" s="10" t="s">
        <v>1253</v>
      </c>
      <c r="D56" s="10" t="s">
        <v>1254</v>
      </c>
      <c r="E56" s="10" t="s">
        <v>390</v>
      </c>
      <c r="F56" s="10" t="s">
        <v>397</v>
      </c>
      <c r="G56" s="9">
        <v>0</v>
      </c>
      <c r="H56" s="9">
        <v>0</v>
      </c>
      <c r="I56" s="10"/>
    </row>
    <row r="57" spans="1:9" x14ac:dyDescent="0.35">
      <c r="A57" s="8"/>
      <c r="B57" s="11"/>
      <c r="C57" s="10"/>
      <c r="D57" s="10"/>
      <c r="E57" s="10"/>
      <c r="F57" s="10"/>
      <c r="G57" s="9"/>
      <c r="H57" s="9"/>
      <c r="I57" s="10"/>
    </row>
    <row r="58" spans="1:9" x14ac:dyDescent="0.35">
      <c r="A58" s="8"/>
      <c r="B58" s="11"/>
      <c r="C58" s="10"/>
      <c r="D58" s="10"/>
      <c r="E58" s="10"/>
      <c r="F58" s="10"/>
      <c r="G58" s="9"/>
      <c r="H58" s="9"/>
      <c r="I58" s="10"/>
    </row>
    <row r="59" spans="1:9" x14ac:dyDescent="0.35">
      <c r="A59" s="8"/>
      <c r="B59" s="11"/>
      <c r="C59" s="10"/>
      <c r="D59" s="10"/>
      <c r="E59" s="10"/>
      <c r="F59" s="10"/>
      <c r="G59" s="9"/>
      <c r="H59" s="9"/>
      <c r="I59" s="10"/>
    </row>
    <row r="60" spans="1:9" x14ac:dyDescent="0.35">
      <c r="A60" s="8"/>
      <c r="B60" s="11"/>
      <c r="C60" s="10"/>
      <c r="D60" s="10"/>
      <c r="E60" s="10"/>
      <c r="F60" s="10"/>
      <c r="G60" s="9"/>
      <c r="H60" s="9"/>
      <c r="I60" s="10"/>
    </row>
    <row r="61" spans="1:9" x14ac:dyDescent="0.35">
      <c r="A61" s="8"/>
      <c r="B61" s="11"/>
      <c r="C61" s="10"/>
      <c r="D61" s="10"/>
      <c r="E61" s="10"/>
      <c r="F61" s="10"/>
      <c r="G61" s="9"/>
      <c r="H61" s="9"/>
      <c r="I61" s="10"/>
    </row>
    <row r="62" spans="1:9" x14ac:dyDescent="0.35">
      <c r="A62" s="8"/>
      <c r="B62" s="11"/>
      <c r="C62" s="10"/>
      <c r="D62" s="10"/>
      <c r="E62" s="10"/>
      <c r="F62" s="10"/>
      <c r="G62" s="9"/>
      <c r="H62" s="9"/>
      <c r="I62" s="10"/>
    </row>
    <row r="63" spans="1:9" x14ac:dyDescent="0.35">
      <c r="A63" s="8"/>
      <c r="B63" s="11"/>
      <c r="C63" s="10"/>
      <c r="D63" s="10"/>
      <c r="E63" s="10"/>
      <c r="F63" s="10"/>
      <c r="G63" s="9"/>
      <c r="H63" s="9"/>
      <c r="I63" s="10"/>
    </row>
    <row r="64" spans="1:9" x14ac:dyDescent="0.35">
      <c r="A64" s="8"/>
      <c r="B64" s="11"/>
      <c r="C64" s="10"/>
      <c r="D64" s="10"/>
      <c r="E64" s="10"/>
      <c r="F64" s="10"/>
      <c r="G64" s="9"/>
      <c r="H64" s="9"/>
      <c r="I64" s="10"/>
    </row>
    <row r="65" spans="1:9" x14ac:dyDescent="0.35">
      <c r="A65" s="8"/>
      <c r="B65" s="11"/>
      <c r="C65" s="10"/>
      <c r="D65" s="10"/>
      <c r="E65" s="10"/>
      <c r="F65" s="10"/>
      <c r="G65" s="9"/>
      <c r="H65" s="9"/>
      <c r="I65" s="10"/>
    </row>
    <row r="66" spans="1:9" x14ac:dyDescent="0.35">
      <c r="A66" s="8"/>
      <c r="B66" s="11"/>
      <c r="C66" s="10"/>
      <c r="D66" s="10"/>
      <c r="E66" s="10"/>
      <c r="F66" s="10"/>
      <c r="G66" s="9"/>
      <c r="H66" s="9"/>
      <c r="I66" s="10"/>
    </row>
    <row r="67" spans="1:9" x14ac:dyDescent="0.35">
      <c r="A67" s="8"/>
      <c r="B67" s="11"/>
      <c r="C67" s="10"/>
      <c r="D67" s="10"/>
      <c r="E67" s="10"/>
      <c r="F67" s="10"/>
      <c r="G67" s="9"/>
      <c r="H67" s="9"/>
      <c r="I67" s="10"/>
    </row>
    <row r="68" spans="1:9" x14ac:dyDescent="0.35">
      <c r="A68" s="8"/>
      <c r="B68" s="11"/>
      <c r="C68" s="10"/>
      <c r="D68" s="10"/>
      <c r="E68" s="9"/>
      <c r="F68" s="9"/>
      <c r="G68" s="9"/>
      <c r="H68" s="9"/>
      <c r="I68" s="9"/>
    </row>
    <row r="69" spans="1:9" x14ac:dyDescent="0.35">
      <c r="A69" s="8"/>
      <c r="B69" s="11"/>
      <c r="C69" s="10"/>
      <c r="D69" s="10"/>
      <c r="E69" s="9"/>
      <c r="F69" s="9"/>
      <c r="G69" s="9"/>
      <c r="H69" s="9"/>
      <c r="I69" s="9"/>
    </row>
    <row r="70" spans="1:9" x14ac:dyDescent="0.35">
      <c r="A70" s="8"/>
      <c r="B70" s="11"/>
      <c r="C70" s="10"/>
      <c r="D70" s="10"/>
      <c r="E70" s="9"/>
      <c r="F70" s="9"/>
      <c r="G70" s="9"/>
      <c r="H70" s="9"/>
      <c r="I70" s="9"/>
    </row>
    <row r="71" spans="1:9" x14ac:dyDescent="0.35">
      <c r="A71" s="8"/>
      <c r="B71" s="11"/>
      <c r="C71" s="10"/>
      <c r="D71" s="10"/>
      <c r="E71" s="9"/>
      <c r="F71" s="9"/>
      <c r="G71" s="9"/>
      <c r="H71" s="9"/>
      <c r="I71" s="9"/>
    </row>
    <row r="72" spans="1:9" x14ac:dyDescent="0.35">
      <c r="A72" s="8"/>
      <c r="B72" s="11"/>
      <c r="C72" s="10"/>
      <c r="D72" s="10"/>
      <c r="E72" s="9"/>
      <c r="F72" s="9"/>
      <c r="G72" s="9"/>
      <c r="H72" s="9"/>
      <c r="I72" s="9"/>
    </row>
    <row r="73" spans="1:9" x14ac:dyDescent="0.35">
      <c r="A73" s="8"/>
      <c r="B73" s="11"/>
      <c r="C73" s="10"/>
      <c r="D73" s="10"/>
      <c r="E73" s="9"/>
      <c r="F73" s="9"/>
      <c r="G73" s="9"/>
      <c r="H73" s="9"/>
      <c r="I73" s="9"/>
    </row>
    <row r="74" spans="1:9" x14ac:dyDescent="0.35">
      <c r="A74" s="8"/>
      <c r="B74" s="11"/>
      <c r="C74" s="10"/>
      <c r="D74" s="12"/>
      <c r="E74" s="9"/>
      <c r="F74" s="9"/>
      <c r="G74" s="9"/>
      <c r="H74" s="9"/>
      <c r="I74" s="9"/>
    </row>
    <row r="75" spans="1:9" x14ac:dyDescent="0.35">
      <c r="A75" s="8"/>
      <c r="B75" s="11"/>
      <c r="C75" s="10"/>
      <c r="D75" s="10"/>
      <c r="E75" s="9"/>
      <c r="F75" s="9"/>
      <c r="G75" s="9"/>
      <c r="H75" s="9"/>
      <c r="I75" s="9"/>
    </row>
    <row r="76" spans="1:9" x14ac:dyDescent="0.35">
      <c r="A76" s="8"/>
      <c r="B76" s="11"/>
      <c r="C76" s="10"/>
      <c r="D76" s="10"/>
      <c r="E76" s="9"/>
      <c r="F76" s="9"/>
      <c r="G76" s="9"/>
      <c r="H76" s="9"/>
      <c r="I76" s="9"/>
    </row>
    <row r="77" spans="1:9" x14ac:dyDescent="0.35">
      <c r="A77" s="8"/>
      <c r="B77" s="11"/>
      <c r="C77" s="10"/>
      <c r="D77" s="10"/>
      <c r="E77" s="9"/>
      <c r="F77" s="9"/>
      <c r="G77" s="9"/>
      <c r="H77" s="9"/>
      <c r="I77" s="9"/>
    </row>
    <row r="78" spans="1:9" x14ac:dyDescent="0.35">
      <c r="A78" s="8"/>
      <c r="B78" s="11"/>
      <c r="C78" s="10"/>
      <c r="D78" s="12"/>
      <c r="E78" s="9"/>
      <c r="F78" s="9"/>
      <c r="G78" s="9"/>
      <c r="H78" s="9"/>
      <c r="I78" s="9"/>
    </row>
    <row r="79" spans="1:9" x14ac:dyDescent="0.35">
      <c r="A79" s="8"/>
      <c r="B79" s="11"/>
      <c r="C79" s="10"/>
      <c r="D79" s="10"/>
      <c r="E79" s="9"/>
      <c r="F79" s="9"/>
      <c r="G79" s="9"/>
      <c r="H79" s="9"/>
      <c r="I79" s="9"/>
    </row>
    <row r="80" spans="1:9" x14ac:dyDescent="0.35">
      <c r="A80" s="8"/>
      <c r="B80" s="11"/>
      <c r="C80" s="10"/>
      <c r="D80" s="10"/>
      <c r="E80" s="9"/>
      <c r="F80" s="9"/>
      <c r="G80" s="9"/>
      <c r="H80" s="9"/>
      <c r="I80" s="9"/>
    </row>
    <row r="81" spans="1:9" x14ac:dyDescent="0.35">
      <c r="A81" s="8"/>
      <c r="B81" s="11"/>
      <c r="C81" s="10"/>
      <c r="D81" s="10"/>
      <c r="E81" s="9"/>
      <c r="F81" s="9"/>
      <c r="G81" s="9"/>
      <c r="H81" s="9"/>
      <c r="I81" s="9"/>
    </row>
    <row r="82" spans="1:9" x14ac:dyDescent="0.35">
      <c r="A82" s="8"/>
      <c r="B82" s="11"/>
      <c r="C82" s="10"/>
      <c r="D82" s="10"/>
      <c r="E82" s="9"/>
      <c r="F82" s="9"/>
      <c r="G82" s="9"/>
      <c r="H82" s="9"/>
      <c r="I82" s="9"/>
    </row>
    <row r="83" spans="1:9" x14ac:dyDescent="0.35">
      <c r="A83" s="8"/>
      <c r="B83" s="11"/>
      <c r="C83" s="10"/>
      <c r="D83" s="10"/>
      <c r="E83" s="9"/>
      <c r="F83" s="9"/>
      <c r="G83" s="9"/>
      <c r="H83" s="9"/>
      <c r="I83" s="9"/>
    </row>
    <row r="84" spans="1:9" x14ac:dyDescent="0.35">
      <c r="A84" s="8"/>
      <c r="B84" s="11"/>
      <c r="C84" s="10"/>
      <c r="D84" s="10"/>
      <c r="E84" s="9"/>
      <c r="F84" s="9"/>
      <c r="G84" s="9"/>
      <c r="H84" s="9"/>
      <c r="I84" s="9"/>
    </row>
    <row r="85" spans="1:9" x14ac:dyDescent="0.35">
      <c r="A85" s="8"/>
      <c r="B85" s="11"/>
      <c r="C85" s="10"/>
      <c r="D85" s="10"/>
      <c r="E85" s="9"/>
      <c r="F85" s="9"/>
      <c r="G85" s="9"/>
      <c r="H85" s="9"/>
      <c r="I85" s="9"/>
    </row>
    <row r="86" spans="1:9" x14ac:dyDescent="0.35">
      <c r="B86" s="11"/>
    </row>
    <row r="87" spans="1:9" x14ac:dyDescent="0.35">
      <c r="B87" s="11"/>
    </row>
    <row r="88" spans="1:9" x14ac:dyDescent="0.35">
      <c r="B88" s="11"/>
    </row>
    <row r="89" spans="1:9" x14ac:dyDescent="0.35">
      <c r="B89" s="11"/>
    </row>
    <row r="90" spans="1:9" x14ac:dyDescent="0.35">
      <c r="B90" s="11"/>
    </row>
    <row r="91" spans="1:9" x14ac:dyDescent="0.35">
      <c r="B91" s="11"/>
    </row>
    <row r="92" spans="1:9" x14ac:dyDescent="0.35">
      <c r="B92" s="11"/>
    </row>
    <row r="93" spans="1:9" x14ac:dyDescent="0.35">
      <c r="B93" s="11"/>
    </row>
    <row r="94" spans="1:9" x14ac:dyDescent="0.35">
      <c r="B94" s="11"/>
    </row>
    <row r="95" spans="1:9" x14ac:dyDescent="0.35">
      <c r="B95" s="11"/>
    </row>
    <row r="96" spans="1:9" x14ac:dyDescent="0.35">
      <c r="B96" s="11"/>
    </row>
    <row r="97" spans="2:2" x14ac:dyDescent="0.35">
      <c r="B97" s="11"/>
    </row>
    <row r="98" spans="2:2" x14ac:dyDescent="0.35">
      <c r="B98" s="11"/>
    </row>
    <row r="99" spans="2:2" x14ac:dyDescent="0.35">
      <c r="B99" s="11"/>
    </row>
    <row r="100" spans="2:2" x14ac:dyDescent="0.35">
      <c r="B100" s="11"/>
    </row>
    <row r="101" spans="2:2" x14ac:dyDescent="0.35">
      <c r="B101" s="11"/>
    </row>
  </sheetData>
  <mergeCells count="4">
    <mergeCell ref="B2:J2"/>
    <mergeCell ref="B3:J3"/>
    <mergeCell ref="B4:J4"/>
    <mergeCell ref="B5:J5"/>
  </mergeCells>
  <conditionalFormatting sqref="B25">
    <cfRule type="expression" dxfId="62" priority="2" stopIfTrue="1">
      <formula>#REF!="Oui"</formula>
    </cfRule>
  </conditionalFormatting>
  <conditionalFormatting sqref="B26">
    <cfRule type="expression" dxfId="61" priority="3" stopIfTrue="1">
      <formula>#REF!="Oui"</formula>
    </cfRule>
  </conditionalFormatting>
  <conditionalFormatting sqref="B27">
    <cfRule type="expression" dxfId="60" priority="4" stopIfTrue="1">
      <formula>#REF!="Oui"</formula>
    </cfRule>
  </conditionalFormatting>
  <conditionalFormatting sqref="B29">
    <cfRule type="expression" dxfId="59" priority="5" stopIfTrue="1">
      <formula>#REF!="Oui"</formula>
    </cfRule>
  </conditionalFormatting>
  <conditionalFormatting sqref="B42">
    <cfRule type="expression" dxfId="58" priority="9" stopIfTrue="1">
      <formula>$C$17="Carte communale"</formula>
    </cfRule>
  </conditionalFormatting>
  <conditionalFormatting sqref="B40">
    <cfRule type="expression" dxfId="57" priority="8" stopIfTrue="1">
      <formula>$C$17="PLU"</formula>
    </cfRule>
  </conditionalFormatting>
  <conditionalFormatting sqref="B45">
    <cfRule type="expression" dxfId="56" priority="10" stopIfTrue="1">
      <formula>$C$20="Oui"</formula>
    </cfRule>
  </conditionalFormatting>
  <conditionalFormatting sqref="B60">
    <cfRule type="expression" dxfId="55" priority="11" stopIfTrue="1">
      <formula>$C$35="Oui"</formula>
    </cfRule>
  </conditionalFormatting>
  <conditionalFormatting sqref="B61">
    <cfRule type="expression" dxfId="54" priority="12" stopIfTrue="1">
      <formula>$C$35="Oui"</formula>
    </cfRule>
  </conditionalFormatting>
  <conditionalFormatting sqref="B62">
    <cfRule type="expression" dxfId="53" priority="13" stopIfTrue="1">
      <formula>$C$35="Oui"</formula>
    </cfRule>
  </conditionalFormatting>
  <conditionalFormatting sqref="B11">
    <cfRule type="expression" dxfId="52" priority="1" stopIfTrue="1">
      <formula>OR($C$6="Public",$C$6="Privé",$C$6="Copropriété / Indivision",$C$6="Mixte public et privé")</formula>
    </cfRule>
  </conditionalFormatting>
  <conditionalFormatting sqref="B37:B38">
    <cfRule type="expression" dxfId="51" priority="14" stopIfTrue="1">
      <formula>#REF!="Oui"</formula>
    </cfRule>
  </conditionalFormatting>
  <hyperlinks>
    <hyperlink ref="B2" r:id="rId1" xr:uid="{9BA91CBE-3E56-49DD-AB84-1E8C01A1AF93}"/>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38870-1728-4E96-9356-BDCDAFAD9B70}">
  <sheetPr>
    <tabColor rgb="FF92D050"/>
  </sheetPr>
  <dimension ref="A1:L98"/>
  <sheetViews>
    <sheetView zoomScaleNormal="100" workbookViewId="0">
      <pane xSplit="2" ySplit="7" topLeftCell="C44" activePane="bottomRight" state="frozen"/>
      <selection activeCell="D32" sqref="D32"/>
      <selection pane="topRight" activeCell="D32" sqref="D32"/>
      <selection pane="bottomLeft" activeCell="D32" sqref="D32"/>
      <selection pane="bottomRight" activeCell="C44" sqref="C44"/>
    </sheetView>
  </sheetViews>
  <sheetFormatPr baseColWidth="10" defaultRowHeight="14.5" x14ac:dyDescent="0.35"/>
  <cols>
    <col min="2" max="2" width="20" bestFit="1" customWidth="1"/>
    <col min="3" max="3" width="47.36328125" style="6" customWidth="1"/>
    <col min="4" max="4" width="25.08984375" style="6" customWidth="1"/>
    <col min="7" max="7" width="8.81640625" bestFit="1" customWidth="1"/>
    <col min="8" max="8" width="8.7265625" bestFit="1" customWidth="1"/>
    <col min="9" max="9" width="10.54296875" customWidth="1"/>
    <col min="10" max="10" width="40.7265625" bestFit="1" customWidth="1"/>
    <col min="11" max="11" width="21.7265625" bestFit="1" customWidth="1"/>
    <col min="12" max="12" width="11.81640625" bestFit="1" customWidth="1"/>
  </cols>
  <sheetData>
    <row r="1" spans="1:12" x14ac:dyDescent="0.35">
      <c r="A1" s="3" t="s">
        <v>387</v>
      </c>
      <c r="B1" t="s">
        <v>849</v>
      </c>
    </row>
    <row r="2" spans="1:12" x14ac:dyDescent="0.35">
      <c r="A2" s="3" t="s">
        <v>386</v>
      </c>
      <c r="B2" s="212" t="s">
        <v>1193</v>
      </c>
      <c r="C2" s="212"/>
      <c r="D2" s="212"/>
      <c r="E2" s="212"/>
      <c r="F2" s="212"/>
      <c r="G2" s="212"/>
      <c r="H2" s="212"/>
      <c r="I2" s="212"/>
      <c r="J2" s="212"/>
      <c r="K2" s="212"/>
      <c r="L2" s="212"/>
    </row>
    <row r="3" spans="1:12" x14ac:dyDescent="0.35">
      <c r="A3" s="3" t="s">
        <v>384</v>
      </c>
      <c r="B3" s="213"/>
      <c r="C3" s="213"/>
      <c r="D3" s="213"/>
      <c r="E3" s="213"/>
      <c r="F3" s="213"/>
      <c r="G3" s="213"/>
      <c r="H3" s="213"/>
      <c r="I3" s="213"/>
      <c r="J3" s="213"/>
      <c r="K3" s="213"/>
      <c r="L3" s="213"/>
    </row>
    <row r="4" spans="1:12" x14ac:dyDescent="0.35">
      <c r="A4" s="3" t="s">
        <v>399</v>
      </c>
      <c r="B4" s="242" t="s">
        <v>1257</v>
      </c>
      <c r="C4" s="213"/>
      <c r="D4" s="213"/>
      <c r="E4" s="213"/>
      <c r="F4" s="213"/>
      <c r="G4" s="213"/>
      <c r="H4" s="213"/>
      <c r="I4" s="213"/>
      <c r="J4" s="213"/>
      <c r="K4" s="213"/>
      <c r="L4" s="213"/>
    </row>
    <row r="5" spans="1:12" x14ac:dyDescent="0.35">
      <c r="A5" s="3" t="s">
        <v>385</v>
      </c>
      <c r="B5" s="214" t="s">
        <v>1256</v>
      </c>
      <c r="C5" s="214"/>
      <c r="D5" s="214"/>
      <c r="E5" s="214"/>
      <c r="F5" s="214"/>
      <c r="G5" s="214"/>
      <c r="H5" s="214"/>
      <c r="I5" s="214"/>
      <c r="J5" s="214"/>
      <c r="K5" s="214"/>
      <c r="L5" s="214"/>
    </row>
    <row r="7" spans="1:12" x14ac:dyDescent="0.35">
      <c r="A7" s="5" t="s">
        <v>396</v>
      </c>
      <c r="B7" s="4" t="s">
        <v>416</v>
      </c>
      <c r="C7" s="7" t="s">
        <v>1191</v>
      </c>
      <c r="D7" s="7" t="s">
        <v>1192</v>
      </c>
      <c r="E7" s="4" t="s">
        <v>749</v>
      </c>
      <c r="F7" s="4" t="s">
        <v>392</v>
      </c>
      <c r="G7" s="4" t="s">
        <v>393</v>
      </c>
      <c r="H7" s="4" t="s">
        <v>394</v>
      </c>
      <c r="I7" s="4" t="s">
        <v>170</v>
      </c>
      <c r="J7" s="4" t="s">
        <v>21</v>
      </c>
      <c r="K7" s="4" t="s">
        <v>1190</v>
      </c>
      <c r="L7" s="4" t="s">
        <v>1189</v>
      </c>
    </row>
    <row r="8" spans="1:12" x14ac:dyDescent="0.35">
      <c r="A8" s="18"/>
      <c r="B8" s="20" t="s">
        <v>1255</v>
      </c>
      <c r="C8" s="18"/>
      <c r="D8" s="19"/>
      <c r="E8" s="20"/>
      <c r="F8" s="20"/>
      <c r="G8" s="20"/>
      <c r="H8" s="20"/>
      <c r="I8" s="20"/>
      <c r="J8" s="20"/>
      <c r="K8" s="20"/>
      <c r="L8" s="20"/>
    </row>
    <row r="9" spans="1:12" ht="29" x14ac:dyDescent="0.35">
      <c r="A9" s="8">
        <v>0</v>
      </c>
      <c r="B9" s="11" t="s">
        <v>851</v>
      </c>
      <c r="C9" s="10" t="s">
        <v>1168</v>
      </c>
      <c r="D9" s="10">
        <v>0</v>
      </c>
      <c r="E9" s="10" t="s">
        <v>1079</v>
      </c>
      <c r="F9" s="10"/>
      <c r="I9" s="10"/>
      <c r="J9" s="9">
        <v>0</v>
      </c>
      <c r="K9" s="9" t="s">
        <v>851</v>
      </c>
      <c r="L9" s="10" t="s">
        <v>1169</v>
      </c>
    </row>
    <row r="10" spans="1:12" ht="43.5" x14ac:dyDescent="0.35">
      <c r="A10" s="8">
        <v>1</v>
      </c>
      <c r="B10" s="11" t="s">
        <v>852</v>
      </c>
      <c r="C10" s="10" t="s">
        <v>1170</v>
      </c>
      <c r="D10" s="10" t="s">
        <v>1171</v>
      </c>
      <c r="E10" s="10" t="s">
        <v>1080</v>
      </c>
      <c r="F10" s="10"/>
      <c r="I10" s="10"/>
      <c r="J10" s="9" t="s">
        <v>936</v>
      </c>
      <c r="K10" s="9" t="s">
        <v>852</v>
      </c>
      <c r="L10" s="10">
        <v>0</v>
      </c>
    </row>
    <row r="11" spans="1:12" ht="29" x14ac:dyDescent="0.35">
      <c r="A11" s="8">
        <v>2</v>
      </c>
      <c r="B11" s="11" t="s">
        <v>853</v>
      </c>
      <c r="C11" s="10" t="s">
        <v>1172</v>
      </c>
      <c r="D11" s="10" t="s">
        <v>1173</v>
      </c>
      <c r="E11" s="10" t="s">
        <v>1080</v>
      </c>
      <c r="F11" s="10"/>
      <c r="I11" s="10"/>
      <c r="J11" s="9" t="s">
        <v>936</v>
      </c>
      <c r="K11" s="9" t="s">
        <v>853</v>
      </c>
      <c r="L11" s="10">
        <v>0</v>
      </c>
    </row>
    <row r="12" spans="1:12" x14ac:dyDescent="0.35">
      <c r="A12" s="8">
        <v>3</v>
      </c>
      <c r="B12" s="11" t="s">
        <v>1081</v>
      </c>
      <c r="C12" s="10" t="s">
        <v>1082</v>
      </c>
      <c r="D12" s="79" t="s">
        <v>1174</v>
      </c>
      <c r="E12" s="10" t="s">
        <v>1083</v>
      </c>
      <c r="F12" s="10"/>
      <c r="I12" s="10"/>
      <c r="J12" s="9"/>
      <c r="K12" s="9"/>
      <c r="L12" s="10"/>
    </row>
    <row r="13" spans="1:12" ht="29" x14ac:dyDescent="0.35">
      <c r="A13" s="8">
        <v>4</v>
      </c>
      <c r="B13" s="11" t="s">
        <v>1084</v>
      </c>
      <c r="C13" s="10" t="s">
        <v>1175</v>
      </c>
      <c r="D13" s="10" t="s">
        <v>1085</v>
      </c>
      <c r="E13" s="10" t="s">
        <v>1086</v>
      </c>
      <c r="F13" s="10"/>
      <c r="I13" s="10"/>
      <c r="J13" s="9" t="s">
        <v>73</v>
      </c>
      <c r="K13" s="9" t="s">
        <v>1088</v>
      </c>
      <c r="L13" s="10" t="s">
        <v>1087</v>
      </c>
    </row>
    <row r="14" spans="1:12" x14ac:dyDescent="0.35">
      <c r="A14" s="8">
        <v>5</v>
      </c>
      <c r="B14" s="11" t="s">
        <v>37</v>
      </c>
      <c r="C14" s="10" t="s">
        <v>1089</v>
      </c>
      <c r="D14" s="10">
        <v>0</v>
      </c>
      <c r="E14" s="10" t="s">
        <v>1080</v>
      </c>
      <c r="F14" s="10"/>
      <c r="I14" s="10"/>
      <c r="J14" s="9" t="s">
        <v>1090</v>
      </c>
      <c r="K14" s="9" t="s">
        <v>37</v>
      </c>
      <c r="L14" s="10" t="s">
        <v>1087</v>
      </c>
    </row>
    <row r="15" spans="1:12" x14ac:dyDescent="0.35">
      <c r="A15" s="8">
        <v>6</v>
      </c>
      <c r="B15" s="11" t="s">
        <v>1091</v>
      </c>
      <c r="C15" s="10" t="s">
        <v>1092</v>
      </c>
      <c r="D15" s="10">
        <v>0</v>
      </c>
      <c r="E15" s="10" t="s">
        <v>1080</v>
      </c>
      <c r="F15" s="10"/>
      <c r="I15" s="10"/>
      <c r="J15" s="9" t="s">
        <v>1090</v>
      </c>
      <c r="K15" s="9" t="s">
        <v>855</v>
      </c>
      <c r="L15" s="10" t="s">
        <v>1087</v>
      </c>
    </row>
    <row r="16" spans="1:12" x14ac:dyDescent="0.35">
      <c r="A16" s="8">
        <v>7</v>
      </c>
      <c r="B16" s="11" t="s">
        <v>1093</v>
      </c>
      <c r="C16" s="10" t="s">
        <v>1094</v>
      </c>
      <c r="D16" s="10">
        <v>0</v>
      </c>
      <c r="E16" s="10" t="s">
        <v>1080</v>
      </c>
      <c r="F16" s="10"/>
      <c r="I16" s="10"/>
      <c r="J16" s="9" t="s">
        <v>1090</v>
      </c>
      <c r="K16" s="9" t="s">
        <v>38</v>
      </c>
      <c r="L16" s="10" t="s">
        <v>1087</v>
      </c>
    </row>
    <row r="17" spans="1:12" ht="29" x14ac:dyDescent="0.35">
      <c r="A17" s="8">
        <v>8</v>
      </c>
      <c r="B17" s="11" t="s">
        <v>857</v>
      </c>
      <c r="C17" s="10" t="s">
        <v>1095</v>
      </c>
      <c r="D17" s="10">
        <v>0</v>
      </c>
      <c r="E17" s="10" t="s">
        <v>1080</v>
      </c>
      <c r="F17" s="10"/>
      <c r="I17" s="10"/>
      <c r="J17" s="9">
        <v>0</v>
      </c>
      <c r="K17" s="9" t="s">
        <v>857</v>
      </c>
      <c r="L17" s="10" t="s">
        <v>1087</v>
      </c>
    </row>
    <row r="18" spans="1:12" x14ac:dyDescent="0.35">
      <c r="A18" s="8">
        <v>9</v>
      </c>
      <c r="B18" s="11" t="s">
        <v>858</v>
      </c>
      <c r="C18" s="10" t="s">
        <v>1096</v>
      </c>
      <c r="D18" s="10">
        <v>0</v>
      </c>
      <c r="E18" s="10" t="s">
        <v>1097</v>
      </c>
      <c r="F18" s="10"/>
      <c r="I18" s="10"/>
      <c r="J18" s="9" t="s">
        <v>1098</v>
      </c>
      <c r="K18" s="9" t="s">
        <v>858</v>
      </c>
      <c r="L18" s="10">
        <v>0</v>
      </c>
    </row>
    <row r="19" spans="1:12" ht="43.5" x14ac:dyDescent="0.35">
      <c r="A19" s="8">
        <v>10</v>
      </c>
      <c r="B19" s="11" t="s">
        <v>1099</v>
      </c>
      <c r="C19" s="10" t="s">
        <v>1176</v>
      </c>
      <c r="D19" s="10" t="s">
        <v>1177</v>
      </c>
      <c r="E19" s="10" t="s">
        <v>1080</v>
      </c>
      <c r="F19" s="10"/>
      <c r="I19" s="10"/>
      <c r="J19" s="9" t="s">
        <v>1100</v>
      </c>
      <c r="K19" s="9" t="s">
        <v>861</v>
      </c>
      <c r="L19" s="10" t="s">
        <v>1087</v>
      </c>
    </row>
    <row r="20" spans="1:12" x14ac:dyDescent="0.35">
      <c r="A20" s="18"/>
      <c r="B20" s="20" t="s">
        <v>1196</v>
      </c>
      <c r="C20" s="18"/>
      <c r="D20" s="19"/>
      <c r="E20" s="20"/>
      <c r="F20" s="20"/>
      <c r="G20" s="20"/>
      <c r="H20" s="20"/>
      <c r="I20" s="20"/>
      <c r="J20" s="20"/>
      <c r="K20" s="20"/>
      <c r="L20" s="20"/>
    </row>
    <row r="21" spans="1:12" x14ac:dyDescent="0.35">
      <c r="A21" s="8">
        <v>11</v>
      </c>
      <c r="B21" s="11" t="s">
        <v>1101</v>
      </c>
      <c r="C21" s="10" t="s">
        <v>1102</v>
      </c>
      <c r="D21" s="10" t="s">
        <v>1103</v>
      </c>
      <c r="E21" s="10" t="s">
        <v>1104</v>
      </c>
      <c r="F21" s="10"/>
      <c r="I21" s="10"/>
      <c r="J21" s="9" t="s">
        <v>1105</v>
      </c>
      <c r="K21" s="9" t="s">
        <v>862</v>
      </c>
      <c r="L21" s="10">
        <v>0</v>
      </c>
    </row>
    <row r="22" spans="1:12" x14ac:dyDescent="0.35">
      <c r="A22" s="8">
        <v>12</v>
      </c>
      <c r="B22" s="11" t="s">
        <v>1106</v>
      </c>
      <c r="C22" s="10" t="s">
        <v>1107</v>
      </c>
      <c r="D22" s="10" t="s">
        <v>1108</v>
      </c>
      <c r="E22" s="10" t="s">
        <v>1080</v>
      </c>
      <c r="F22" s="10"/>
      <c r="I22" s="10"/>
      <c r="J22" s="9" t="s">
        <v>1105</v>
      </c>
      <c r="K22" s="9" t="s">
        <v>863</v>
      </c>
      <c r="L22" s="10">
        <v>0</v>
      </c>
    </row>
    <row r="23" spans="1:12" ht="29" x14ac:dyDescent="0.35">
      <c r="A23" s="8">
        <v>13</v>
      </c>
      <c r="B23" s="11" t="s">
        <v>1109</v>
      </c>
      <c r="C23" s="10" t="s">
        <v>1110</v>
      </c>
      <c r="D23" s="10">
        <v>0</v>
      </c>
      <c r="E23" s="10" t="s">
        <v>1080</v>
      </c>
      <c r="F23" s="10"/>
      <c r="I23" s="10"/>
      <c r="J23" s="9" t="s">
        <v>1105</v>
      </c>
      <c r="K23" s="9" t="s">
        <v>864</v>
      </c>
      <c r="L23" s="10">
        <v>0</v>
      </c>
    </row>
    <row r="24" spans="1:12" ht="29" x14ac:dyDescent="0.35">
      <c r="A24" s="8">
        <v>14</v>
      </c>
      <c r="B24" s="11" t="s">
        <v>1111</v>
      </c>
      <c r="C24" s="10" t="s">
        <v>1112</v>
      </c>
      <c r="D24" s="10" t="s">
        <v>1178</v>
      </c>
      <c r="E24" s="10" t="s">
        <v>1080</v>
      </c>
      <c r="F24" s="10"/>
      <c r="I24" s="10"/>
      <c r="J24" s="9" t="s">
        <v>1105</v>
      </c>
      <c r="K24" s="9" t="s">
        <v>865</v>
      </c>
      <c r="L24" s="10">
        <v>0</v>
      </c>
    </row>
    <row r="25" spans="1:12" ht="29" x14ac:dyDescent="0.35">
      <c r="A25" s="8">
        <v>15</v>
      </c>
      <c r="B25" s="11" t="s">
        <v>1113</v>
      </c>
      <c r="C25" s="10" t="s">
        <v>1114</v>
      </c>
      <c r="D25" s="10" t="s">
        <v>1115</v>
      </c>
      <c r="E25" s="10" t="s">
        <v>1104</v>
      </c>
      <c r="F25" s="10"/>
      <c r="I25" s="10"/>
      <c r="J25" s="9" t="s">
        <v>1105</v>
      </c>
      <c r="K25" s="9" t="s">
        <v>866</v>
      </c>
      <c r="L25" s="10">
        <v>0</v>
      </c>
    </row>
    <row r="26" spans="1:12" x14ac:dyDescent="0.35">
      <c r="A26" s="18"/>
      <c r="B26" s="20" t="s">
        <v>77</v>
      </c>
      <c r="C26" s="18"/>
      <c r="D26" s="19"/>
      <c r="E26" s="20"/>
      <c r="F26" s="20"/>
      <c r="G26" s="20"/>
      <c r="H26" s="20"/>
      <c r="I26" s="20"/>
      <c r="J26" s="20"/>
      <c r="K26" s="20"/>
      <c r="L26" s="20"/>
    </row>
    <row r="27" spans="1:12" x14ac:dyDescent="0.35">
      <c r="A27" s="8">
        <v>16</v>
      </c>
      <c r="B27" s="11" t="s">
        <v>1116</v>
      </c>
      <c r="C27" s="10" t="s">
        <v>1117</v>
      </c>
      <c r="D27" s="10" t="s">
        <v>1179</v>
      </c>
      <c r="E27" s="10" t="s">
        <v>1080</v>
      </c>
      <c r="F27" s="10"/>
      <c r="I27" s="10"/>
      <c r="J27" s="9" t="s">
        <v>934</v>
      </c>
      <c r="K27" s="9" t="s">
        <v>867</v>
      </c>
      <c r="L27" s="10">
        <v>0</v>
      </c>
    </row>
    <row r="28" spans="1:12" ht="29" x14ac:dyDescent="0.35">
      <c r="A28" s="8">
        <v>17</v>
      </c>
      <c r="B28" s="11" t="s">
        <v>1118</v>
      </c>
      <c r="C28" s="10" t="s">
        <v>1180</v>
      </c>
      <c r="D28" s="10" t="s">
        <v>1181</v>
      </c>
      <c r="E28" s="10" t="s">
        <v>1080</v>
      </c>
      <c r="F28" s="10"/>
      <c r="I28" s="10"/>
      <c r="J28" s="9" t="s">
        <v>934</v>
      </c>
      <c r="K28" s="9" t="s">
        <v>868</v>
      </c>
      <c r="L28" s="10">
        <v>0</v>
      </c>
    </row>
    <row r="29" spans="1:12" x14ac:dyDescent="0.35">
      <c r="A29" s="8">
        <v>18</v>
      </c>
      <c r="B29" s="11" t="s">
        <v>1119</v>
      </c>
      <c r="C29" s="10" t="s">
        <v>1120</v>
      </c>
      <c r="D29" s="10" t="s">
        <v>1121</v>
      </c>
      <c r="E29" s="10" t="s">
        <v>1104</v>
      </c>
      <c r="F29" s="10"/>
      <c r="I29" s="10"/>
      <c r="J29" s="9" t="s">
        <v>934</v>
      </c>
      <c r="K29" s="9" t="s">
        <v>682</v>
      </c>
      <c r="L29" s="10">
        <v>0</v>
      </c>
    </row>
    <row r="30" spans="1:12" x14ac:dyDescent="0.35">
      <c r="A30" s="8">
        <v>19</v>
      </c>
      <c r="B30" s="11" t="s">
        <v>869</v>
      </c>
      <c r="C30" s="10" t="s">
        <v>1122</v>
      </c>
      <c r="D30" s="10" t="s">
        <v>1123</v>
      </c>
      <c r="E30" s="10" t="s">
        <v>1104</v>
      </c>
      <c r="F30" s="10"/>
      <c r="I30" s="10"/>
      <c r="J30" s="9" t="s">
        <v>934</v>
      </c>
      <c r="K30" s="9" t="s">
        <v>869</v>
      </c>
      <c r="L30" s="10">
        <v>0</v>
      </c>
    </row>
    <row r="31" spans="1:12" ht="29" x14ac:dyDescent="0.35">
      <c r="A31" s="8">
        <v>20</v>
      </c>
      <c r="B31" s="11" t="s">
        <v>1124</v>
      </c>
      <c r="C31" s="10" t="s">
        <v>1125</v>
      </c>
      <c r="D31" s="10">
        <v>0</v>
      </c>
      <c r="E31" s="10" t="s">
        <v>1097</v>
      </c>
      <c r="F31" s="10"/>
      <c r="I31" s="10"/>
      <c r="J31" s="9" t="s">
        <v>934</v>
      </c>
      <c r="K31" s="9" t="s">
        <v>870</v>
      </c>
      <c r="L31" s="10">
        <v>0</v>
      </c>
    </row>
    <row r="32" spans="1:12" x14ac:dyDescent="0.35">
      <c r="A32" s="8">
        <v>21</v>
      </c>
      <c r="B32" s="11" t="s">
        <v>1126</v>
      </c>
      <c r="C32" s="10" t="s">
        <v>1127</v>
      </c>
      <c r="D32" s="10">
        <v>0</v>
      </c>
      <c r="E32" s="10" t="s">
        <v>1080</v>
      </c>
      <c r="F32" s="10"/>
      <c r="I32" s="10"/>
      <c r="J32" s="9" t="s">
        <v>934</v>
      </c>
      <c r="K32" s="9" t="s">
        <v>871</v>
      </c>
      <c r="L32" s="10">
        <v>0</v>
      </c>
    </row>
    <row r="33" spans="1:12" x14ac:dyDescent="0.35">
      <c r="A33" s="8">
        <v>22</v>
      </c>
      <c r="B33" s="11" t="s">
        <v>872</v>
      </c>
      <c r="C33" s="10" t="s">
        <v>1128</v>
      </c>
      <c r="D33" s="10" t="s">
        <v>1129</v>
      </c>
      <c r="E33" s="10" t="s">
        <v>1104</v>
      </c>
      <c r="F33" s="10"/>
      <c r="I33" s="10"/>
      <c r="J33" s="9" t="s">
        <v>934</v>
      </c>
      <c r="K33" s="9" t="s">
        <v>872</v>
      </c>
      <c r="L33" s="10">
        <v>0</v>
      </c>
    </row>
    <row r="34" spans="1:12" ht="29" x14ac:dyDescent="0.35">
      <c r="A34" s="8">
        <v>23</v>
      </c>
      <c r="B34" s="11" t="s">
        <v>1130</v>
      </c>
      <c r="C34" s="10" t="s">
        <v>1131</v>
      </c>
      <c r="D34" s="10" t="s">
        <v>1132</v>
      </c>
      <c r="E34" s="10" t="s">
        <v>1080</v>
      </c>
      <c r="F34" s="10"/>
      <c r="I34" s="10"/>
      <c r="J34" s="9" t="s">
        <v>73</v>
      </c>
      <c r="K34" s="9" t="s">
        <v>873</v>
      </c>
      <c r="L34" s="10">
        <v>0</v>
      </c>
    </row>
    <row r="35" spans="1:12" x14ac:dyDescent="0.35">
      <c r="A35" s="18"/>
      <c r="B35" s="20" t="s">
        <v>213</v>
      </c>
      <c r="C35" s="18"/>
      <c r="D35" s="19"/>
      <c r="E35" s="20"/>
      <c r="F35" s="20"/>
      <c r="G35" s="20"/>
      <c r="H35" s="20"/>
      <c r="I35" s="20"/>
      <c r="J35" s="20"/>
      <c r="K35" s="20"/>
      <c r="L35" s="20"/>
    </row>
    <row r="36" spans="1:12" x14ac:dyDescent="0.35">
      <c r="A36" s="8">
        <v>24</v>
      </c>
      <c r="B36" s="11" t="s">
        <v>1133</v>
      </c>
      <c r="C36" s="10" t="s">
        <v>1134</v>
      </c>
      <c r="D36" s="10">
        <v>0</v>
      </c>
      <c r="E36" s="10" t="s">
        <v>1086</v>
      </c>
      <c r="F36" s="10"/>
      <c r="I36" s="10"/>
      <c r="J36" s="9" t="s">
        <v>73</v>
      </c>
      <c r="K36" s="9" t="s">
        <v>874</v>
      </c>
      <c r="L36" s="10">
        <v>0</v>
      </c>
    </row>
    <row r="37" spans="1:12" x14ac:dyDescent="0.35">
      <c r="A37" s="8">
        <v>25</v>
      </c>
      <c r="B37" s="11" t="s">
        <v>1135</v>
      </c>
      <c r="C37" s="10" t="s">
        <v>1136</v>
      </c>
      <c r="D37" s="10" t="s">
        <v>1182</v>
      </c>
      <c r="E37" s="10" t="s">
        <v>1080</v>
      </c>
      <c r="F37" s="10"/>
      <c r="I37" s="10"/>
      <c r="J37" s="9" t="s">
        <v>73</v>
      </c>
      <c r="K37" s="9" t="s">
        <v>574</v>
      </c>
      <c r="L37" s="10">
        <v>0</v>
      </c>
    </row>
    <row r="38" spans="1:12" x14ac:dyDescent="0.35">
      <c r="A38" s="8">
        <v>26</v>
      </c>
      <c r="B38" s="11" t="s">
        <v>1137</v>
      </c>
      <c r="C38" s="10" t="s">
        <v>1138</v>
      </c>
      <c r="D38" s="10" t="s">
        <v>1183</v>
      </c>
      <c r="E38" s="10" t="s">
        <v>1080</v>
      </c>
      <c r="F38" s="10"/>
      <c r="I38" s="10"/>
      <c r="J38" s="9" t="s">
        <v>73</v>
      </c>
      <c r="K38" s="9" t="s">
        <v>575</v>
      </c>
      <c r="L38" s="10">
        <v>0</v>
      </c>
    </row>
    <row r="39" spans="1:12" x14ac:dyDescent="0.35">
      <c r="A39" s="18"/>
      <c r="B39" s="20" t="s">
        <v>1197</v>
      </c>
      <c r="C39" s="18"/>
      <c r="D39" s="19"/>
      <c r="E39" s="20"/>
      <c r="F39" s="20"/>
      <c r="G39" s="20"/>
      <c r="H39" s="20"/>
      <c r="I39" s="20"/>
      <c r="J39" s="20"/>
      <c r="K39" s="20"/>
      <c r="L39" s="20"/>
    </row>
    <row r="40" spans="1:12" ht="43.5" x14ac:dyDescent="0.35">
      <c r="A40" s="8">
        <v>27</v>
      </c>
      <c r="B40" s="11" t="s">
        <v>1139</v>
      </c>
      <c r="C40" s="10" t="s">
        <v>1184</v>
      </c>
      <c r="D40" s="10">
        <v>0</v>
      </c>
      <c r="E40" s="10" t="s">
        <v>1140</v>
      </c>
      <c r="F40" s="10"/>
      <c r="I40" s="10"/>
      <c r="J40" s="9" t="s">
        <v>1141</v>
      </c>
      <c r="K40" s="9" t="s">
        <v>568</v>
      </c>
      <c r="L40" s="10">
        <v>0</v>
      </c>
    </row>
    <row r="41" spans="1:12" x14ac:dyDescent="0.35">
      <c r="A41" s="18"/>
      <c r="B41" s="20" t="s">
        <v>927</v>
      </c>
      <c r="C41" s="18"/>
      <c r="D41" s="19"/>
      <c r="E41" s="20"/>
      <c r="F41" s="20"/>
      <c r="G41" s="20"/>
      <c r="H41" s="20"/>
      <c r="I41" s="20"/>
      <c r="J41" s="20"/>
      <c r="K41" s="20"/>
      <c r="L41" s="20"/>
    </row>
    <row r="42" spans="1:12" x14ac:dyDescent="0.35">
      <c r="A42" s="8">
        <v>28</v>
      </c>
      <c r="B42" s="11" t="s">
        <v>1142</v>
      </c>
      <c r="C42" s="10" t="s">
        <v>1143</v>
      </c>
      <c r="D42" s="10">
        <v>0</v>
      </c>
      <c r="E42" s="10" t="s">
        <v>1080</v>
      </c>
      <c r="F42" s="10"/>
      <c r="I42" s="10"/>
      <c r="J42" s="9" t="s">
        <v>73</v>
      </c>
      <c r="K42" s="9" t="s">
        <v>875</v>
      </c>
      <c r="L42" s="10">
        <v>0</v>
      </c>
    </row>
    <row r="43" spans="1:12" x14ac:dyDescent="0.35">
      <c r="A43" s="8">
        <v>29</v>
      </c>
      <c r="B43" s="11" t="s">
        <v>1144</v>
      </c>
      <c r="C43" s="10" t="s">
        <v>1145</v>
      </c>
      <c r="D43" s="10">
        <v>0</v>
      </c>
      <c r="E43" s="10" t="s">
        <v>1104</v>
      </c>
      <c r="F43" s="10"/>
      <c r="I43" s="10"/>
      <c r="J43" s="9" t="s">
        <v>73</v>
      </c>
      <c r="K43" s="9" t="s">
        <v>876</v>
      </c>
      <c r="L43" s="10">
        <v>0</v>
      </c>
    </row>
    <row r="44" spans="1:12" ht="29" x14ac:dyDescent="0.35">
      <c r="A44" s="8">
        <v>30</v>
      </c>
      <c r="B44" s="11" t="s">
        <v>1146</v>
      </c>
      <c r="C44" s="10" t="s">
        <v>1147</v>
      </c>
      <c r="D44" s="10" t="s">
        <v>1148</v>
      </c>
      <c r="E44" s="10" t="s">
        <v>1080</v>
      </c>
      <c r="F44" s="10"/>
      <c r="I44" s="10"/>
      <c r="J44" s="9" t="s">
        <v>73</v>
      </c>
      <c r="K44" s="9" t="s">
        <v>877</v>
      </c>
      <c r="L44" s="10" t="s">
        <v>1087</v>
      </c>
    </row>
    <row r="45" spans="1:12" ht="29" x14ac:dyDescent="0.35">
      <c r="A45" s="8">
        <v>31</v>
      </c>
      <c r="B45" s="11" t="s">
        <v>1149</v>
      </c>
      <c r="C45" s="10" t="s">
        <v>1185</v>
      </c>
      <c r="D45" s="10" t="s">
        <v>1150</v>
      </c>
      <c r="E45" s="10" t="s">
        <v>1104</v>
      </c>
      <c r="F45" s="10"/>
      <c r="I45" s="10"/>
      <c r="J45" s="9" t="s">
        <v>73</v>
      </c>
      <c r="K45" s="9" t="s">
        <v>878</v>
      </c>
      <c r="L45" s="10">
        <v>0</v>
      </c>
    </row>
    <row r="46" spans="1:12" x14ac:dyDescent="0.35">
      <c r="A46" s="18"/>
      <c r="B46" s="20" t="s">
        <v>1198</v>
      </c>
      <c r="C46" s="18"/>
      <c r="D46" s="19"/>
      <c r="E46" s="20"/>
      <c r="F46" s="20"/>
      <c r="G46" s="20"/>
      <c r="H46" s="20"/>
      <c r="I46" s="20"/>
      <c r="J46" s="20"/>
      <c r="K46" s="20"/>
      <c r="L46" s="20"/>
    </row>
    <row r="47" spans="1:12" ht="29" x14ac:dyDescent="0.35">
      <c r="A47" s="8">
        <v>32</v>
      </c>
      <c r="B47" s="11" t="s">
        <v>319</v>
      </c>
      <c r="C47" s="10" t="s">
        <v>1151</v>
      </c>
      <c r="D47" s="10" t="s">
        <v>1152</v>
      </c>
      <c r="E47" s="10" t="s">
        <v>1104</v>
      </c>
      <c r="F47" s="10"/>
      <c r="I47" s="10"/>
      <c r="J47" s="9" t="s">
        <v>1141</v>
      </c>
      <c r="K47" s="9" t="s">
        <v>319</v>
      </c>
      <c r="L47" s="10" t="s">
        <v>1087</v>
      </c>
    </row>
    <row r="48" spans="1:12" ht="29" x14ac:dyDescent="0.35">
      <c r="A48" s="8">
        <v>33</v>
      </c>
      <c r="B48" s="11" t="s">
        <v>879</v>
      </c>
      <c r="C48" s="10" t="s">
        <v>1186</v>
      </c>
      <c r="D48" s="10">
        <v>0</v>
      </c>
      <c r="E48" s="10" t="s">
        <v>1097</v>
      </c>
      <c r="F48" s="10"/>
      <c r="I48" s="10"/>
      <c r="J48" s="9" t="s">
        <v>1141</v>
      </c>
      <c r="K48" s="9" t="s">
        <v>879</v>
      </c>
      <c r="L48" s="10">
        <v>0</v>
      </c>
    </row>
    <row r="49" spans="1:12" ht="58" x14ac:dyDescent="0.35">
      <c r="A49" s="8">
        <v>34</v>
      </c>
      <c r="B49" s="11" t="s">
        <v>880</v>
      </c>
      <c r="C49" s="10" t="s">
        <v>1153</v>
      </c>
      <c r="D49" s="10" t="s">
        <v>1154</v>
      </c>
      <c r="E49" s="10" t="s">
        <v>1080</v>
      </c>
      <c r="F49" s="10"/>
      <c r="I49" s="10"/>
      <c r="J49" s="9" t="s">
        <v>1141</v>
      </c>
      <c r="K49" s="9" t="s">
        <v>880</v>
      </c>
      <c r="L49" s="10">
        <v>0</v>
      </c>
    </row>
    <row r="50" spans="1:12" ht="29" x14ac:dyDescent="0.35">
      <c r="A50" s="8">
        <v>35</v>
      </c>
      <c r="B50" s="11" t="s">
        <v>881</v>
      </c>
      <c r="C50" s="10" t="s">
        <v>1155</v>
      </c>
      <c r="D50" s="10">
        <v>0</v>
      </c>
      <c r="E50" s="10" t="s">
        <v>1156</v>
      </c>
      <c r="F50" s="10"/>
      <c r="I50" s="10"/>
      <c r="J50" s="9" t="s">
        <v>1141</v>
      </c>
      <c r="K50" s="9" t="s">
        <v>881</v>
      </c>
      <c r="L50" s="10">
        <v>0</v>
      </c>
    </row>
    <row r="51" spans="1:12" x14ac:dyDescent="0.35">
      <c r="A51" s="18"/>
      <c r="B51" s="20" t="s">
        <v>1199</v>
      </c>
      <c r="C51" s="18"/>
      <c r="D51" s="19"/>
      <c r="E51" s="20"/>
      <c r="F51" s="20"/>
      <c r="G51" s="20"/>
      <c r="H51" s="20"/>
      <c r="I51" s="20"/>
      <c r="J51" s="20"/>
      <c r="K51" s="20"/>
      <c r="L51" s="20"/>
    </row>
    <row r="52" spans="1:12" ht="29" x14ac:dyDescent="0.35">
      <c r="A52" s="8">
        <v>36</v>
      </c>
      <c r="B52" s="11" t="s">
        <v>1157</v>
      </c>
      <c r="C52" s="10" t="s">
        <v>1187</v>
      </c>
      <c r="D52" s="10">
        <v>0</v>
      </c>
      <c r="E52" s="10" t="s">
        <v>1158</v>
      </c>
      <c r="F52" s="10"/>
      <c r="I52" s="10"/>
      <c r="J52" s="9" t="s">
        <v>1141</v>
      </c>
      <c r="K52" s="9" t="s">
        <v>1157</v>
      </c>
      <c r="L52" s="10" t="s">
        <v>1087</v>
      </c>
    </row>
    <row r="53" spans="1:12" ht="29" x14ac:dyDescent="0.35">
      <c r="A53" s="8">
        <v>37</v>
      </c>
      <c r="B53" s="11" t="s">
        <v>1159</v>
      </c>
      <c r="C53" s="10" t="s">
        <v>1187</v>
      </c>
      <c r="D53" s="10">
        <v>0</v>
      </c>
      <c r="E53" s="10" t="s">
        <v>1158</v>
      </c>
      <c r="F53" s="10"/>
      <c r="I53" s="10"/>
      <c r="J53" s="9" t="s">
        <v>1141</v>
      </c>
      <c r="K53" s="9" t="s">
        <v>1159</v>
      </c>
      <c r="L53" s="10" t="s">
        <v>1087</v>
      </c>
    </row>
    <row r="54" spans="1:12" x14ac:dyDescent="0.35">
      <c r="A54" s="8">
        <v>38</v>
      </c>
      <c r="B54" s="11" t="s">
        <v>1160</v>
      </c>
      <c r="C54" s="10" t="s">
        <v>1161</v>
      </c>
      <c r="D54" s="10" t="s">
        <v>1188</v>
      </c>
      <c r="E54" s="10" t="s">
        <v>1162</v>
      </c>
      <c r="F54" s="10"/>
      <c r="I54" s="10"/>
      <c r="J54" s="9" t="s">
        <v>1141</v>
      </c>
      <c r="K54" s="9" t="s">
        <v>1163</v>
      </c>
      <c r="L54" s="10" t="s">
        <v>1087</v>
      </c>
    </row>
    <row r="55" spans="1:12" x14ac:dyDescent="0.35">
      <c r="A55" s="8">
        <v>39</v>
      </c>
      <c r="B55" s="11" t="s">
        <v>1164</v>
      </c>
      <c r="C55" s="10" t="s">
        <v>1165</v>
      </c>
      <c r="D55" s="10" t="s">
        <v>1166</v>
      </c>
      <c r="E55" s="10" t="s">
        <v>398</v>
      </c>
      <c r="F55" s="10"/>
      <c r="I55" s="10"/>
      <c r="J55" s="9" t="s">
        <v>1141</v>
      </c>
      <c r="K55" s="9" t="s">
        <v>1167</v>
      </c>
      <c r="L55" s="10">
        <v>0</v>
      </c>
    </row>
    <row r="56" spans="1:12" x14ac:dyDescent="0.35">
      <c r="A56" s="8"/>
      <c r="B56" s="11"/>
      <c r="C56" s="10"/>
      <c r="D56" s="10"/>
      <c r="E56" s="10"/>
      <c r="F56" s="10"/>
      <c r="G56" s="9"/>
      <c r="H56" s="9"/>
      <c r="I56" s="10"/>
      <c r="J56" s="10"/>
      <c r="K56" s="10"/>
    </row>
    <row r="57" spans="1:12" x14ac:dyDescent="0.35">
      <c r="A57" s="8"/>
      <c r="B57" s="11"/>
      <c r="C57" s="10"/>
      <c r="D57" s="10"/>
      <c r="E57" s="10"/>
      <c r="F57" s="10"/>
      <c r="G57" s="9"/>
      <c r="H57" s="9"/>
      <c r="I57" s="10"/>
      <c r="J57" s="10"/>
      <c r="K57" s="10"/>
    </row>
    <row r="58" spans="1:12" x14ac:dyDescent="0.35">
      <c r="A58" s="8"/>
      <c r="B58" s="11"/>
      <c r="C58" s="10"/>
      <c r="D58" s="10"/>
      <c r="E58" s="10"/>
      <c r="F58" s="10"/>
      <c r="G58" s="9"/>
      <c r="H58" s="9"/>
      <c r="I58" s="10"/>
      <c r="J58" s="10"/>
      <c r="K58" s="10"/>
    </row>
    <row r="59" spans="1:12" x14ac:dyDescent="0.35">
      <c r="A59" s="8"/>
      <c r="B59" s="11"/>
      <c r="C59" s="10"/>
      <c r="D59" s="10"/>
      <c r="E59" s="10"/>
      <c r="F59" s="10"/>
      <c r="G59" s="9"/>
      <c r="H59" s="9"/>
      <c r="I59" s="10"/>
      <c r="J59" s="10"/>
      <c r="K59" s="10"/>
    </row>
    <row r="60" spans="1:12" x14ac:dyDescent="0.35">
      <c r="A60" s="8"/>
      <c r="B60" s="11"/>
      <c r="C60" s="10"/>
      <c r="D60" s="10"/>
      <c r="E60" s="10"/>
      <c r="F60" s="10"/>
      <c r="G60" s="9"/>
      <c r="H60" s="9"/>
      <c r="I60" s="10"/>
      <c r="J60" s="10"/>
      <c r="K60" s="10"/>
    </row>
    <row r="61" spans="1:12" x14ac:dyDescent="0.35">
      <c r="A61" s="8"/>
      <c r="B61" s="11"/>
      <c r="C61" s="10"/>
      <c r="D61" s="10"/>
      <c r="E61" s="10"/>
      <c r="F61" s="10"/>
      <c r="G61" s="9"/>
      <c r="H61" s="9"/>
      <c r="I61" s="10"/>
      <c r="J61" s="10"/>
      <c r="K61" s="10"/>
    </row>
    <row r="62" spans="1:12" x14ac:dyDescent="0.35">
      <c r="A62" s="8"/>
      <c r="B62" s="11"/>
      <c r="C62" s="10"/>
      <c r="D62" s="10"/>
      <c r="E62" s="10"/>
      <c r="F62" s="10"/>
      <c r="G62" s="9"/>
      <c r="H62" s="9"/>
      <c r="I62" s="10"/>
      <c r="J62" s="10"/>
      <c r="K62" s="10"/>
    </row>
    <row r="63" spans="1:12" x14ac:dyDescent="0.35">
      <c r="A63" s="8"/>
      <c r="B63" s="11"/>
      <c r="C63" s="10"/>
      <c r="D63" s="10"/>
      <c r="E63" s="10"/>
      <c r="F63" s="10"/>
      <c r="G63" s="9"/>
      <c r="H63" s="9"/>
      <c r="I63" s="10"/>
      <c r="J63" s="10"/>
      <c r="K63" s="10"/>
    </row>
    <row r="64" spans="1:12" x14ac:dyDescent="0.35">
      <c r="A64" s="8"/>
      <c r="B64" s="11"/>
      <c r="C64" s="10"/>
      <c r="D64" s="10"/>
      <c r="E64" s="10"/>
      <c r="F64" s="10"/>
      <c r="G64" s="9"/>
      <c r="H64" s="9"/>
      <c r="I64" s="10"/>
      <c r="J64" s="10"/>
      <c r="K64" s="10"/>
    </row>
    <row r="65" spans="1:11" x14ac:dyDescent="0.35">
      <c r="A65" s="8"/>
      <c r="B65" s="11"/>
      <c r="C65" s="10"/>
      <c r="D65" s="10"/>
      <c r="E65" s="9"/>
      <c r="F65" s="9"/>
      <c r="G65" s="9"/>
      <c r="H65" s="9"/>
      <c r="I65" s="9"/>
      <c r="J65" s="9"/>
      <c r="K65" s="9"/>
    </row>
    <row r="66" spans="1:11" x14ac:dyDescent="0.35">
      <c r="A66" s="8"/>
      <c r="B66" s="11"/>
      <c r="C66" s="10"/>
      <c r="D66" s="10"/>
      <c r="E66" s="9"/>
      <c r="F66" s="9"/>
      <c r="G66" s="9"/>
      <c r="H66" s="9"/>
      <c r="I66" s="9"/>
      <c r="J66" s="9"/>
      <c r="K66" s="9"/>
    </row>
    <row r="67" spans="1:11" x14ac:dyDescent="0.35">
      <c r="A67" s="8"/>
      <c r="B67" s="11"/>
      <c r="C67" s="10"/>
      <c r="D67" s="10"/>
      <c r="E67" s="9"/>
      <c r="F67" s="9"/>
      <c r="G67" s="9"/>
      <c r="H67" s="9"/>
      <c r="I67" s="9"/>
      <c r="J67" s="9"/>
      <c r="K67" s="9"/>
    </row>
    <row r="68" spans="1:11" x14ac:dyDescent="0.35">
      <c r="A68" s="8"/>
      <c r="B68" s="11"/>
      <c r="C68" s="10"/>
      <c r="D68" s="10"/>
      <c r="E68" s="9"/>
      <c r="F68" s="9"/>
      <c r="G68" s="9"/>
      <c r="H68" s="9"/>
      <c r="I68" s="9"/>
      <c r="J68" s="9"/>
      <c r="K68" s="9"/>
    </row>
    <row r="69" spans="1:11" x14ac:dyDescent="0.35">
      <c r="A69" s="8"/>
      <c r="B69" s="11"/>
      <c r="C69" s="10"/>
      <c r="D69" s="10"/>
      <c r="E69" s="9"/>
      <c r="F69" s="9"/>
      <c r="G69" s="9"/>
      <c r="H69" s="9"/>
      <c r="I69" s="9"/>
      <c r="J69" s="9"/>
      <c r="K69" s="9"/>
    </row>
    <row r="70" spans="1:11" x14ac:dyDescent="0.35">
      <c r="A70" s="8"/>
      <c r="B70" s="11"/>
      <c r="C70" s="10"/>
      <c r="D70" s="10"/>
      <c r="E70" s="9"/>
      <c r="F70" s="9"/>
      <c r="G70" s="9"/>
      <c r="H70" s="9"/>
      <c r="I70" s="9"/>
      <c r="J70" s="9"/>
      <c r="K70" s="9"/>
    </row>
    <row r="71" spans="1:11" x14ac:dyDescent="0.35">
      <c r="A71" s="8"/>
      <c r="B71" s="11"/>
      <c r="C71" s="10"/>
      <c r="D71" s="12"/>
      <c r="E71" s="9"/>
      <c r="F71" s="9"/>
      <c r="G71" s="9"/>
      <c r="H71" s="9"/>
      <c r="I71" s="9"/>
      <c r="J71" s="9"/>
      <c r="K71" s="9"/>
    </row>
    <row r="72" spans="1:11" x14ac:dyDescent="0.35">
      <c r="A72" s="8"/>
      <c r="B72" s="11"/>
      <c r="C72" s="10"/>
      <c r="D72" s="10"/>
      <c r="E72" s="9"/>
      <c r="F72" s="9"/>
      <c r="G72" s="9"/>
      <c r="H72" s="9"/>
      <c r="I72" s="9"/>
      <c r="J72" s="9"/>
      <c r="K72" s="9"/>
    </row>
    <row r="73" spans="1:11" x14ac:dyDescent="0.35">
      <c r="A73" s="8"/>
      <c r="B73" s="11"/>
      <c r="C73" s="10"/>
      <c r="D73" s="10"/>
      <c r="E73" s="9"/>
      <c r="F73" s="9"/>
      <c r="G73" s="9"/>
      <c r="H73" s="9"/>
      <c r="I73" s="9"/>
      <c r="J73" s="9"/>
      <c r="K73" s="9"/>
    </row>
    <row r="74" spans="1:11" x14ac:dyDescent="0.35">
      <c r="A74" s="8"/>
      <c r="B74" s="11"/>
      <c r="C74" s="10"/>
      <c r="D74" s="10"/>
      <c r="E74" s="9"/>
      <c r="F74" s="9"/>
      <c r="G74" s="9"/>
      <c r="H74" s="9"/>
      <c r="I74" s="9"/>
      <c r="J74" s="9"/>
      <c r="K74" s="9"/>
    </row>
    <row r="75" spans="1:11" x14ac:dyDescent="0.35">
      <c r="A75" s="8"/>
      <c r="B75" s="11"/>
      <c r="C75" s="10"/>
      <c r="D75" s="12"/>
      <c r="E75" s="9"/>
      <c r="F75" s="9"/>
      <c r="G75" s="9"/>
      <c r="H75" s="9"/>
      <c r="I75" s="9"/>
      <c r="J75" s="9"/>
      <c r="K75" s="9"/>
    </row>
    <row r="76" spans="1:11" x14ac:dyDescent="0.35">
      <c r="A76" s="8"/>
      <c r="B76" s="11"/>
      <c r="C76" s="10"/>
      <c r="D76" s="10"/>
      <c r="E76" s="9"/>
      <c r="F76" s="9"/>
      <c r="G76" s="9"/>
      <c r="H76" s="9"/>
      <c r="I76" s="9"/>
      <c r="J76" s="9"/>
      <c r="K76" s="9"/>
    </row>
    <row r="77" spans="1:11" x14ac:dyDescent="0.35">
      <c r="A77" s="8"/>
      <c r="B77" s="11"/>
      <c r="C77" s="10"/>
      <c r="D77" s="10"/>
      <c r="E77" s="9"/>
      <c r="F77" s="9"/>
      <c r="G77" s="9"/>
      <c r="H77" s="9"/>
      <c r="I77" s="9"/>
      <c r="J77" s="9"/>
      <c r="K77" s="9"/>
    </row>
    <row r="78" spans="1:11" x14ac:dyDescent="0.35">
      <c r="A78" s="8"/>
      <c r="B78" s="11"/>
      <c r="C78" s="10"/>
      <c r="D78" s="10"/>
      <c r="E78" s="9"/>
      <c r="F78" s="9"/>
      <c r="G78" s="9"/>
      <c r="H78" s="9"/>
      <c r="I78" s="9"/>
      <c r="J78" s="9"/>
      <c r="K78" s="9"/>
    </row>
    <row r="79" spans="1:11" x14ac:dyDescent="0.35">
      <c r="A79" s="8"/>
      <c r="B79" s="11"/>
      <c r="C79" s="10"/>
      <c r="D79" s="10"/>
      <c r="E79" s="9"/>
      <c r="F79" s="9"/>
      <c r="G79" s="9"/>
      <c r="H79" s="9"/>
      <c r="I79" s="9"/>
      <c r="J79" s="9"/>
      <c r="K79" s="9"/>
    </row>
    <row r="80" spans="1:11" x14ac:dyDescent="0.35">
      <c r="A80" s="8"/>
      <c r="B80" s="11"/>
      <c r="C80" s="10"/>
      <c r="D80" s="10"/>
      <c r="E80" s="9"/>
      <c r="F80" s="9"/>
      <c r="G80" s="9"/>
      <c r="H80" s="9"/>
      <c r="I80" s="9"/>
      <c r="J80" s="9"/>
      <c r="K80" s="9"/>
    </row>
    <row r="81" spans="1:12" x14ac:dyDescent="0.35">
      <c r="A81" s="8"/>
      <c r="B81" s="11"/>
      <c r="C81" s="10"/>
      <c r="D81" s="10"/>
      <c r="E81" s="9"/>
      <c r="F81" s="9"/>
      <c r="G81" s="9"/>
      <c r="H81" s="9"/>
      <c r="I81" s="9"/>
      <c r="J81" s="9"/>
      <c r="K81" s="9"/>
    </row>
    <row r="82" spans="1:12" x14ac:dyDescent="0.35">
      <c r="A82" s="8"/>
      <c r="B82" s="11"/>
      <c r="C82" s="10"/>
      <c r="D82" s="10"/>
      <c r="E82" s="9"/>
      <c r="F82" s="9"/>
      <c r="G82" s="9"/>
      <c r="H82" s="9"/>
      <c r="I82" s="9"/>
      <c r="J82" s="9"/>
      <c r="K82" s="9"/>
    </row>
    <row r="83" spans="1:12" x14ac:dyDescent="0.35">
      <c r="B83" s="11"/>
    </row>
    <row r="84" spans="1:12" x14ac:dyDescent="0.35">
      <c r="B84" s="11"/>
    </row>
    <row r="85" spans="1:12" x14ac:dyDescent="0.35">
      <c r="B85" s="11"/>
    </row>
    <row r="86" spans="1:12" x14ac:dyDescent="0.35">
      <c r="B86" s="11"/>
    </row>
    <row r="87" spans="1:12" s="6" customFormat="1" x14ac:dyDescent="0.35">
      <c r="A87"/>
      <c r="B87" s="11"/>
      <c r="E87"/>
      <c r="F87"/>
      <c r="G87"/>
      <c r="H87"/>
      <c r="I87"/>
      <c r="J87"/>
      <c r="K87"/>
      <c r="L87"/>
    </row>
    <row r="88" spans="1:12" s="6" customFormat="1" x14ac:dyDescent="0.35">
      <c r="A88"/>
      <c r="B88" s="11"/>
      <c r="E88"/>
      <c r="F88"/>
      <c r="G88"/>
      <c r="H88"/>
      <c r="I88"/>
      <c r="J88"/>
      <c r="K88"/>
      <c r="L88"/>
    </row>
    <row r="89" spans="1:12" s="6" customFormat="1" x14ac:dyDescent="0.35">
      <c r="A89"/>
      <c r="B89" s="11"/>
      <c r="E89"/>
      <c r="F89"/>
      <c r="G89"/>
      <c r="H89"/>
      <c r="I89"/>
      <c r="J89"/>
      <c r="K89"/>
      <c r="L89"/>
    </row>
    <row r="90" spans="1:12" s="6" customFormat="1" x14ac:dyDescent="0.35">
      <c r="A90"/>
      <c r="B90" s="11"/>
      <c r="E90"/>
      <c r="F90"/>
      <c r="G90"/>
      <c r="H90"/>
      <c r="I90"/>
      <c r="J90"/>
      <c r="K90"/>
      <c r="L90"/>
    </row>
    <row r="91" spans="1:12" s="6" customFormat="1" x14ac:dyDescent="0.35">
      <c r="A91"/>
      <c r="B91" s="11"/>
      <c r="E91"/>
      <c r="F91"/>
      <c r="G91"/>
      <c r="H91"/>
      <c r="I91"/>
      <c r="J91"/>
      <c r="K91"/>
      <c r="L91"/>
    </row>
    <row r="92" spans="1:12" s="6" customFormat="1" x14ac:dyDescent="0.35">
      <c r="A92"/>
      <c r="B92" s="11"/>
      <c r="E92"/>
      <c r="F92"/>
      <c r="G92"/>
      <c r="H92"/>
      <c r="I92"/>
      <c r="J92"/>
      <c r="K92"/>
      <c r="L92"/>
    </row>
    <row r="93" spans="1:12" s="6" customFormat="1" x14ac:dyDescent="0.35">
      <c r="A93"/>
      <c r="B93" s="11"/>
      <c r="E93"/>
      <c r="F93"/>
      <c r="G93"/>
      <c r="H93"/>
      <c r="I93"/>
      <c r="J93"/>
      <c r="K93"/>
      <c r="L93"/>
    </row>
    <row r="94" spans="1:12" s="6" customFormat="1" x14ac:dyDescent="0.35">
      <c r="A94"/>
      <c r="B94" s="11"/>
      <c r="E94"/>
      <c r="F94"/>
      <c r="G94"/>
      <c r="H94"/>
      <c r="I94"/>
      <c r="J94"/>
      <c r="K94"/>
      <c r="L94"/>
    </row>
    <row r="95" spans="1:12" s="6" customFormat="1" x14ac:dyDescent="0.35">
      <c r="A95"/>
      <c r="B95" s="11"/>
      <c r="E95"/>
      <c r="F95"/>
      <c r="G95"/>
      <c r="H95"/>
      <c r="I95"/>
      <c r="J95"/>
      <c r="K95"/>
      <c r="L95"/>
    </row>
    <row r="96" spans="1:12" s="6" customFormat="1" x14ac:dyDescent="0.35">
      <c r="A96"/>
      <c r="B96" s="11"/>
      <c r="E96"/>
      <c r="F96"/>
      <c r="G96"/>
      <c r="H96"/>
      <c r="I96"/>
      <c r="J96"/>
      <c r="K96"/>
      <c r="L96"/>
    </row>
    <row r="97" spans="1:12" s="6" customFormat="1" x14ac:dyDescent="0.35">
      <c r="A97"/>
      <c r="B97" s="11"/>
      <c r="E97"/>
      <c r="F97"/>
      <c r="G97"/>
      <c r="H97"/>
      <c r="I97"/>
      <c r="J97"/>
      <c r="K97"/>
      <c r="L97"/>
    </row>
    <row r="98" spans="1:12" s="6" customFormat="1" x14ac:dyDescent="0.35">
      <c r="A98"/>
      <c r="B98" s="11"/>
      <c r="E98"/>
      <c r="F98"/>
      <c r="G98"/>
      <c r="H98"/>
      <c r="I98"/>
      <c r="J98"/>
      <c r="K98"/>
      <c r="L98"/>
    </row>
  </sheetData>
  <mergeCells count="4">
    <mergeCell ref="B2:L2"/>
    <mergeCell ref="B3:L3"/>
    <mergeCell ref="B4:L4"/>
    <mergeCell ref="B5:L5"/>
  </mergeCells>
  <conditionalFormatting sqref="B23">
    <cfRule type="expression" dxfId="50" priority="2" stopIfTrue="1">
      <formula>#REF!="Oui"</formula>
    </cfRule>
  </conditionalFormatting>
  <conditionalFormatting sqref="B24">
    <cfRule type="expression" dxfId="49" priority="3" stopIfTrue="1">
      <formula>#REF!="Oui"</formula>
    </cfRule>
  </conditionalFormatting>
  <conditionalFormatting sqref="B25">
    <cfRule type="expression" dxfId="48" priority="4" stopIfTrue="1">
      <formula>#REF!="Oui"</formula>
    </cfRule>
  </conditionalFormatting>
  <conditionalFormatting sqref="B27">
    <cfRule type="expression" dxfId="47" priority="5" stopIfTrue="1">
      <formula>#REF!="Oui"</formula>
    </cfRule>
  </conditionalFormatting>
  <conditionalFormatting sqref="B34">
    <cfRule type="expression" dxfId="46" priority="6" stopIfTrue="1">
      <formula>$C$12="Oui"</formula>
    </cfRule>
  </conditionalFormatting>
  <conditionalFormatting sqref="B36">
    <cfRule type="expression" dxfId="45" priority="7" stopIfTrue="1">
      <formula>$C$12="Oui"</formula>
    </cfRule>
  </conditionalFormatting>
  <conditionalFormatting sqref="B40">
    <cfRule type="expression" dxfId="44" priority="9" stopIfTrue="1">
      <formula>$C$15="Carte communale"</formula>
    </cfRule>
  </conditionalFormatting>
  <conditionalFormatting sqref="B38">
    <cfRule type="expression" dxfId="43" priority="8" stopIfTrue="1">
      <formula>$C$15="PLU"</formula>
    </cfRule>
  </conditionalFormatting>
  <conditionalFormatting sqref="B43">
    <cfRule type="expression" dxfId="42" priority="10" stopIfTrue="1">
      <formula>$C$18="Oui"</formula>
    </cfRule>
  </conditionalFormatting>
  <conditionalFormatting sqref="B57">
    <cfRule type="expression" dxfId="41" priority="11" stopIfTrue="1">
      <formula>$C$33="Oui"</formula>
    </cfRule>
  </conditionalFormatting>
  <conditionalFormatting sqref="B58">
    <cfRule type="expression" dxfId="40" priority="12" stopIfTrue="1">
      <formula>$C$33="Oui"</formula>
    </cfRule>
  </conditionalFormatting>
  <conditionalFormatting sqref="B59">
    <cfRule type="expression" dxfId="39" priority="13" stopIfTrue="1">
      <formula>$C$33="Oui"</formula>
    </cfRule>
  </conditionalFormatting>
  <conditionalFormatting sqref="B10">
    <cfRule type="expression" dxfId="38" priority="1" stopIfTrue="1">
      <formula>OR($C$6="Public",$C$6="Privé",$C$6="Copropriété / Indivision",$C$6="Mixte public et privé")</formula>
    </cfRule>
  </conditionalFormatting>
  <hyperlinks>
    <hyperlink ref="B2" r:id="rId1" xr:uid="{DE919608-EB17-4673-B458-CDAA279A7254}"/>
    <hyperlink ref="B4" r:id="rId2" xr:uid="{1D7EB074-44E3-4592-AC4B-C6B9214388CD}"/>
  </hyperlinks>
  <pageMargins left="0.7" right="0.7" top="0.75" bottom="0.75" header="0.3" footer="0.3"/>
  <pageSetup paperSize="9"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6B8A0-352D-4882-8E51-AD25991E0F19}">
  <sheetPr>
    <tabColor rgb="FF92D050"/>
  </sheetPr>
  <dimension ref="A1:N92"/>
  <sheetViews>
    <sheetView zoomScaleNormal="100" workbookViewId="0">
      <pane xSplit="2" ySplit="8" topLeftCell="H40" activePane="bottomRight" state="frozen"/>
      <selection activeCell="D32" sqref="D32"/>
      <selection pane="topRight" activeCell="D32" sqref="D32"/>
      <selection pane="bottomLeft" activeCell="D32" sqref="D32"/>
      <selection pane="bottomRight" activeCell="B49" sqref="B49"/>
    </sheetView>
  </sheetViews>
  <sheetFormatPr baseColWidth="10" defaultRowHeight="14.5" x14ac:dyDescent="0.35"/>
  <cols>
    <col min="2" max="2" width="34.453125" customWidth="1"/>
    <col min="3" max="3" width="33.1796875" style="6" customWidth="1"/>
    <col min="4" max="4" width="45" style="6" customWidth="1"/>
    <col min="8" max="8" width="12.54296875" bestFit="1" customWidth="1"/>
    <col min="9" max="9" width="79" customWidth="1"/>
    <col min="11" max="11" width="29.36328125" customWidth="1"/>
  </cols>
  <sheetData>
    <row r="1" spans="1:14" x14ac:dyDescent="0.35">
      <c r="A1" s="3" t="s">
        <v>387</v>
      </c>
      <c r="B1" t="s">
        <v>805</v>
      </c>
    </row>
    <row r="2" spans="1:14" x14ac:dyDescent="0.35">
      <c r="A2" s="3" t="s">
        <v>386</v>
      </c>
      <c r="B2" s="212" t="s">
        <v>806</v>
      </c>
      <c r="C2" s="212"/>
      <c r="D2" s="212"/>
      <c r="E2" s="212"/>
      <c r="F2" s="212"/>
      <c r="G2" s="212"/>
      <c r="H2" s="212"/>
      <c r="I2" s="212"/>
      <c r="J2" s="212"/>
      <c r="K2" s="212"/>
      <c r="L2" s="212"/>
      <c r="M2" s="212"/>
      <c r="N2" s="212"/>
    </row>
    <row r="3" spans="1:14" x14ac:dyDescent="0.35">
      <c r="A3" s="3" t="s">
        <v>384</v>
      </c>
      <c r="B3" s="213" t="s">
        <v>807</v>
      </c>
      <c r="C3" s="213"/>
      <c r="D3" s="213"/>
      <c r="E3" s="213"/>
      <c r="F3" s="213"/>
      <c r="G3" s="213"/>
      <c r="H3" s="213"/>
      <c r="I3" s="213"/>
      <c r="J3" s="213"/>
      <c r="K3" s="213"/>
      <c r="L3" s="213"/>
      <c r="M3" s="213"/>
      <c r="N3" s="213"/>
    </row>
    <row r="4" spans="1:14" x14ac:dyDescent="0.35">
      <c r="A4" s="3" t="s">
        <v>399</v>
      </c>
      <c r="B4" s="213" t="s">
        <v>808</v>
      </c>
      <c r="C4" s="213"/>
      <c r="D4" s="213"/>
      <c r="E4" s="213"/>
      <c r="F4" s="213"/>
      <c r="G4" s="213"/>
      <c r="H4" s="213"/>
      <c r="I4" s="213"/>
      <c r="J4" s="213"/>
      <c r="K4" s="213"/>
      <c r="L4" s="213"/>
      <c r="M4" s="213"/>
      <c r="N4" s="213"/>
    </row>
    <row r="5" spans="1:14" x14ac:dyDescent="0.35">
      <c r="A5" s="3" t="s">
        <v>385</v>
      </c>
      <c r="B5" s="214"/>
      <c r="C5" s="214"/>
      <c r="D5" s="214"/>
      <c r="E5" s="214"/>
      <c r="F5" s="214"/>
      <c r="G5" s="214"/>
      <c r="H5" s="214"/>
      <c r="I5" s="214"/>
      <c r="J5" s="214"/>
      <c r="K5" s="214"/>
      <c r="L5" s="214"/>
      <c r="M5" s="214"/>
      <c r="N5" s="214"/>
    </row>
    <row r="7" spans="1:14" ht="17" customHeight="1" x14ac:dyDescent="0.35">
      <c r="A7" s="24" t="s">
        <v>803</v>
      </c>
      <c r="B7" s="11"/>
      <c r="D7" s="10"/>
      <c r="E7" s="9"/>
      <c r="F7" s="9"/>
      <c r="G7" s="9"/>
      <c r="H7" s="9"/>
      <c r="I7" s="9"/>
      <c r="J7" s="14"/>
      <c r="K7" s="14"/>
    </row>
    <row r="8" spans="1:14" x14ac:dyDescent="0.35">
      <c r="A8" s="5" t="s">
        <v>396</v>
      </c>
      <c r="B8" s="4" t="s">
        <v>416</v>
      </c>
      <c r="C8" s="7" t="s">
        <v>417</v>
      </c>
      <c r="D8" s="7" t="s">
        <v>415</v>
      </c>
      <c r="E8" s="4" t="s">
        <v>391</v>
      </c>
      <c r="F8" s="4" t="s">
        <v>392</v>
      </c>
      <c r="G8" s="4" t="s">
        <v>393</v>
      </c>
      <c r="H8" s="4" t="s">
        <v>394</v>
      </c>
      <c r="I8" s="4" t="s">
        <v>170</v>
      </c>
      <c r="J8" s="4" t="s">
        <v>209</v>
      </c>
      <c r="K8" s="4" t="s">
        <v>21</v>
      </c>
    </row>
    <row r="9" spans="1:14" x14ac:dyDescent="0.35">
      <c r="A9" s="8">
        <v>0</v>
      </c>
      <c r="B9" s="11" t="s">
        <v>809</v>
      </c>
      <c r="C9" s="10" t="s">
        <v>818</v>
      </c>
      <c r="D9" s="10" t="s">
        <v>816</v>
      </c>
      <c r="E9" s="9"/>
      <c r="F9" s="9"/>
      <c r="G9" s="9"/>
      <c r="H9" s="9"/>
      <c r="I9" s="9"/>
    </row>
    <row r="10" spans="1:14" x14ac:dyDescent="0.35">
      <c r="A10" s="8">
        <v>1</v>
      </c>
      <c r="B10" s="11" t="s">
        <v>6</v>
      </c>
      <c r="C10" s="10" t="s">
        <v>597</v>
      </c>
      <c r="D10" s="10" t="s">
        <v>817</v>
      </c>
      <c r="E10" s="9"/>
      <c r="F10" s="9"/>
      <c r="G10" s="9"/>
      <c r="H10" s="9"/>
      <c r="I10" s="9"/>
    </row>
    <row r="11" spans="1:14" x14ac:dyDescent="0.35">
      <c r="A11" s="8">
        <v>2</v>
      </c>
      <c r="B11" s="11" t="s">
        <v>559</v>
      </c>
      <c r="C11" s="10" t="s">
        <v>403</v>
      </c>
      <c r="D11" s="10"/>
      <c r="E11" s="9"/>
      <c r="F11" s="9"/>
      <c r="G11" s="9"/>
      <c r="H11" s="9"/>
      <c r="I11" s="9"/>
    </row>
    <row r="12" spans="1:14" ht="29" x14ac:dyDescent="0.35">
      <c r="A12" s="8">
        <v>3</v>
      </c>
      <c r="B12" s="11" t="s">
        <v>810</v>
      </c>
      <c r="C12" s="10" t="s">
        <v>8</v>
      </c>
      <c r="D12" s="10" t="s">
        <v>822</v>
      </c>
      <c r="E12" s="9"/>
      <c r="F12" s="9"/>
      <c r="G12" s="9"/>
      <c r="H12" s="9"/>
      <c r="I12" s="9"/>
    </row>
    <row r="13" spans="1:14" x14ac:dyDescent="0.35">
      <c r="A13" s="8">
        <v>4</v>
      </c>
      <c r="B13" s="11" t="s">
        <v>811</v>
      </c>
      <c r="C13" s="10" t="s">
        <v>819</v>
      </c>
      <c r="D13" s="10" t="s">
        <v>821</v>
      </c>
      <c r="E13" s="9"/>
      <c r="F13" s="9"/>
      <c r="G13" s="9"/>
      <c r="H13" s="9"/>
      <c r="I13" s="9"/>
    </row>
    <row r="14" spans="1:14" x14ac:dyDescent="0.35">
      <c r="A14" s="8">
        <v>5</v>
      </c>
      <c r="B14" s="11" t="s">
        <v>812</v>
      </c>
      <c r="C14" s="10" t="s">
        <v>820</v>
      </c>
      <c r="D14" s="10" t="s">
        <v>821</v>
      </c>
      <c r="E14" s="9"/>
      <c r="F14" s="9"/>
      <c r="G14" s="9"/>
      <c r="H14" s="9"/>
      <c r="I14" s="9"/>
    </row>
    <row r="15" spans="1:14" x14ac:dyDescent="0.35">
      <c r="A15" s="8">
        <v>6</v>
      </c>
      <c r="B15" s="11" t="s">
        <v>813</v>
      </c>
      <c r="C15" s="10" t="s">
        <v>170</v>
      </c>
      <c r="D15" s="12"/>
      <c r="E15" s="9"/>
      <c r="F15" s="9"/>
      <c r="G15" s="9"/>
      <c r="H15" s="9"/>
      <c r="I15" s="9"/>
    </row>
    <row r="16" spans="1:14" x14ac:dyDescent="0.35">
      <c r="A16" s="8">
        <v>7</v>
      </c>
      <c r="B16" s="11" t="s">
        <v>814</v>
      </c>
      <c r="C16" s="10" t="s">
        <v>823</v>
      </c>
      <c r="D16" s="10" t="s">
        <v>825</v>
      </c>
      <c r="E16" s="9"/>
      <c r="F16" s="9"/>
      <c r="G16" s="9"/>
      <c r="H16" s="9"/>
      <c r="I16" s="9"/>
    </row>
    <row r="17" spans="1:11" x14ac:dyDescent="0.35">
      <c r="A17" s="8">
        <v>8</v>
      </c>
      <c r="B17" s="11" t="s">
        <v>815</v>
      </c>
      <c r="C17" s="10" t="s">
        <v>824</v>
      </c>
      <c r="D17" s="10" t="s">
        <v>848</v>
      </c>
      <c r="E17" s="9"/>
      <c r="F17" s="9"/>
      <c r="G17" s="9"/>
      <c r="H17" s="9"/>
      <c r="I17" s="9"/>
    </row>
    <row r="18" spans="1:11" x14ac:dyDescent="0.35">
      <c r="A18" s="8">
        <v>9</v>
      </c>
      <c r="B18" s="11" t="s">
        <v>77</v>
      </c>
      <c r="C18" s="10" t="s">
        <v>77</v>
      </c>
      <c r="D18" s="10" t="s">
        <v>826</v>
      </c>
      <c r="E18" s="9"/>
      <c r="F18" s="9"/>
      <c r="G18" s="9"/>
      <c r="H18" s="9"/>
      <c r="I18" s="9"/>
    </row>
    <row r="19" spans="1:11" ht="7" customHeight="1" x14ac:dyDescent="0.35">
      <c r="A19" s="8"/>
      <c r="B19" s="11"/>
      <c r="D19" s="10"/>
      <c r="E19" s="9"/>
      <c r="F19" s="9"/>
      <c r="G19" s="9"/>
      <c r="H19" s="9"/>
      <c r="I19" s="9"/>
      <c r="J19" s="14"/>
      <c r="K19" s="14"/>
    </row>
    <row r="20" spans="1:11" ht="17" customHeight="1" x14ac:dyDescent="0.35">
      <c r="A20" s="24" t="s">
        <v>801</v>
      </c>
      <c r="B20" s="11"/>
      <c r="C20" s="6">
        <v>2</v>
      </c>
      <c r="D20" s="10">
        <v>3</v>
      </c>
      <c r="E20" s="6">
        <v>4</v>
      </c>
      <c r="F20" s="10">
        <v>5</v>
      </c>
      <c r="G20" s="9"/>
      <c r="H20" s="9"/>
      <c r="I20" s="9"/>
      <c r="J20" s="14"/>
      <c r="K20" s="14"/>
    </row>
    <row r="21" spans="1:11" ht="7" customHeight="1" x14ac:dyDescent="0.35">
      <c r="A21" s="8"/>
      <c r="B21" s="11"/>
      <c r="D21" s="10"/>
      <c r="E21" s="9"/>
      <c r="F21" s="9"/>
      <c r="G21" s="9"/>
      <c r="H21" s="9"/>
      <c r="I21" s="9"/>
      <c r="J21" s="14"/>
      <c r="K21" s="14"/>
    </row>
    <row r="22" spans="1:11" x14ac:dyDescent="0.35">
      <c r="A22" s="5" t="s">
        <v>396</v>
      </c>
      <c r="B22" s="4" t="s">
        <v>416</v>
      </c>
      <c r="C22" s="7" t="s">
        <v>417</v>
      </c>
      <c r="D22" s="7" t="s">
        <v>415</v>
      </c>
      <c r="E22" s="4" t="s">
        <v>391</v>
      </c>
      <c r="F22" s="4" t="s">
        <v>392</v>
      </c>
      <c r="G22" s="4" t="s">
        <v>393</v>
      </c>
      <c r="H22" s="4" t="s">
        <v>394</v>
      </c>
      <c r="I22" s="4" t="s">
        <v>170</v>
      </c>
      <c r="J22" s="4" t="s">
        <v>209</v>
      </c>
      <c r="K22" s="4" t="s">
        <v>21</v>
      </c>
    </row>
    <row r="23" spans="1:11" x14ac:dyDescent="0.35">
      <c r="A23" s="8">
        <v>0</v>
      </c>
      <c r="B23" s="25" t="s">
        <v>6</v>
      </c>
      <c r="C23" s="10"/>
      <c r="D23" s="10"/>
      <c r="E23" s="10"/>
      <c r="F23" s="10"/>
      <c r="G23" s="9"/>
      <c r="H23" s="9"/>
      <c r="I23" s="9"/>
      <c r="J23" s="10" t="s">
        <v>181</v>
      </c>
      <c r="K23" s="10" t="s">
        <v>71</v>
      </c>
    </row>
    <row r="24" spans="1:11" ht="29" x14ac:dyDescent="0.35">
      <c r="A24" s="8">
        <v>1</v>
      </c>
      <c r="B24" s="26" t="s">
        <v>70</v>
      </c>
      <c r="C24" s="10"/>
      <c r="D24" s="10"/>
      <c r="E24" s="10"/>
      <c r="F24" s="10"/>
      <c r="G24" s="9"/>
      <c r="H24" s="9"/>
      <c r="I24" s="10" t="s">
        <v>171</v>
      </c>
      <c r="J24" s="10" t="s">
        <v>181</v>
      </c>
      <c r="K24" s="10" t="s">
        <v>172</v>
      </c>
    </row>
    <row r="25" spans="1:11" ht="29" x14ac:dyDescent="0.35">
      <c r="A25" s="8">
        <v>2</v>
      </c>
      <c r="B25" s="25" t="s">
        <v>8</v>
      </c>
      <c r="C25" s="10"/>
      <c r="D25" s="10" t="s">
        <v>215</v>
      </c>
      <c r="E25" s="10"/>
      <c r="F25" s="10"/>
      <c r="G25" s="9"/>
      <c r="H25" s="9"/>
      <c r="I25" s="10" t="s">
        <v>87</v>
      </c>
      <c r="J25" s="10" t="s">
        <v>181</v>
      </c>
      <c r="K25" s="10" t="s">
        <v>73</v>
      </c>
    </row>
    <row r="26" spans="1:11" x14ac:dyDescent="0.35">
      <c r="A26" s="8">
        <v>3</v>
      </c>
      <c r="B26" s="26" t="s">
        <v>72</v>
      </c>
      <c r="C26" s="10"/>
      <c r="D26" s="10"/>
      <c r="E26" s="10"/>
      <c r="F26" s="10"/>
      <c r="G26" s="9"/>
      <c r="H26" s="9"/>
      <c r="I26" s="10"/>
      <c r="J26" s="10" t="s">
        <v>181</v>
      </c>
      <c r="K26" s="10" t="s">
        <v>89</v>
      </c>
    </row>
    <row r="27" spans="1:11" ht="29" x14ac:dyDescent="0.35">
      <c r="A27" s="8">
        <v>4</v>
      </c>
      <c r="B27" s="25" t="s">
        <v>827</v>
      </c>
      <c r="C27" s="10"/>
      <c r="D27" s="10"/>
      <c r="E27" s="10"/>
      <c r="F27" s="10"/>
      <c r="G27" s="9"/>
      <c r="H27" s="9"/>
      <c r="I27" s="10" t="s">
        <v>88</v>
      </c>
      <c r="J27" s="10" t="s">
        <v>181</v>
      </c>
      <c r="K27" s="10" t="s">
        <v>74</v>
      </c>
    </row>
    <row r="28" spans="1:11" ht="29" x14ac:dyDescent="0.35">
      <c r="A28" s="8">
        <v>5</v>
      </c>
      <c r="B28" s="25" t="s">
        <v>828</v>
      </c>
      <c r="C28" s="10"/>
      <c r="D28" s="10"/>
      <c r="E28" s="10"/>
      <c r="F28" s="10"/>
      <c r="G28" s="9"/>
      <c r="H28" s="9"/>
      <c r="I28" s="10" t="s">
        <v>90</v>
      </c>
      <c r="J28" s="10" t="s">
        <v>181</v>
      </c>
      <c r="K28" s="10" t="s">
        <v>74</v>
      </c>
    </row>
    <row r="29" spans="1:11" ht="29" x14ac:dyDescent="0.35">
      <c r="A29" s="8">
        <v>6</v>
      </c>
      <c r="B29" s="25" t="s">
        <v>702</v>
      </c>
      <c r="C29" s="10"/>
      <c r="D29" s="10"/>
      <c r="E29" s="10"/>
      <c r="F29" s="10"/>
      <c r="G29" s="9"/>
      <c r="H29" s="9"/>
      <c r="I29" s="10"/>
      <c r="J29" s="10" t="s">
        <v>181</v>
      </c>
      <c r="K29" s="10" t="s">
        <v>75</v>
      </c>
    </row>
    <row r="30" spans="1:11" ht="29" x14ac:dyDescent="0.35">
      <c r="A30" s="8">
        <v>7</v>
      </c>
      <c r="B30" s="25" t="s">
        <v>829</v>
      </c>
      <c r="C30" s="10"/>
      <c r="D30" s="10" t="s">
        <v>216</v>
      </c>
      <c r="E30" s="10"/>
      <c r="F30" s="10"/>
      <c r="G30" s="9"/>
      <c r="H30" s="9"/>
      <c r="I30" s="10" t="s">
        <v>93</v>
      </c>
      <c r="J30" s="10" t="s">
        <v>181</v>
      </c>
      <c r="K30" s="10" t="s">
        <v>75</v>
      </c>
    </row>
    <row r="31" spans="1:11" ht="43.5" x14ac:dyDescent="0.35">
      <c r="A31" s="8">
        <v>8</v>
      </c>
      <c r="B31" s="25" t="s">
        <v>94</v>
      </c>
      <c r="C31" s="10"/>
      <c r="D31" s="10" t="s">
        <v>217</v>
      </c>
      <c r="E31" s="10"/>
      <c r="F31" s="10"/>
      <c r="G31" s="9"/>
      <c r="H31" s="9"/>
      <c r="I31" s="10" t="s">
        <v>95</v>
      </c>
      <c r="J31" s="10" t="s">
        <v>181</v>
      </c>
      <c r="K31" s="10" t="s">
        <v>76</v>
      </c>
    </row>
    <row r="32" spans="1:11" ht="29" x14ac:dyDescent="0.35">
      <c r="A32" s="8">
        <v>9</v>
      </c>
      <c r="B32" s="25" t="s">
        <v>96</v>
      </c>
      <c r="C32" s="10"/>
      <c r="D32" s="10" t="s">
        <v>216</v>
      </c>
      <c r="E32" s="10"/>
      <c r="F32" s="10"/>
      <c r="G32" s="9"/>
      <c r="H32" s="9"/>
      <c r="I32" s="10" t="s">
        <v>97</v>
      </c>
      <c r="J32" s="10" t="s">
        <v>181</v>
      </c>
      <c r="K32" s="10" t="s">
        <v>173</v>
      </c>
    </row>
    <row r="33" spans="1:11" ht="43.5" x14ac:dyDescent="0.35">
      <c r="A33" s="8">
        <v>10</v>
      </c>
      <c r="B33" s="25" t="s">
        <v>77</v>
      </c>
      <c r="C33" s="10"/>
      <c r="D33" s="10" t="s">
        <v>218</v>
      </c>
      <c r="E33" s="10"/>
      <c r="F33" s="10"/>
      <c r="G33" s="9"/>
      <c r="H33" s="9"/>
      <c r="I33" s="10" t="s">
        <v>176</v>
      </c>
      <c r="J33" s="10" t="s">
        <v>181</v>
      </c>
      <c r="K33" s="10" t="s">
        <v>177</v>
      </c>
    </row>
    <row r="34" spans="1:11" ht="43.5" x14ac:dyDescent="0.35">
      <c r="A34" s="8">
        <v>11</v>
      </c>
      <c r="B34" s="25" t="s">
        <v>830</v>
      </c>
      <c r="C34" s="10"/>
      <c r="D34" s="10" t="s">
        <v>219</v>
      </c>
      <c r="E34" s="10"/>
      <c r="F34" s="10"/>
      <c r="G34" s="9"/>
      <c r="H34" s="9"/>
      <c r="I34" s="10" t="s">
        <v>174</v>
      </c>
      <c r="J34" s="10" t="s">
        <v>181</v>
      </c>
      <c r="K34" s="10" t="s">
        <v>177</v>
      </c>
    </row>
    <row r="35" spans="1:11" ht="29" x14ac:dyDescent="0.35">
      <c r="A35" s="8">
        <v>12</v>
      </c>
      <c r="B35" s="25" t="s">
        <v>99</v>
      </c>
      <c r="C35" s="10"/>
      <c r="D35" s="10"/>
      <c r="E35" s="10"/>
      <c r="F35" s="10"/>
      <c r="G35" s="9"/>
      <c r="H35" s="9"/>
      <c r="I35" s="10" t="s">
        <v>100</v>
      </c>
      <c r="J35" s="10" t="s">
        <v>181</v>
      </c>
      <c r="K35" s="10"/>
    </row>
    <row r="36" spans="1:11" x14ac:dyDescent="0.35">
      <c r="A36" s="8">
        <v>13</v>
      </c>
      <c r="B36" s="25" t="s">
        <v>101</v>
      </c>
      <c r="C36" s="10"/>
      <c r="D36" s="10"/>
      <c r="E36" s="10"/>
      <c r="F36" s="10"/>
      <c r="G36" s="9"/>
      <c r="H36" s="9"/>
      <c r="I36" s="10" t="s">
        <v>102</v>
      </c>
      <c r="J36" s="10" t="s">
        <v>181</v>
      </c>
      <c r="K36" s="10" t="s">
        <v>78</v>
      </c>
    </row>
    <row r="37" spans="1:11" x14ac:dyDescent="0.35">
      <c r="A37" s="8">
        <v>14</v>
      </c>
      <c r="B37" s="25" t="s">
        <v>831</v>
      </c>
      <c r="C37" s="10"/>
      <c r="D37" s="10" t="s">
        <v>216</v>
      </c>
      <c r="E37" s="10"/>
      <c r="F37" s="10"/>
      <c r="G37" s="9"/>
      <c r="H37" s="9"/>
      <c r="I37" s="10" t="s">
        <v>178</v>
      </c>
      <c r="J37" s="10" t="s">
        <v>103</v>
      </c>
      <c r="K37" s="10" t="s">
        <v>78</v>
      </c>
    </row>
    <row r="38" spans="1:11" ht="58" x14ac:dyDescent="0.35">
      <c r="A38" s="8">
        <v>15</v>
      </c>
      <c r="B38" s="26" t="s">
        <v>832</v>
      </c>
      <c r="C38" s="10"/>
      <c r="D38" s="10" t="s">
        <v>222</v>
      </c>
      <c r="E38" s="10"/>
      <c r="F38" s="10"/>
      <c r="G38" s="9"/>
      <c r="H38" s="9"/>
      <c r="I38" s="10" t="s">
        <v>180</v>
      </c>
      <c r="J38" s="10" t="s">
        <v>103</v>
      </c>
      <c r="K38" s="10" t="s">
        <v>183</v>
      </c>
    </row>
    <row r="39" spans="1:11" ht="58" x14ac:dyDescent="0.35">
      <c r="A39" s="8">
        <v>16</v>
      </c>
      <c r="B39" s="26" t="s">
        <v>833</v>
      </c>
      <c r="C39" s="10"/>
      <c r="D39" s="10" t="s">
        <v>223</v>
      </c>
      <c r="E39" s="10"/>
      <c r="F39" s="10"/>
      <c r="G39" s="9"/>
      <c r="H39" s="9"/>
      <c r="I39" s="10" t="s">
        <v>182</v>
      </c>
      <c r="J39" s="10" t="s">
        <v>103</v>
      </c>
      <c r="K39" s="10" t="s">
        <v>185</v>
      </c>
    </row>
    <row r="40" spans="1:11" ht="29" x14ac:dyDescent="0.35">
      <c r="A40" s="8">
        <v>17</v>
      </c>
      <c r="B40" s="26" t="s">
        <v>105</v>
      </c>
      <c r="C40" s="10"/>
      <c r="D40" s="10" t="s">
        <v>224</v>
      </c>
      <c r="E40" s="10"/>
      <c r="F40" s="10"/>
      <c r="G40" s="9"/>
      <c r="H40" s="9"/>
      <c r="I40" s="10" t="s">
        <v>184</v>
      </c>
      <c r="J40" s="10" t="s">
        <v>103</v>
      </c>
      <c r="K40" s="10" t="s">
        <v>145</v>
      </c>
    </row>
    <row r="41" spans="1:11" ht="29" x14ac:dyDescent="0.35">
      <c r="A41" s="8">
        <v>18</v>
      </c>
      <c r="B41" s="26" t="s">
        <v>834</v>
      </c>
      <c r="C41" s="10"/>
      <c r="D41" s="10" t="s">
        <v>225</v>
      </c>
      <c r="E41" s="10"/>
      <c r="F41" s="10"/>
      <c r="G41" s="9"/>
      <c r="H41" s="9"/>
      <c r="I41" s="10" t="s">
        <v>107</v>
      </c>
      <c r="J41" s="10" t="s">
        <v>103</v>
      </c>
      <c r="K41" s="10" t="s">
        <v>78</v>
      </c>
    </row>
    <row r="42" spans="1:11" ht="29" x14ac:dyDescent="0.35">
      <c r="A42" s="8">
        <v>19</v>
      </c>
      <c r="B42" s="25" t="s">
        <v>108</v>
      </c>
      <c r="C42" s="10"/>
      <c r="D42" s="10" t="s">
        <v>220</v>
      </c>
      <c r="E42" s="10"/>
      <c r="F42" s="10"/>
      <c r="G42" s="9"/>
      <c r="H42" s="9"/>
      <c r="I42" s="10" t="s">
        <v>109</v>
      </c>
      <c r="J42" s="10" t="s">
        <v>103</v>
      </c>
      <c r="K42" s="10" t="s">
        <v>186</v>
      </c>
    </row>
    <row r="43" spans="1:11" ht="29" x14ac:dyDescent="0.35">
      <c r="A43" s="8">
        <v>20</v>
      </c>
      <c r="B43" s="25" t="s">
        <v>111</v>
      </c>
      <c r="C43" s="10"/>
      <c r="D43" s="10" t="s">
        <v>221</v>
      </c>
      <c r="E43" s="10"/>
      <c r="F43" s="10"/>
      <c r="G43" s="9"/>
      <c r="H43" s="9"/>
      <c r="I43" s="10" t="s">
        <v>110</v>
      </c>
      <c r="J43" s="10" t="s">
        <v>103</v>
      </c>
      <c r="K43" s="10" t="s">
        <v>114</v>
      </c>
    </row>
    <row r="44" spans="1:11" x14ac:dyDescent="0.35">
      <c r="A44" s="8">
        <v>21</v>
      </c>
      <c r="B44" s="25" t="s">
        <v>112</v>
      </c>
      <c r="C44" s="10"/>
      <c r="D44" s="10" t="s">
        <v>216</v>
      </c>
      <c r="E44" s="10"/>
      <c r="F44" s="10"/>
      <c r="G44" s="9"/>
      <c r="H44" s="9"/>
      <c r="I44" s="10" t="s">
        <v>113</v>
      </c>
      <c r="J44" s="10" t="s">
        <v>103</v>
      </c>
      <c r="K44" s="10" t="s">
        <v>114</v>
      </c>
    </row>
    <row r="45" spans="1:11" ht="29" x14ac:dyDescent="0.35">
      <c r="A45" s="8">
        <v>22</v>
      </c>
      <c r="B45" s="25" t="s">
        <v>116</v>
      </c>
      <c r="C45" s="10"/>
      <c r="D45" s="10" t="s">
        <v>216</v>
      </c>
      <c r="E45" s="10"/>
      <c r="F45" s="10"/>
      <c r="G45" s="9"/>
      <c r="H45" s="9"/>
      <c r="I45" s="10" t="s">
        <v>115</v>
      </c>
      <c r="J45" s="10" t="s">
        <v>103</v>
      </c>
      <c r="K45" s="10" t="s">
        <v>80</v>
      </c>
    </row>
    <row r="46" spans="1:11" ht="29" x14ac:dyDescent="0.35">
      <c r="A46" s="8">
        <v>23</v>
      </c>
      <c r="B46" s="25" t="s">
        <v>187</v>
      </c>
      <c r="C46" s="10"/>
      <c r="D46" s="10" t="s">
        <v>216</v>
      </c>
      <c r="E46" s="10"/>
      <c r="F46" s="10"/>
      <c r="G46" s="9"/>
      <c r="H46" s="9"/>
      <c r="I46" s="10" t="s">
        <v>188</v>
      </c>
      <c r="J46" s="10" t="s">
        <v>103</v>
      </c>
      <c r="K46" s="10" t="s">
        <v>98</v>
      </c>
    </row>
    <row r="47" spans="1:11" ht="29" x14ac:dyDescent="0.35">
      <c r="A47" s="8">
        <v>24</v>
      </c>
      <c r="B47" s="25" t="s">
        <v>189</v>
      </c>
      <c r="C47" s="10"/>
      <c r="D47" s="10" t="s">
        <v>216</v>
      </c>
      <c r="E47" s="10"/>
      <c r="F47" s="10"/>
      <c r="G47" s="9"/>
      <c r="H47" s="9"/>
      <c r="I47" s="10" t="s">
        <v>190</v>
      </c>
      <c r="J47" s="10" t="s">
        <v>117</v>
      </c>
      <c r="K47" s="10" t="s">
        <v>120</v>
      </c>
    </row>
    <row r="48" spans="1:11" ht="29" x14ac:dyDescent="0.35">
      <c r="A48" s="8">
        <v>25</v>
      </c>
      <c r="B48" s="26" t="s">
        <v>119</v>
      </c>
      <c r="C48" s="10"/>
      <c r="D48" s="10" t="s">
        <v>226</v>
      </c>
      <c r="E48" s="10"/>
      <c r="F48" s="10"/>
      <c r="G48" s="9"/>
      <c r="H48" s="9"/>
      <c r="I48" s="10" t="s">
        <v>118</v>
      </c>
      <c r="J48" s="10" t="s">
        <v>117</v>
      </c>
      <c r="K48" s="10" t="s">
        <v>193</v>
      </c>
    </row>
    <row r="49" spans="1:11" ht="58" x14ac:dyDescent="0.35">
      <c r="A49" s="8">
        <v>26</v>
      </c>
      <c r="B49" s="26" t="s">
        <v>191</v>
      </c>
      <c r="C49" s="10"/>
      <c r="D49" s="10" t="s">
        <v>227</v>
      </c>
      <c r="E49" s="10"/>
      <c r="F49" s="10"/>
      <c r="G49" s="9"/>
      <c r="H49" s="9"/>
      <c r="I49" s="10" t="s">
        <v>192</v>
      </c>
      <c r="J49" s="10" t="s">
        <v>117</v>
      </c>
      <c r="K49" s="10" t="s">
        <v>196</v>
      </c>
    </row>
    <row r="50" spans="1:11" ht="29" x14ac:dyDescent="0.35">
      <c r="A50" s="8">
        <v>27</v>
      </c>
      <c r="B50" s="25" t="s">
        <v>195</v>
      </c>
      <c r="C50" s="10"/>
      <c r="D50" s="10" t="s">
        <v>228</v>
      </c>
      <c r="E50" s="10"/>
      <c r="F50" s="10"/>
      <c r="G50" s="9"/>
      <c r="H50" s="9"/>
      <c r="I50" s="10"/>
      <c r="J50" s="10" t="s">
        <v>121</v>
      </c>
      <c r="K50" s="10" t="s">
        <v>81</v>
      </c>
    </row>
    <row r="51" spans="1:11" ht="43.5" x14ac:dyDescent="0.35">
      <c r="A51" s="8">
        <v>28</v>
      </c>
      <c r="B51" s="26" t="s">
        <v>122</v>
      </c>
      <c r="C51" s="10"/>
      <c r="D51" s="10" t="s">
        <v>229</v>
      </c>
      <c r="E51" s="10"/>
      <c r="F51" s="10"/>
      <c r="G51" s="9"/>
      <c r="H51" s="9"/>
      <c r="I51" s="10" t="s">
        <v>123</v>
      </c>
      <c r="J51" s="10" t="s">
        <v>121</v>
      </c>
      <c r="K51" s="10" t="s">
        <v>126</v>
      </c>
    </row>
    <row r="52" spans="1:11" ht="29" x14ac:dyDescent="0.35">
      <c r="A52" s="8">
        <v>29</v>
      </c>
      <c r="B52" s="26" t="s">
        <v>124</v>
      </c>
      <c r="C52" s="10"/>
      <c r="D52" s="10" t="s">
        <v>230</v>
      </c>
      <c r="E52" s="10"/>
      <c r="F52" s="10"/>
      <c r="G52" s="9"/>
      <c r="H52" s="9"/>
      <c r="I52" s="10" t="s">
        <v>125</v>
      </c>
      <c r="J52" s="10" t="s">
        <v>121</v>
      </c>
      <c r="K52" s="10" t="s">
        <v>82</v>
      </c>
    </row>
    <row r="53" spans="1:11" ht="58" x14ac:dyDescent="0.35">
      <c r="A53" s="8">
        <v>30</v>
      </c>
      <c r="B53" s="25" t="s">
        <v>835</v>
      </c>
      <c r="C53" s="10"/>
      <c r="D53" s="10" t="s">
        <v>216</v>
      </c>
      <c r="E53" s="10"/>
      <c r="F53" s="10"/>
      <c r="G53" s="9"/>
      <c r="H53" s="9"/>
      <c r="I53" s="10" t="s">
        <v>128</v>
      </c>
      <c r="J53" s="10" t="s">
        <v>121</v>
      </c>
      <c r="K53" s="10" t="s">
        <v>131</v>
      </c>
    </row>
    <row r="54" spans="1:11" ht="29" x14ac:dyDescent="0.35">
      <c r="A54" s="8">
        <v>31</v>
      </c>
      <c r="B54" s="26" t="s">
        <v>129</v>
      </c>
      <c r="C54" s="10"/>
      <c r="D54" s="10" t="s">
        <v>231</v>
      </c>
      <c r="E54" s="10"/>
      <c r="F54" s="10"/>
      <c r="G54" s="9"/>
      <c r="H54" s="9"/>
      <c r="I54" s="10" t="s">
        <v>130</v>
      </c>
      <c r="J54" s="10" t="s">
        <v>121</v>
      </c>
      <c r="K54" s="10" t="s">
        <v>83</v>
      </c>
    </row>
    <row r="55" spans="1:11" ht="29" x14ac:dyDescent="0.35">
      <c r="A55" s="8">
        <v>32</v>
      </c>
      <c r="B55" s="25" t="s">
        <v>836</v>
      </c>
      <c r="C55" s="10"/>
      <c r="D55" s="10" t="s">
        <v>216</v>
      </c>
      <c r="E55" s="10"/>
      <c r="F55" s="10"/>
      <c r="G55" s="9"/>
      <c r="H55" s="9"/>
      <c r="I55" s="10" t="s">
        <v>133</v>
      </c>
      <c r="J55" s="10" t="s">
        <v>121</v>
      </c>
      <c r="K55" s="10" t="s">
        <v>84</v>
      </c>
    </row>
    <row r="56" spans="1:11" ht="29" x14ac:dyDescent="0.35">
      <c r="A56" s="8">
        <v>33</v>
      </c>
      <c r="B56" s="25" t="s">
        <v>837</v>
      </c>
      <c r="C56" s="10"/>
      <c r="D56" s="10" t="s">
        <v>216</v>
      </c>
      <c r="E56" s="10"/>
      <c r="F56" s="10"/>
      <c r="G56" s="9"/>
      <c r="H56" s="9"/>
      <c r="I56" s="10" t="s">
        <v>135</v>
      </c>
      <c r="J56" s="10" t="s">
        <v>121</v>
      </c>
      <c r="K56" s="10" t="s">
        <v>85</v>
      </c>
    </row>
    <row r="57" spans="1:11" ht="43.5" x14ac:dyDescent="0.35">
      <c r="A57" s="8">
        <v>34</v>
      </c>
      <c r="B57" s="25" t="s">
        <v>136</v>
      </c>
      <c r="C57" s="10"/>
      <c r="D57" s="10" t="s">
        <v>232</v>
      </c>
      <c r="E57" s="10"/>
      <c r="F57" s="10"/>
      <c r="G57" s="9"/>
      <c r="H57" s="9"/>
      <c r="I57" s="10" t="s">
        <v>137</v>
      </c>
      <c r="J57" s="10" t="s">
        <v>121</v>
      </c>
      <c r="K57" s="10" t="s">
        <v>139</v>
      </c>
    </row>
    <row r="58" spans="1:11" ht="29" x14ac:dyDescent="0.35">
      <c r="A58" s="8">
        <v>35</v>
      </c>
      <c r="B58" s="25" t="s">
        <v>838</v>
      </c>
      <c r="C58" s="10"/>
      <c r="D58" s="10" t="s">
        <v>233</v>
      </c>
      <c r="E58" s="10"/>
      <c r="F58" s="10"/>
      <c r="G58" s="9"/>
      <c r="H58" s="9"/>
      <c r="I58" s="10" t="s">
        <v>138</v>
      </c>
      <c r="J58" s="10" t="s">
        <v>197</v>
      </c>
      <c r="K58" s="10" t="s">
        <v>144</v>
      </c>
    </row>
    <row r="59" spans="1:11" ht="43.5" x14ac:dyDescent="0.35">
      <c r="A59" s="8">
        <v>36</v>
      </c>
      <c r="B59" s="25" t="s">
        <v>839</v>
      </c>
      <c r="C59" s="10"/>
      <c r="D59" s="10" t="s">
        <v>234</v>
      </c>
      <c r="E59" s="10"/>
      <c r="F59" s="10"/>
      <c r="G59" s="9"/>
      <c r="H59" s="9"/>
      <c r="I59" s="10" t="s">
        <v>199</v>
      </c>
      <c r="J59" s="10" t="s">
        <v>197</v>
      </c>
      <c r="K59" s="10" t="s">
        <v>143</v>
      </c>
    </row>
    <row r="60" spans="1:11" ht="29" x14ac:dyDescent="0.35">
      <c r="A60" s="8">
        <v>37</v>
      </c>
      <c r="B60" s="25" t="s">
        <v>840</v>
      </c>
      <c r="C60" s="10"/>
      <c r="D60" s="10" t="s">
        <v>235</v>
      </c>
      <c r="E60" s="10"/>
      <c r="F60" s="10"/>
      <c r="G60" s="9"/>
      <c r="H60" s="9"/>
      <c r="I60" s="10" t="s">
        <v>142</v>
      </c>
      <c r="J60" s="10" t="s">
        <v>197</v>
      </c>
      <c r="K60" s="10" t="s">
        <v>145</v>
      </c>
    </row>
    <row r="61" spans="1:11" ht="29" x14ac:dyDescent="0.35">
      <c r="A61" s="8">
        <v>38</v>
      </c>
      <c r="B61" s="25" t="s">
        <v>200</v>
      </c>
      <c r="C61" s="10"/>
      <c r="D61" s="10" t="s">
        <v>236</v>
      </c>
      <c r="E61" s="10"/>
      <c r="F61" s="10"/>
      <c r="G61" s="9"/>
      <c r="H61" s="9"/>
      <c r="I61" s="10" t="s">
        <v>146</v>
      </c>
      <c r="J61" s="10" t="s">
        <v>210</v>
      </c>
      <c r="K61" s="10" t="s">
        <v>149</v>
      </c>
    </row>
    <row r="62" spans="1:11" ht="29" x14ac:dyDescent="0.35">
      <c r="A62" s="8">
        <v>39</v>
      </c>
      <c r="B62" s="25" t="s">
        <v>147</v>
      </c>
      <c r="C62" s="10"/>
      <c r="D62" s="10" t="s">
        <v>237</v>
      </c>
      <c r="E62" s="10"/>
      <c r="F62" s="10"/>
      <c r="G62" s="9"/>
      <c r="H62" s="9"/>
      <c r="I62" s="10" t="s">
        <v>148</v>
      </c>
      <c r="J62" s="10" t="s">
        <v>210</v>
      </c>
      <c r="K62" s="10" t="s">
        <v>152</v>
      </c>
    </row>
    <row r="63" spans="1:11" ht="43.5" x14ac:dyDescent="0.35">
      <c r="A63" s="8">
        <v>40</v>
      </c>
      <c r="B63" s="25" t="s">
        <v>150</v>
      </c>
      <c r="C63" s="10"/>
      <c r="D63" s="10" t="s">
        <v>238</v>
      </c>
      <c r="E63" s="10"/>
      <c r="F63" s="10"/>
      <c r="G63" s="9"/>
      <c r="H63" s="9"/>
      <c r="I63" s="10" t="s">
        <v>151</v>
      </c>
      <c r="J63" s="10" t="s">
        <v>210</v>
      </c>
      <c r="K63" s="10" t="s">
        <v>152</v>
      </c>
    </row>
    <row r="64" spans="1:11" ht="43.5" x14ac:dyDescent="0.35">
      <c r="A64" s="8">
        <v>41</v>
      </c>
      <c r="B64" s="25" t="s">
        <v>841</v>
      </c>
      <c r="C64" s="10"/>
      <c r="D64" s="10" t="s">
        <v>238</v>
      </c>
      <c r="E64" s="10"/>
      <c r="F64" s="10"/>
      <c r="G64" s="9"/>
      <c r="H64" s="9"/>
      <c r="I64" s="10" t="s">
        <v>154</v>
      </c>
      <c r="J64" s="10" t="s">
        <v>210</v>
      </c>
      <c r="K64" s="10" t="s">
        <v>156</v>
      </c>
    </row>
    <row r="65" spans="1:11" ht="29" x14ac:dyDescent="0.35">
      <c r="A65" s="8">
        <v>42</v>
      </c>
      <c r="B65" s="25" t="s">
        <v>155</v>
      </c>
      <c r="C65" s="10"/>
      <c r="D65" s="10" t="s">
        <v>239</v>
      </c>
      <c r="E65" s="10"/>
      <c r="F65" s="10"/>
      <c r="G65" s="9"/>
      <c r="H65" s="9"/>
      <c r="I65" s="10" t="s">
        <v>202</v>
      </c>
      <c r="J65" s="10" t="s">
        <v>210</v>
      </c>
      <c r="K65" s="10" t="s">
        <v>86</v>
      </c>
    </row>
    <row r="66" spans="1:11" ht="43.5" x14ac:dyDescent="0.35">
      <c r="A66" s="8">
        <v>43</v>
      </c>
      <c r="B66" s="25" t="s">
        <v>842</v>
      </c>
      <c r="C66" s="10"/>
      <c r="D66" s="10" t="s">
        <v>216</v>
      </c>
      <c r="E66" s="10"/>
      <c r="F66" s="10"/>
      <c r="G66" s="9"/>
      <c r="H66" s="9"/>
      <c r="I66" s="10" t="s">
        <v>203</v>
      </c>
      <c r="J66" s="10" t="s">
        <v>211</v>
      </c>
      <c r="K66" s="10" t="s">
        <v>86</v>
      </c>
    </row>
    <row r="67" spans="1:11" ht="29" x14ac:dyDescent="0.35">
      <c r="A67" s="8">
        <v>44</v>
      </c>
      <c r="B67" s="26" t="s">
        <v>158</v>
      </c>
      <c r="C67" s="10"/>
      <c r="D67" s="10" t="s">
        <v>240</v>
      </c>
      <c r="E67" s="10"/>
      <c r="F67" s="10"/>
      <c r="G67" s="9"/>
      <c r="H67" s="9"/>
      <c r="I67" s="10" t="s">
        <v>157</v>
      </c>
      <c r="J67" s="10" t="s">
        <v>211</v>
      </c>
      <c r="K67" s="10" t="s">
        <v>86</v>
      </c>
    </row>
    <row r="68" spans="1:11" ht="29" x14ac:dyDescent="0.35">
      <c r="A68" s="8">
        <v>45</v>
      </c>
      <c r="B68" s="26" t="s">
        <v>843</v>
      </c>
      <c r="C68" s="10"/>
      <c r="D68" s="10"/>
      <c r="E68" s="10"/>
      <c r="F68" s="10"/>
      <c r="G68" s="9"/>
      <c r="H68" s="9"/>
      <c r="I68" s="10"/>
      <c r="J68" s="10" t="s">
        <v>211</v>
      </c>
      <c r="K68" s="10" t="s">
        <v>86</v>
      </c>
    </row>
    <row r="69" spans="1:11" x14ac:dyDescent="0.35">
      <c r="A69" s="8">
        <v>46</v>
      </c>
      <c r="B69" s="26" t="s">
        <v>844</v>
      </c>
      <c r="C69" s="10"/>
      <c r="D69" s="10"/>
      <c r="E69" s="10"/>
      <c r="F69" s="10"/>
      <c r="G69" s="9"/>
      <c r="H69" s="9"/>
      <c r="I69" s="10"/>
      <c r="J69" s="10" t="s">
        <v>211</v>
      </c>
      <c r="K69" s="10" t="s">
        <v>207</v>
      </c>
    </row>
    <row r="70" spans="1:11" ht="29" x14ac:dyDescent="0.35">
      <c r="A70" s="8">
        <v>47</v>
      </c>
      <c r="B70" s="25" t="s">
        <v>845</v>
      </c>
      <c r="C70" s="10"/>
      <c r="D70" s="10" t="s">
        <v>216</v>
      </c>
      <c r="E70" s="10"/>
      <c r="F70" s="10"/>
      <c r="G70" s="9"/>
      <c r="H70" s="9"/>
      <c r="I70" s="10" t="s">
        <v>160</v>
      </c>
      <c r="J70" s="10" t="s">
        <v>211</v>
      </c>
      <c r="K70" s="10" t="s">
        <v>208</v>
      </c>
    </row>
    <row r="71" spans="1:11" ht="43.5" x14ac:dyDescent="0.35">
      <c r="A71" s="8">
        <v>48</v>
      </c>
      <c r="B71" s="25" t="s">
        <v>161</v>
      </c>
      <c r="C71" s="10"/>
      <c r="D71" s="10" t="s">
        <v>241</v>
      </c>
      <c r="E71" s="10"/>
      <c r="F71" s="10"/>
      <c r="G71" s="9"/>
      <c r="H71" s="9"/>
      <c r="I71" s="10" t="s">
        <v>162</v>
      </c>
      <c r="J71" s="10" t="s">
        <v>211</v>
      </c>
      <c r="K71" s="10" t="s">
        <v>208</v>
      </c>
    </row>
    <row r="72" spans="1:11" ht="29" x14ac:dyDescent="0.35">
      <c r="A72" s="8">
        <v>49</v>
      </c>
      <c r="B72" s="25" t="s">
        <v>846</v>
      </c>
      <c r="C72" s="10"/>
      <c r="D72" s="10" t="s">
        <v>242</v>
      </c>
      <c r="E72" s="10"/>
      <c r="F72" s="10"/>
      <c r="G72" s="9"/>
      <c r="H72" s="9"/>
      <c r="I72" s="10" t="s">
        <v>164</v>
      </c>
      <c r="J72" s="10" t="s">
        <v>211</v>
      </c>
      <c r="K72" s="10" t="s">
        <v>166</v>
      </c>
    </row>
    <row r="73" spans="1:11" ht="29" x14ac:dyDescent="0.35">
      <c r="A73" s="8">
        <v>50</v>
      </c>
      <c r="B73" s="25" t="s">
        <v>165</v>
      </c>
      <c r="C73" s="10"/>
      <c r="D73" s="10" t="s">
        <v>243</v>
      </c>
      <c r="E73" s="10"/>
      <c r="F73" s="10"/>
      <c r="G73" s="9"/>
      <c r="H73" s="9"/>
      <c r="I73" s="10" t="s">
        <v>167</v>
      </c>
      <c r="J73" s="10" t="s">
        <v>211</v>
      </c>
      <c r="K73" s="10" t="s">
        <v>166</v>
      </c>
    </row>
    <row r="74" spans="1:11" ht="29" x14ac:dyDescent="0.35">
      <c r="A74" s="8">
        <v>51</v>
      </c>
      <c r="B74" s="25" t="s">
        <v>847</v>
      </c>
      <c r="C74" s="10"/>
      <c r="D74" s="10" t="s">
        <v>244</v>
      </c>
      <c r="E74" s="10"/>
      <c r="F74" s="10"/>
      <c r="G74" s="9"/>
      <c r="H74" s="9"/>
      <c r="I74" s="10" t="s">
        <v>169</v>
      </c>
      <c r="J74" s="10" t="s">
        <v>211</v>
      </c>
    </row>
    <row r="75" spans="1:11" x14ac:dyDescent="0.35">
      <c r="A75" s="8"/>
      <c r="B75" s="11"/>
      <c r="C75" s="10"/>
      <c r="D75" s="10"/>
      <c r="E75" s="9"/>
      <c r="F75" s="9"/>
      <c r="G75" s="9"/>
      <c r="H75" s="9"/>
      <c r="I75" s="9"/>
    </row>
    <row r="76" spans="1:11" x14ac:dyDescent="0.35">
      <c r="A76" s="8"/>
      <c r="B76" s="11"/>
      <c r="C76" s="10"/>
      <c r="D76" s="10"/>
      <c r="E76" s="9"/>
      <c r="F76" s="9"/>
      <c r="G76" s="9"/>
      <c r="H76" s="9"/>
      <c r="I76" s="9"/>
    </row>
    <row r="77" spans="1:11" x14ac:dyDescent="0.35">
      <c r="A77" s="8"/>
      <c r="B77" s="11"/>
      <c r="C77" s="10"/>
      <c r="D77" s="10"/>
      <c r="E77" s="9"/>
      <c r="F77" s="9"/>
      <c r="G77" s="9"/>
      <c r="H77" s="9"/>
      <c r="I77" s="9"/>
    </row>
    <row r="78" spans="1:11" x14ac:dyDescent="0.35">
      <c r="A78" s="8"/>
      <c r="B78" s="11"/>
      <c r="C78" s="10"/>
      <c r="D78" s="10"/>
      <c r="E78" s="9"/>
      <c r="F78" s="9"/>
      <c r="G78" s="9"/>
      <c r="H78" s="9"/>
      <c r="I78" s="9"/>
    </row>
    <row r="79" spans="1:11" x14ac:dyDescent="0.35">
      <c r="A79" s="8"/>
      <c r="B79" s="11"/>
      <c r="C79" s="10"/>
      <c r="D79" s="10"/>
      <c r="E79" s="9"/>
      <c r="F79" s="9"/>
      <c r="G79" s="9"/>
      <c r="H79" s="9"/>
      <c r="I79" s="9"/>
    </row>
    <row r="80" spans="1:11" x14ac:dyDescent="0.35">
      <c r="A80" s="8"/>
      <c r="B80" s="11"/>
      <c r="C80" s="10"/>
      <c r="D80" s="10"/>
      <c r="E80" s="9"/>
      <c r="F80" s="9"/>
      <c r="G80" s="9"/>
      <c r="H80" s="9"/>
      <c r="I80" s="9"/>
    </row>
    <row r="81" spans="1:9" x14ac:dyDescent="0.35">
      <c r="A81" s="8"/>
      <c r="B81" s="11"/>
      <c r="C81" s="10"/>
      <c r="D81" s="12"/>
      <c r="E81" s="9"/>
      <c r="F81" s="9"/>
      <c r="G81" s="9"/>
      <c r="H81" s="9"/>
      <c r="I81" s="9"/>
    </row>
    <row r="82" spans="1:9" x14ac:dyDescent="0.35">
      <c r="A82" s="8"/>
      <c r="B82" s="11"/>
      <c r="C82" s="10"/>
      <c r="D82" s="10"/>
      <c r="E82" s="9"/>
      <c r="F82" s="9"/>
      <c r="G82" s="9"/>
      <c r="H82" s="9"/>
      <c r="I82" s="9"/>
    </row>
    <row r="83" spans="1:9" x14ac:dyDescent="0.35">
      <c r="A83" s="8"/>
      <c r="B83" s="11"/>
      <c r="C83" s="10"/>
      <c r="D83" s="10"/>
      <c r="E83" s="9"/>
      <c r="F83" s="9"/>
      <c r="G83" s="9"/>
      <c r="H83" s="9"/>
      <c r="I83" s="9"/>
    </row>
    <row r="84" spans="1:9" x14ac:dyDescent="0.35">
      <c r="A84" s="8"/>
      <c r="B84" s="11"/>
      <c r="C84" s="10"/>
      <c r="D84" s="10"/>
      <c r="E84" s="9"/>
      <c r="F84" s="9"/>
      <c r="G84" s="9"/>
      <c r="H84" s="9"/>
      <c r="I84" s="9"/>
    </row>
    <row r="85" spans="1:9" x14ac:dyDescent="0.35">
      <c r="A85" s="8"/>
      <c r="B85" s="11"/>
      <c r="C85" s="10"/>
      <c r="D85" s="12"/>
      <c r="E85" s="9"/>
      <c r="F85" s="9"/>
      <c r="G85" s="9"/>
      <c r="H85" s="9"/>
      <c r="I85" s="9"/>
    </row>
    <row r="86" spans="1:9" x14ac:dyDescent="0.35">
      <c r="A86" s="8"/>
      <c r="B86" s="11"/>
      <c r="C86" s="10"/>
      <c r="D86" s="10"/>
      <c r="E86" s="9"/>
      <c r="F86" s="9"/>
      <c r="G86" s="9"/>
      <c r="H86" s="9"/>
      <c r="I86" s="9"/>
    </row>
    <row r="87" spans="1:9" x14ac:dyDescent="0.35">
      <c r="A87" s="8"/>
      <c r="B87" s="11"/>
      <c r="C87" s="10"/>
      <c r="D87" s="10"/>
      <c r="E87" s="9"/>
      <c r="F87" s="9"/>
      <c r="G87" s="9"/>
      <c r="H87" s="9"/>
      <c r="I87" s="9"/>
    </row>
    <row r="88" spans="1:9" x14ac:dyDescent="0.35">
      <c r="A88" s="8"/>
      <c r="B88" s="11"/>
      <c r="C88" s="10"/>
      <c r="D88" s="10"/>
      <c r="E88" s="9"/>
      <c r="F88" s="9"/>
      <c r="G88" s="9"/>
      <c r="H88" s="9"/>
      <c r="I88" s="9"/>
    </row>
    <row r="89" spans="1:9" x14ac:dyDescent="0.35">
      <c r="A89" s="8"/>
      <c r="B89" s="11"/>
      <c r="C89" s="10"/>
      <c r="D89" s="10"/>
      <c r="E89" s="9"/>
      <c r="F89" s="9"/>
      <c r="G89" s="9"/>
      <c r="H89" s="9"/>
      <c r="I89" s="9"/>
    </row>
    <row r="90" spans="1:9" x14ac:dyDescent="0.35">
      <c r="A90" s="8"/>
      <c r="B90" s="11"/>
      <c r="C90" s="10"/>
      <c r="D90" s="10"/>
      <c r="E90" s="9"/>
      <c r="F90" s="9"/>
      <c r="G90" s="9"/>
      <c r="H90" s="9"/>
      <c r="I90" s="9"/>
    </row>
    <row r="91" spans="1:9" x14ac:dyDescent="0.35">
      <c r="A91" s="8"/>
      <c r="B91" s="11"/>
      <c r="C91" s="10"/>
      <c r="D91" s="10"/>
      <c r="E91" s="9"/>
      <c r="F91" s="9"/>
      <c r="G91" s="9"/>
      <c r="H91" s="9"/>
      <c r="I91" s="9"/>
    </row>
    <row r="92" spans="1:9" x14ac:dyDescent="0.35">
      <c r="A92" s="8"/>
      <c r="B92" s="11"/>
      <c r="C92" s="10"/>
      <c r="D92" s="10"/>
      <c r="E92" s="9"/>
      <c r="F92" s="9"/>
      <c r="G92" s="9"/>
      <c r="H92" s="9"/>
      <c r="I92" s="9"/>
    </row>
  </sheetData>
  <mergeCells count="4">
    <mergeCell ref="B2:N2"/>
    <mergeCell ref="B3:N3"/>
    <mergeCell ref="B4:N4"/>
    <mergeCell ref="B5:N5"/>
  </mergeCells>
  <conditionalFormatting sqref="B38">
    <cfRule type="expression" dxfId="37" priority="2" stopIfTrue="1">
      <formula>$C$18="Oui"</formula>
    </cfRule>
  </conditionalFormatting>
  <conditionalFormatting sqref="B39">
    <cfRule type="expression" dxfId="36" priority="3" stopIfTrue="1">
      <formula>$C$18="Oui"</formula>
    </cfRule>
  </conditionalFormatting>
  <conditionalFormatting sqref="B40">
    <cfRule type="expression" dxfId="35" priority="4" stopIfTrue="1">
      <formula>$C$18="Oui"</formula>
    </cfRule>
  </conditionalFormatting>
  <conditionalFormatting sqref="B41">
    <cfRule type="expression" dxfId="34" priority="5" stopIfTrue="1">
      <formula>$C$18="Oui"</formula>
    </cfRule>
  </conditionalFormatting>
  <conditionalFormatting sqref="B48">
    <cfRule type="expression" dxfId="33" priority="6" stopIfTrue="1">
      <formula>$C$28="Oui"</formula>
    </cfRule>
  </conditionalFormatting>
  <conditionalFormatting sqref="B49">
    <cfRule type="expression" dxfId="32" priority="7" stopIfTrue="1">
      <formula>$C$28="Oui"</formula>
    </cfRule>
  </conditionalFormatting>
  <conditionalFormatting sqref="B52">
    <cfRule type="expression" dxfId="31" priority="9" stopIfTrue="1">
      <formula>$C$31="Carte communale"</formula>
    </cfRule>
  </conditionalFormatting>
  <conditionalFormatting sqref="B51">
    <cfRule type="expression" dxfId="30" priority="8" stopIfTrue="1">
      <formula>$C$31="PLU"</formula>
    </cfRule>
  </conditionalFormatting>
  <conditionalFormatting sqref="B54">
    <cfRule type="expression" dxfId="29" priority="10" stopIfTrue="1">
      <formula>$C$34="Oui"</formula>
    </cfRule>
  </conditionalFormatting>
  <conditionalFormatting sqref="B67">
    <cfRule type="expression" dxfId="28" priority="11" stopIfTrue="1">
      <formula>$C$47="Oui"</formula>
    </cfRule>
  </conditionalFormatting>
  <conditionalFormatting sqref="B68">
    <cfRule type="expression" dxfId="27" priority="12" stopIfTrue="1">
      <formula>$C$47="Oui"</formula>
    </cfRule>
  </conditionalFormatting>
  <conditionalFormatting sqref="B69">
    <cfRule type="expression" dxfId="26" priority="13" stopIfTrue="1">
      <formula>$C$47="Oui"</formula>
    </cfRule>
  </conditionalFormatting>
  <conditionalFormatting sqref="B26">
    <cfRule type="expression" dxfId="25" priority="1" stopIfTrue="1">
      <formula>OR($C$6="Public",$C$6="Privé",$C$6="Copropriété / Indivision",$C$6="Mixte public et privé")</formula>
    </cfRule>
  </conditionalFormatting>
  <hyperlinks>
    <hyperlink ref="B2" r:id="rId1" xr:uid="{9DF4AD48-23EF-41F4-9323-33FD09C5906F}"/>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21</vt:i4>
      </vt:variant>
      <vt:variant>
        <vt:lpstr>Plages nommées</vt:lpstr>
      </vt:variant>
      <vt:variant>
        <vt:i4>3</vt:i4>
      </vt:variant>
    </vt:vector>
  </HeadingPairs>
  <TitlesOfParts>
    <vt:vector size="24" baseType="lpstr">
      <vt:lpstr>Benchmark</vt:lpstr>
      <vt:lpstr>ADUGA</vt:lpstr>
      <vt:lpstr>AMPM</vt:lpstr>
      <vt:lpstr>AUDELOR</vt:lpstr>
      <vt:lpstr>AURG</vt:lpstr>
      <vt:lpstr>Benefriches</vt:lpstr>
      <vt:lpstr>CartoF_OD</vt:lpstr>
      <vt:lpstr>CartoF_Github</vt:lpstr>
      <vt:lpstr>DDT08</vt:lpstr>
      <vt:lpstr>DDT51</vt:lpstr>
      <vt:lpstr>DDT60</vt:lpstr>
      <vt:lpstr>DDT68</vt:lpstr>
      <vt:lpstr>DDT88</vt:lpstr>
      <vt:lpstr>DGALN</vt:lpstr>
      <vt:lpstr>EPFGE</vt:lpstr>
      <vt:lpstr>EPFL73</vt:lpstr>
      <vt:lpstr>EPFL85</vt:lpstr>
      <vt:lpstr>EPFN</vt:lpstr>
      <vt:lpstr>LIFTI_GTFriches</vt:lpstr>
      <vt:lpstr>LIFTI_GainEcolo</vt:lpstr>
      <vt:lpstr>MEL</vt:lpstr>
      <vt:lpstr>Benchmark!Impression_des_titres</vt:lpstr>
      <vt:lpstr>Benchmark!Zone_d_impression</vt:lpstr>
      <vt:lpstr>Benefriches!Zone_d_impression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Edouard</dc:creator>
  <cp:lastModifiedBy>Edouard</cp:lastModifiedBy>
  <cp:lastPrinted>2022-03-02T14:35:55Z</cp:lastPrinted>
  <dcterms:created xsi:type="dcterms:W3CDTF">2021-01-08T07:59:49Z</dcterms:created>
  <dcterms:modified xsi:type="dcterms:W3CDTF">2022-03-02T16:49:16Z</dcterms:modified>
</cp:coreProperties>
</file>