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esktop\SERIES\"/>
    </mc:Choice>
  </mc:AlternateContent>
  <bookViews>
    <workbookView xWindow="0" yWindow="0" windowWidth="20490" windowHeight="7755" activeTab="1"/>
  </bookViews>
  <sheets>
    <sheet name="5.5 -Mat 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 localSheetId="0">'[1]R. Natural'!#REF!</definedName>
    <definedName name="\a">'[1]R. Natural'!#REF!</definedName>
    <definedName name="\c">#N/A</definedName>
    <definedName name="\D">#REF!</definedName>
    <definedName name="\i">#N/A</definedName>
    <definedName name="\K">#REF!</definedName>
    <definedName name="\M" localSheetId="0">[2]Data!#REF!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 localSheetId="0">[2]Data!#REF!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'[1]R.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localSheetId="0" hidden="1">[8]balance!#REF!</definedName>
    <definedName name="__123Graph_A" hidden="1">[8]balance!#REF!</definedName>
    <definedName name="__123Graph_ACURRENT" localSheetId="0" hidden="1">[8]balance!#REF!</definedName>
    <definedName name="__123Graph_ACURRENT" hidden="1">[8]balance!#REF!</definedName>
    <definedName name="__123Graph_B" localSheetId="0" hidden="1">[8]balance!#REF!</definedName>
    <definedName name="__123Graph_B" hidden="1">[8]balance!#REF!</definedName>
    <definedName name="__123Graph_BCURRENT" localSheetId="0" hidden="1">[8]balance!#REF!</definedName>
    <definedName name="__123Graph_BCURRENT" hidden="1">[8]balance!#REF!</definedName>
    <definedName name="__123Graph_D" localSheetId="0" hidden="1">[8]balance!#REF!</definedName>
    <definedName name="__123Graph_D" hidden="1">[8]balance!#REF!</definedName>
    <definedName name="__123Graph_DCURRENT" localSheetId="0" hidden="1">[8]balance!#REF!</definedName>
    <definedName name="__123Graph_DCURRENT" hidden="1">[8]balance!#REF!</definedName>
    <definedName name="__123Graph_F" localSheetId="0" hidden="1">[8]balance!#REF!</definedName>
    <definedName name="__123Graph_F" hidden="1">[8]balance!#REF!</definedName>
    <definedName name="__123Graph_FCURRENT" localSheetId="0" hidden="1">[8]balance!#REF!</definedName>
    <definedName name="__123Graph_FCURRENT" hidden="1">[8]balance!#REF!</definedName>
    <definedName name="__123Graph_X" localSheetId="0" hidden="1">[8]balance!#REF!</definedName>
    <definedName name="__123Graph_X" hidden="1">[8]balance!#REF!</definedName>
    <definedName name="__123Graph_XCURRENT" localSheetId="0" hidden="1">[8]balance!#REF!</definedName>
    <definedName name="__123Graph_XCURRENT" hidden="1">[8]balance!#REF!</definedName>
    <definedName name="__A2">'[1]R.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>#REF!</definedName>
    <definedName name="_1___123Graph_ACHART_1" hidden="1">[9]Hoja3!$J$368:$J$408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5__123Graph_XCHART_1" hidden="1">[9]Hoja3!$A$368:$A$408</definedName>
    <definedName name="_36_0">#REF!</definedName>
    <definedName name="_4__123Graph_XCHART_1" hidden="1">[9]Hoja3!$A$368:$A$408</definedName>
    <definedName name="_5___0">#REF!</definedName>
    <definedName name="_6_0">#REF!</definedName>
    <definedName name="_62_0" localSheetId="0">#REF!</definedName>
    <definedName name="_63_0" localSheetId="0">#REF!</definedName>
    <definedName name="_7.4">#N/A</definedName>
    <definedName name="_7.5">#REF!</definedName>
    <definedName name="_7.6">#N/A</definedName>
    <definedName name="_7.7">#N/A</definedName>
    <definedName name="_A2" localSheetId="0">'[1]R. Natural'!#REF!</definedName>
    <definedName name="_A2">'[1]R. Natural'!#REF!</definedName>
    <definedName name="_bol52" localSheetId="0">[3]PAG_35!#REF!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 localSheetId="0">'[5]Cdr 9'!#REF!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[10]CUADRO_49!#REF!</definedName>
    <definedName name="_Fill" localSheetId="0" hidden="1">#REF!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 localSheetId="0">#REF!</definedName>
    <definedName name="_Imp2">#REF!</definedName>
    <definedName name="_key01" hidden="1">#REF!</definedName>
    <definedName name="_Key1" localSheetId="0" hidden="1">[2]Data!#REF!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 localSheetId="0">#REF!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 localSheetId="0">[13]PAG_35!#REF!</definedName>
    <definedName name="anexo">[13]PAG_35!#REF!</definedName>
    <definedName name="anexo_especial" localSheetId="0">[14]PAG_37!#REF!</definedName>
    <definedName name="anexo_especial">[14]PAG_37!#REF!</definedName>
    <definedName name="anexos" localSheetId="0">[15]PAG_35!#REF!</definedName>
    <definedName name="anexos">[15]PAG_35!#REF!</definedName>
    <definedName name="_xlnm.Print_Area" localSheetId="0">'5.5 -Mat '!$A$1:$O$46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hidden="1">[8]balance!#REF!</definedName>
    <definedName name="base0" localSheetId="0">[17]Sem!#REF!</definedName>
    <definedName name="base0">[17]Sem!#REF!</definedName>
    <definedName name="_xlnm.Database">#REF!</definedName>
    <definedName name="baseFP">[17]BASFinP!$DW$1</definedName>
    <definedName name="baseProm" localSheetId="0">[17]BASPromP!#REF!</definedName>
    <definedName name="baseProm">[17]BASPromP!#REF!</definedName>
    <definedName name="BLPH1" hidden="1">#REF!</definedName>
    <definedName name="bol03_98" localSheetId="0">[3]PAG_35!#REF!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 localSheetId="0">[19]PAG_33!#REF!</definedName>
    <definedName name="caudal">[19]PAG_33!#REF!</definedName>
    <definedName name="caudal1">#REF!</definedName>
    <definedName name="cdr">[20]cd1!$A$1:$Q$68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>#REF!</definedName>
    <definedName name="conm3">#REF!</definedName>
    <definedName name="CSP">#REF!</definedName>
    <definedName name="cua" localSheetId="0">[15]PAG_35!#REF!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>#REF!</definedName>
    <definedName name="Cuadro_N__03">#REF!</definedName>
    <definedName name="Cuadro_N__04" localSheetId="0">#REF!</definedName>
    <definedName name="Cuadro_N__04">#REF!</definedName>
    <definedName name="cuadro_N__05">#REF!</definedName>
    <definedName name="Cuadro_N__06" localSheetId="0">#REF!</definedName>
    <definedName name="Cuadro_N__06">#REF!</definedName>
    <definedName name="Cuadro_N__1" localSheetId="0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 localSheetId="0">[22]Cdr7!#REF!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 localSheetId="0">'[5]Cdr 9'!#REF!</definedName>
    <definedName name="Cuadro_N__21">'[5]Cdr 9'!#REF!</definedName>
    <definedName name="Cuadro_N__22" localSheetId="0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 localSheetId="0">'[5]Cdr 9'!#REF!</definedName>
    <definedName name="Cuadro_N__8">'[5]Cdr 9'!#REF!</definedName>
    <definedName name="Cuadro_N__9" localSheetId="0">[22]Cdr7!#REF!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 localSheetId="0">[15]PAG_35!#REF!</definedName>
    <definedName name="daklsñjfkjasñ">[15]PAG_35!#REF!</definedName>
    <definedName name="DATA_V9" localSheetId="0">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 localSheetId="0">#REF!</definedName>
    <definedName name="deer">#REF!</definedName>
    <definedName name="dfasñljskña" localSheetId="0">[15]PAG_35!#REF!</definedName>
    <definedName name="dfasñljskña">[15]PAG_35!#REF!</definedName>
    <definedName name="dfsfd" localSheetId="0">#REF!</definedName>
    <definedName name="dfsfd">#REF!</definedName>
    <definedName name="DíasHábiles">[4]Util!$A$2:$B$134</definedName>
    <definedName name="dklñfjadskfjañdf" localSheetId="0">[24]PAG_33!#REF!</definedName>
    <definedName name="dklñfjadskfjañdf">[24]PAG_33!#REF!</definedName>
    <definedName name="dos" localSheetId="0">[15]PAG_35!#REF!</definedName>
    <definedName name="dos">[15]PAG_35!#REF!</definedName>
    <definedName name="DPD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 localSheetId="0">[27]PAG_34!#REF!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 localSheetId="0">[15]PAG_35!#REF!</definedName>
    <definedName name="fgsg">[15]PAG_35!#REF!</definedName>
    <definedName name="FIN">#N/A</definedName>
    <definedName name="FLUJO" localSheetId="0">'[28]FLUJO-TURISTICO'!#REF!</definedName>
    <definedName name="FLUJO">'[28]FLUJO-TURISTICO'!#REF!</definedName>
    <definedName name="FRE" localSheetId="0">#REF!</definedName>
    <definedName name="FRE">#REF!</definedName>
    <definedName name="FUENTE" localSheetId="0">[12]IECE4001!#REF!</definedName>
    <definedName name="FUENTE">[12]IECE4001!#REF!</definedName>
    <definedName name="GAS">#REF!</definedName>
    <definedName name="gdgdg" hidden="1">#REF!</definedName>
    <definedName name="gfsg" localSheetId="0">[29]PAG_33!#REF!</definedName>
    <definedName name="gfsg">[29]PAG_33!#REF!</definedName>
    <definedName name="graf" hidden="1">#REF!</definedName>
    <definedName name="Graf_Options" localSheetId="0">[4]Curva!#REF!</definedName>
    <definedName name="Graf_Options">[4]Curva!#REF!</definedName>
    <definedName name="Grafico22n" hidden="1">#REF!</definedName>
    <definedName name="Graficos">'[30]Diario Actual'!$T$246</definedName>
    <definedName name="GRTES" localSheetId="0">#REF!</definedName>
    <definedName name="GRTES">#REF!</definedName>
    <definedName name="gsfdgs">#REF!,#REF!,#REF!,#REF!,#REF!</definedName>
    <definedName name="HAR" localSheetId="0">#REF!</definedName>
    <definedName name="HAR">#REF!</definedName>
    <definedName name="hdhxhlqk">#REF!</definedName>
    <definedName name="hfghfh" localSheetId="0">#REF!</definedName>
    <definedName name="hfghfh">#REF!</definedName>
    <definedName name="hhh" localSheetId="0">[31]PAG_33!#REF!</definedName>
    <definedName name="hhh">[31]PAG_33!#REF!</definedName>
    <definedName name="HO">#REF!</definedName>
    <definedName name="HO_2" localSheetId="0">'[32]CD 6'!#REF!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 localSheetId="0">[3]PAG_35!#REF!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 localSheetId="0">'[32]CD 6'!#REF!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 localSheetId="0">#REF!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 localSheetId="0">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 localSheetId="0">[36]OPERACIONES!#REF!</definedName>
    <definedName name="mio">[36]OPERACIONES!#REF!</definedName>
    <definedName name="miuo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 localSheetId="0">'[32]CD 6'!#REF!</definedName>
    <definedName name="NV_2">'[32]CD 6'!#REF!</definedName>
    <definedName name="OCT" localSheetId="0">#REF!</definedName>
    <definedName name="OCT">#REF!</definedName>
    <definedName name="Ordenrent" localSheetId="0">'[37]Sol traspaso'!#REF!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 localSheetId="0">#REF!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 localSheetId="0">'[32]CD 6'!#REF!</definedName>
    <definedName name="PR_2">'[32]CD 6'!#REF!</definedName>
    <definedName name="preci" localSheetId="0">[38]PAG_33!#REF!</definedName>
    <definedName name="preci">[38]PAG_33!#REF!</definedName>
    <definedName name="precipitacion" localSheetId="0">[39]PAG_37!#REF!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 localSheetId="0">[2]Data!#REF!</definedName>
    <definedName name="presenta">[2]Data!#REF!</definedName>
    <definedName name="Print_Area_MI" localSheetId="0">'[40]Uso mayor2'!#REF!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 localSheetId="0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 localSheetId="0">'[37]Sol traspaso'!#REF!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 localSheetId="0">[15]PAG_35!#REF!</definedName>
    <definedName name="rfd">[15]PAG_35!#REF!</definedName>
    <definedName name="RO">#REF!</definedName>
    <definedName name="RO_2" localSheetId="0">'[32]CD 6'!#REF!</definedName>
    <definedName name="RO_2">'[32]CD 6'!#REF!</definedName>
    <definedName name="s">[41]Cuadro_52!#REF!</definedName>
    <definedName name="sad" localSheetId="0">[15]PAG_35!#REF!</definedName>
    <definedName name="sad">[15]PAG_35!#REF!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[8]balance!#REF!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>#REF!,#REF!</definedName>
    <definedName name="sssas" hidden="1">#REF!</definedName>
    <definedName name="Stop_at_age">#REF!</definedName>
    <definedName name="susana">'[1]R. Natural'!#REF!</definedName>
    <definedName name="svs" localSheetId="0">[42]PAG42!#REF!</definedName>
    <definedName name="svs">[42]PAG42!#REF!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[43]Cuadro__32!#REF!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[44]Meses!$A$1:$C$14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 localSheetId="0">#REF!</definedName>
    <definedName name="Test">#REF!</definedName>
    <definedName name="TITL">#REF!</definedName>
    <definedName name="treint" localSheetId="0">[36]OPERACIONES!#REF!</definedName>
    <definedName name="treint">[36]OPERACIONES!#REF!</definedName>
    <definedName name="TUTOR" localSheetId="0">#REF!</definedName>
    <definedName name="TUTOR">#REF!</definedName>
    <definedName name="UN">#REF!</definedName>
    <definedName name="UN_2" localSheetId="0">'[32]CD 6'!#REF!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[46]SERIES!$V$1</definedName>
    <definedName name="xxFechaFin">[47]Tabla!$AP$3</definedName>
    <definedName name="xxFechaInicio">[47]Tabla!$AP$2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[46]SERIES!$U$1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 localSheetId="0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 localSheetId="0">#REF!</definedName>
    <definedName name="zssdd">#REF!</definedName>
    <definedName name="zzzz" localSheetId="0">[48]PAG_33!#REF!</definedName>
    <definedName name="zzzz">[48]PAG_33!#REF!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T16" i="2"/>
  <c r="T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R9" i="2"/>
  <c r="P42" i="1" l="1"/>
  <c r="P38" i="1"/>
  <c r="P34" i="1"/>
  <c r="P30" i="1"/>
  <c r="P23" i="1" s="1"/>
  <c r="P27" i="1"/>
  <c r="P24" i="1"/>
  <c r="P19" i="1"/>
  <c r="P12" i="1" s="1"/>
  <c r="P16" i="1"/>
  <c r="P13" i="1"/>
  <c r="P8" i="1"/>
  <c r="N13" i="1" l="1"/>
  <c r="N16" i="1"/>
  <c r="N12" i="1" s="1"/>
</calcChain>
</file>

<file path=xl/sharedStrings.xml><?xml version="1.0" encoding="utf-8"?>
<sst xmlns="http://schemas.openxmlformats.org/spreadsheetml/2006/main" count="63" uniqueCount="30">
  <si>
    <t xml:space="preserve">Fuente: Ministerio de Educación  - MINEDU - Censo Escolar. </t>
  </si>
  <si>
    <t xml:space="preserve">              Sector Privado</t>
  </si>
  <si>
    <t xml:space="preserve">              Sector Público   </t>
  </si>
  <si>
    <t xml:space="preserve">E. Básica Alternativa  </t>
  </si>
  <si>
    <t xml:space="preserve">D. Educación Técnico Productiva </t>
  </si>
  <si>
    <t xml:space="preserve">C. Educación Especial </t>
  </si>
  <si>
    <t xml:space="preserve">     Educación artística</t>
  </si>
  <si>
    <t xml:space="preserve">     Educación tecnológica</t>
  </si>
  <si>
    <t xml:space="preserve">     Formación magisterial</t>
  </si>
  <si>
    <t>B. Educación No Universitaria</t>
  </si>
  <si>
    <t xml:space="preserve">     Educación secundaria  </t>
  </si>
  <si>
    <t xml:space="preserve">     Educación primaria </t>
  </si>
  <si>
    <t xml:space="preserve">     Educación inicial  </t>
  </si>
  <si>
    <t xml:space="preserve"> A. Educación Básica Regular (EBR)</t>
  </si>
  <si>
    <t xml:space="preserve">    Total</t>
  </si>
  <si>
    <t xml:space="preserve">2014 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</si>
  <si>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</si>
  <si>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</si>
  <si>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</si>
  <si>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</si>
  <si>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</si>
  <si>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</si>
  <si>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</si>
  <si>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</si>
  <si>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</si>
  <si>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</si>
  <si>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Nivel / modalidad y
Sector</t>
  </si>
  <si>
    <t>(Miles de personas)</t>
  </si>
  <si>
    <t>MATRÍCULA ESCOLAR</t>
  </si>
  <si>
    <t>MATRÍCULA ESCOLAR EN EL SISTEMA EDUCATIVO, SEGÚN NIVEL, MODALIDAD Y SECTOR, 2008 - 2018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</si>
</sst>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0.0"/>
    <numFmt numFmtId="165" formatCode="0.0"/>
    <numFmt numFmtId="166" formatCode="#\ ##0.0"/>
    <numFmt numFmtId="167" formatCode="__@"/>
    <numFmt numFmtId="168" formatCode="____________@"/>
    <numFmt numFmtId="169" formatCode="##\ ##0.0"/>
    <numFmt numFmtId="170" formatCode="####\ ##0.0"/>
    <numFmt numFmtId="172" formatCode="0.000%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6"/>
      <name val="Arial Narrow"/>
      <family val="2"/>
    </font>
    <font>
      <sz val="6"/>
      <name val="Arial Narrow"/>
      <family val="2"/>
    </font>
    <font>
      <b/>
      <sz val="7"/>
      <name val="Arial Narrow"/>
      <family val="2"/>
    </font>
    <font>
      <sz val="7.5"/>
      <name val="Cambria"/>
      <family val="1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rgb="FF0000FF"/>
      <name val="Arial Narrow"/>
      <family val="2"/>
    </font>
    <font>
      <b/>
      <sz val="8"/>
      <color rgb="FFFF0000"/>
      <name val="Arial Narrow"/>
      <family val="2"/>
    </font>
    <font>
      <sz val="8"/>
      <color indexed="30"/>
      <name val="Arial Narrow"/>
      <family val="2"/>
    </font>
    <font>
      <b/>
      <sz val="8"/>
      <color indexed="60"/>
      <name val="Arial Narrow"/>
      <family val="2"/>
    </font>
    <font>
      <sz val="8"/>
      <name val="Cambria"/>
      <family val="1"/>
    </font>
    <font>
      <b/>
      <sz val="8"/>
      <color theme="1"/>
      <name val="Calibri"/>
      <family val="2"/>
      <scheme val="minor"/>
    </font>
    <font>
      <sz val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 applyProtection="1">
      <alignment horizontal="left" vertical="center" indent="2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vertical="center"/>
    </xf>
    <xf numFmtId="167" fontId="7" fillId="0" borderId="3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vertical="center"/>
    </xf>
    <xf numFmtId="167" fontId="8" fillId="0" borderId="3" xfId="0" applyNumberFormat="1" applyFont="1" applyFill="1" applyBorder="1" applyAlignment="1" applyProtection="1">
      <alignment horizontal="left" vertical="center"/>
    </xf>
    <xf numFmtId="164" fontId="8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horizontal="right" vertical="center"/>
    </xf>
    <xf numFmtId="168" fontId="7" fillId="0" borderId="3" xfId="0" applyNumberFormat="1" applyFont="1" applyFill="1" applyBorder="1" applyAlignment="1" applyProtection="1">
      <alignment horizontal="left" vertical="center"/>
    </xf>
    <xf numFmtId="165" fontId="7" fillId="0" borderId="0" xfId="0" quotePrefix="1" applyNumberFormat="1" applyFont="1" applyFill="1" applyBorder="1" applyAlignment="1">
      <alignment horizontal="right" vertical="center"/>
    </xf>
    <xf numFmtId="169" fontId="7" fillId="0" borderId="0" xfId="0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 applyProtection="1">
      <alignment horizontal="left" vertical="center"/>
    </xf>
    <xf numFmtId="166" fontId="9" fillId="0" borderId="0" xfId="0" applyNumberFormat="1" applyFont="1" applyFill="1" applyBorder="1" applyAlignment="1">
      <alignment vertical="center"/>
    </xf>
    <xf numFmtId="166" fontId="10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>
      <alignment vertical="center"/>
    </xf>
    <xf numFmtId="0" fontId="7" fillId="0" borderId="3" xfId="0" applyFont="1" applyBorder="1" applyAlignment="1" applyProtection="1">
      <alignment vertical="center"/>
    </xf>
    <xf numFmtId="0" fontId="8" fillId="0" borderId="4" xfId="0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49" fontId="8" fillId="0" borderId="4" xfId="0" applyNumberFormat="1" applyFont="1" applyFill="1" applyBorder="1" applyAlignment="1">
      <alignment horizontal="right"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right" vertical="center"/>
    </xf>
    <xf numFmtId="166" fontId="13" fillId="0" borderId="0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7" fillId="0" borderId="1" xfId="0" applyFont="1" applyBorder="1" applyAlignment="1" applyProtection="1">
      <alignment vertical="center"/>
    </xf>
    <xf numFmtId="3" fontId="14" fillId="0" borderId="0" xfId="0" applyNumberFormat="1" applyFont="1" applyFill="1" applyBorder="1" applyAlignment="1">
      <alignment vertical="center" wrapText="1"/>
    </xf>
    <xf numFmtId="166" fontId="2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17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17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8" Type="http://schemas.openxmlformats.org/officeDocument/2006/relationships/externalLink" Target="externalLinks/externalLink6.xml"/><Relationship Id="rId51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Luis_Trabajo/06_junio/DOCUME~1/CFARRO/CONFIG~1/Temp/notesFFF692/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aboada.MPLAZA/Desktop/AULA%20AIP/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289.56246948242187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289.56246948242187</v>
          </cell>
          <cell r="I36">
            <v>579.51861572265625</v>
          </cell>
          <cell r="J36">
            <v>533.42401123046875</v>
          </cell>
          <cell r="K36">
            <v>289.56246948242187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Educativas de Nivel Inicial, Primaria y Secundaria 2017.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 refreshError="1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1AC9"/>
  </sheetPr>
  <dimension ref="A1:P49"/>
  <sheetViews>
    <sheetView showGridLines="0" zoomScale="106" zoomScaleNormal="106" zoomScaleSheetLayoutView="98" workbookViewId="0">
      <selection activeCell="G9" sqref="G9"/>
    </sheetView>
  </sheetViews>
  <sheetFormatPr baseColWidth="10" defaultRowHeight="12.75" x14ac:dyDescent="0.2"/>
  <cols>
    <col min="1" max="1" width="24.28515625" style="1" customWidth="1"/>
    <col min="2" max="5" width="5.7109375" style="1" hidden="1" customWidth="1"/>
    <col min="6" max="14" width="5.7109375" style="1" customWidth="1"/>
    <col min="15" max="16" width="5.85546875" style="1" customWidth="1"/>
    <col min="17" max="16384" width="11.42578125" style="1"/>
  </cols>
  <sheetData>
    <row r="1" spans="1:16" ht="15.75" x14ac:dyDescent="0.2">
      <c r="A1" s="50" t="s">
        <v>28</v>
      </c>
    </row>
    <row r="2" spans="1:16" x14ac:dyDescent="0.2">
      <c r="P2" s="47"/>
    </row>
    <row r="3" spans="1:16" ht="12.95" customHeight="1" x14ac:dyDescent="0.2">
      <c r="A3" s="49" t="s">
        <v>29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P3" s="47"/>
    </row>
    <row r="4" spans="1:16" ht="12.95" customHeight="1" x14ac:dyDescent="0.2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46"/>
      <c r="P4" s="45"/>
    </row>
    <row r="5" spans="1:16" ht="13.5" customHeight="1" x14ac:dyDescent="0.2">
      <c r="A5" s="44"/>
      <c r="B5" s="43"/>
      <c r="C5" s="43"/>
      <c r="D5" s="43"/>
      <c r="E5" s="42"/>
      <c r="F5" s="43"/>
      <c r="G5" s="43"/>
      <c r="H5" s="43"/>
      <c r="I5" s="43"/>
      <c r="J5" s="42"/>
      <c r="K5" s="41"/>
    </row>
    <row r="6" spans="1:16" ht="25.5" customHeight="1" x14ac:dyDescent="0.2">
      <c r="A6" s="40" t="s">
        <v>26</v>
      </c>
      <c r="B6" s="39" t="s">
        <v>25</v>
      </c>
      <c r="C6" s="39" t="s">
        <v>24</v>
      </c>
      <c r="D6" s="39" t="s">
        <v>23</v>
      </c>
      <c r="E6" s="39" t="s">
        <v>22</v>
      </c>
      <c r="F6" s="39" t="s">
        <v>21</v>
      </c>
      <c r="G6" s="39" t="s">
        <v>20</v>
      </c>
      <c r="H6" s="39" t="s">
        <v>19</v>
      </c>
      <c r="I6" s="39" t="s">
        <v>18</v>
      </c>
      <c r="J6" s="39" t="s">
        <v>17</v>
      </c>
      <c r="K6" s="39" t="s">
        <v>16</v>
      </c>
      <c r="L6" s="39" t="s">
        <v>15</v>
      </c>
      <c r="M6" s="38">
        <v>2015</v>
      </c>
      <c r="N6" s="37">
        <v>2016</v>
      </c>
      <c r="O6" s="37">
        <v>2017</v>
      </c>
      <c r="P6" s="37">
        <v>2018</v>
      </c>
    </row>
    <row r="7" spans="1:16" ht="6" customHeight="1" x14ac:dyDescent="0.2">
      <c r="A7" s="36"/>
      <c r="B7" s="35"/>
      <c r="C7" s="35"/>
      <c r="D7" s="35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s="8" customFormat="1" ht="11.1" customHeight="1" x14ac:dyDescent="0.2">
      <c r="A8" s="32" t="s">
        <v>14</v>
      </c>
      <c r="B8" s="31">
        <v>8598.6450000000004</v>
      </c>
      <c r="C8" s="31">
        <v>8595.3670000000002</v>
      </c>
      <c r="D8" s="31">
        <v>8608.268</v>
      </c>
      <c r="E8" s="31">
        <v>8704.8909999999996</v>
      </c>
      <c r="F8" s="31">
        <v>8574.1319999999996</v>
      </c>
      <c r="G8" s="31">
        <v>8598.719000000001</v>
      </c>
      <c r="H8" s="31">
        <v>8560.9489999999987</v>
      </c>
      <c r="I8" s="25">
        <v>8380.8379999999997</v>
      </c>
      <c r="J8" s="25">
        <v>8029.6019999999999</v>
      </c>
      <c r="K8" s="25">
        <v>8471.3380000000016</v>
      </c>
      <c r="L8" s="25">
        <v>8400.4210000000003</v>
      </c>
      <c r="M8" s="25">
        <v>8474.9580000000005</v>
      </c>
      <c r="N8" s="25">
        <v>8668.61</v>
      </c>
      <c r="O8" s="25">
        <v>8728.8760000000002</v>
      </c>
      <c r="P8" s="25">
        <f>SUM(P10+P9)</f>
        <v>8815.84</v>
      </c>
    </row>
    <row r="9" spans="1:16" s="8" customFormat="1" ht="11.1" customHeight="1" x14ac:dyDescent="0.2">
      <c r="A9" s="17" t="s">
        <v>2</v>
      </c>
      <c r="B9" s="16">
        <v>6969.0770000000011</v>
      </c>
      <c r="C9" s="16">
        <v>6778.2849999999999</v>
      </c>
      <c r="D9" s="16">
        <v>6657.6949999999997</v>
      </c>
      <c r="E9" s="16">
        <v>6713.5059999999994</v>
      </c>
      <c r="F9" s="16">
        <v>6571.4359999999997</v>
      </c>
      <c r="G9" s="16">
        <v>6493.6820000000007</v>
      </c>
      <c r="H9" s="16">
        <v>6430.6619999999994</v>
      </c>
      <c r="I9" s="16">
        <v>6204.7209999999995</v>
      </c>
      <c r="J9" s="16">
        <v>5830.7950000000001</v>
      </c>
      <c r="K9" s="16">
        <v>6043.1980000000003</v>
      </c>
      <c r="L9" s="16">
        <v>5968.076</v>
      </c>
      <c r="M9" s="16">
        <v>6016.7510000000002</v>
      </c>
      <c r="N9" s="16">
        <v>6187.2110000000002</v>
      </c>
      <c r="O9" s="16">
        <v>6276.375</v>
      </c>
      <c r="P9" s="16">
        <v>6312.7309999999998</v>
      </c>
    </row>
    <row r="10" spans="1:16" s="8" customFormat="1" ht="11.1" customHeight="1" x14ac:dyDescent="0.2">
      <c r="A10" s="17" t="s">
        <v>1</v>
      </c>
      <c r="B10" s="16">
        <v>1629.5539999999999</v>
      </c>
      <c r="C10" s="16">
        <v>1817.1200000000001</v>
      </c>
      <c r="D10" s="16">
        <v>1950.5729999999999</v>
      </c>
      <c r="E10" s="16">
        <v>1991.3850000000004</v>
      </c>
      <c r="F10" s="16">
        <v>2002.6959999999997</v>
      </c>
      <c r="G10" s="16">
        <v>2105.0370000000003</v>
      </c>
      <c r="H10" s="16">
        <v>2130.2870000000003</v>
      </c>
      <c r="I10" s="16">
        <v>2176.1170000000002</v>
      </c>
      <c r="J10" s="16">
        <v>2198.8069999999998</v>
      </c>
      <c r="K10" s="16">
        <v>2428.1410000000001</v>
      </c>
      <c r="L10" s="16">
        <v>2432.3449999999998</v>
      </c>
      <c r="M10" s="16">
        <v>2458.2069999999999</v>
      </c>
      <c r="N10" s="16">
        <v>2481.3989999999994</v>
      </c>
      <c r="O10" s="16">
        <v>2452.5010000000002</v>
      </c>
      <c r="P10" s="16">
        <v>2503.1089999999999</v>
      </c>
    </row>
    <row r="11" spans="1:16" s="8" customFormat="1" ht="14.25" customHeight="1" x14ac:dyDescent="0.2">
      <c r="A11" s="32"/>
      <c r="B11" s="31"/>
      <c r="C11" s="31"/>
      <c r="D11" s="31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1"/>
    </row>
    <row r="12" spans="1:16" s="8" customFormat="1" ht="11.1" customHeight="1" x14ac:dyDescent="0.2">
      <c r="A12" s="32" t="s">
        <v>13</v>
      </c>
      <c r="B12" s="21">
        <v>7905.7430000000004</v>
      </c>
      <c r="C12" s="31">
        <v>7909.2369999999992</v>
      </c>
      <c r="D12" s="31">
        <v>7869.8130000000001</v>
      </c>
      <c r="E12" s="31">
        <v>7919.39</v>
      </c>
      <c r="F12" s="31">
        <v>7809.2880000000005</v>
      </c>
      <c r="G12" s="31">
        <v>7707.1660000000002</v>
      </c>
      <c r="H12" s="31">
        <v>7689.2649999999994</v>
      </c>
      <c r="I12" s="31">
        <v>7551.317</v>
      </c>
      <c r="J12" s="31">
        <v>7214.0120000000006</v>
      </c>
      <c r="K12" s="31">
        <v>7591.0770000000011</v>
      </c>
      <c r="L12" s="31">
        <v>7542.5420000000004</v>
      </c>
      <c r="M12" s="31">
        <v>7600.7250000000004</v>
      </c>
      <c r="N12" s="23">
        <f>N19+N16+N13</f>
        <v>7729.9359999999997</v>
      </c>
      <c r="O12" s="30">
        <v>7731.9390000000003</v>
      </c>
      <c r="P12" s="30">
        <f>P19+P16+P13</f>
        <v>7821.0499999999993</v>
      </c>
    </row>
    <row r="13" spans="1:16" s="8" customFormat="1" ht="11.1" customHeight="1" x14ac:dyDescent="0.2">
      <c r="A13" s="17" t="s">
        <v>12</v>
      </c>
      <c r="B13" s="15">
        <v>1138.1369999999999</v>
      </c>
      <c r="C13" s="16">
        <v>1171.6099999999999</v>
      </c>
      <c r="D13" s="16">
        <v>1185.0720000000001</v>
      </c>
      <c r="E13" s="16">
        <v>1217.578</v>
      </c>
      <c r="F13" s="16">
        <v>1290.809</v>
      </c>
      <c r="G13" s="16">
        <v>1367.6510000000001</v>
      </c>
      <c r="H13" s="16">
        <v>1393.8040000000001</v>
      </c>
      <c r="I13" s="16">
        <v>1373.6480000000001</v>
      </c>
      <c r="J13" s="16">
        <v>1387.134</v>
      </c>
      <c r="K13" s="16">
        <v>1585.1210000000001</v>
      </c>
      <c r="L13" s="16">
        <v>1631.039</v>
      </c>
      <c r="M13" s="16">
        <v>1659.885</v>
      </c>
      <c r="N13" s="24">
        <f>N15+N14</f>
        <v>1685.1109999999999</v>
      </c>
      <c r="O13" s="29">
        <v>1699.1030000000001</v>
      </c>
      <c r="P13" s="29">
        <f>P14+P15</f>
        <v>1730.7670000000001</v>
      </c>
    </row>
    <row r="14" spans="1:16" s="8" customFormat="1" ht="11.1" customHeight="1" x14ac:dyDescent="0.2">
      <c r="A14" s="17" t="s">
        <v>2</v>
      </c>
      <c r="B14" s="15">
        <v>922.37899999999991</v>
      </c>
      <c r="C14" s="15">
        <v>934.54700000000003</v>
      </c>
      <c r="D14" s="15">
        <v>926.55</v>
      </c>
      <c r="E14" s="15">
        <v>932.00699999999995</v>
      </c>
      <c r="F14" s="15">
        <v>984.404</v>
      </c>
      <c r="G14" s="16">
        <v>1031.923</v>
      </c>
      <c r="H14" s="16">
        <v>1047.5719999999999</v>
      </c>
      <c r="I14" s="16">
        <v>1006.778</v>
      </c>
      <c r="J14" s="16">
        <v>1002.4010000000001</v>
      </c>
      <c r="K14" s="16">
        <v>1123.095</v>
      </c>
      <c r="L14" s="16">
        <v>1154.1079999999999</v>
      </c>
      <c r="M14" s="16">
        <v>1180.2249999999999</v>
      </c>
      <c r="N14" s="16">
        <v>1207.2629999999999</v>
      </c>
      <c r="O14" s="16">
        <v>1237.0619999999999</v>
      </c>
      <c r="P14" s="16">
        <v>1254.3320000000001</v>
      </c>
    </row>
    <row r="15" spans="1:16" s="8" customFormat="1" ht="11.1" customHeight="1" x14ac:dyDescent="0.2">
      <c r="A15" s="17" t="s">
        <v>1</v>
      </c>
      <c r="B15" s="15">
        <v>215.75800000000004</v>
      </c>
      <c r="C15" s="15">
        <v>237.06299999999999</v>
      </c>
      <c r="D15" s="15">
        <v>258.52200000000005</v>
      </c>
      <c r="E15" s="15">
        <v>285.57100000000008</v>
      </c>
      <c r="F15" s="15">
        <v>306.40499999999992</v>
      </c>
      <c r="G15" s="15">
        <v>335.72800000000001</v>
      </c>
      <c r="H15" s="15">
        <v>346.23200000000003</v>
      </c>
      <c r="I15" s="15">
        <v>366.87</v>
      </c>
      <c r="J15" s="15">
        <v>384.733</v>
      </c>
      <c r="K15" s="15">
        <v>462.02600000000001</v>
      </c>
      <c r="L15" s="15">
        <v>476.93099999999998</v>
      </c>
      <c r="M15" s="15">
        <v>479.66</v>
      </c>
      <c r="N15" s="24">
        <v>477.84800000000001</v>
      </c>
      <c r="O15" s="24">
        <v>462.041</v>
      </c>
      <c r="P15" s="24">
        <v>476.435</v>
      </c>
    </row>
    <row r="16" spans="1:16" s="8" customFormat="1" ht="11.1" customHeight="1" x14ac:dyDescent="0.2">
      <c r="A16" s="17" t="s">
        <v>11</v>
      </c>
      <c r="B16" s="16">
        <v>4164.5060000000003</v>
      </c>
      <c r="C16" s="16">
        <v>4106.9269999999997</v>
      </c>
      <c r="D16" s="16">
        <v>4029.241</v>
      </c>
      <c r="E16" s="16">
        <v>3974.0120000000002</v>
      </c>
      <c r="F16" s="16">
        <v>3839.6790000000001</v>
      </c>
      <c r="G16" s="16">
        <v>3754.547</v>
      </c>
      <c r="H16" s="16">
        <v>3735.3110000000001</v>
      </c>
      <c r="I16" s="18">
        <v>3643.12</v>
      </c>
      <c r="J16" s="18">
        <v>3436.17</v>
      </c>
      <c r="K16" s="18">
        <v>3504.1680000000001</v>
      </c>
      <c r="L16" s="18">
        <v>3454.9830000000002</v>
      </c>
      <c r="M16" s="18">
        <v>3474.5210000000002</v>
      </c>
      <c r="N16" s="13">
        <f>N18+N17</f>
        <v>3528.7629999999999</v>
      </c>
      <c r="O16" s="13">
        <v>3498.498</v>
      </c>
      <c r="P16" s="13">
        <f>P17+P18</f>
        <v>3546.723</v>
      </c>
    </row>
    <row r="17" spans="1:16" s="8" customFormat="1" ht="11.1" customHeight="1" x14ac:dyDescent="0.2">
      <c r="A17" s="17" t="s">
        <v>2</v>
      </c>
      <c r="B17" s="16">
        <v>3571.721</v>
      </c>
      <c r="C17" s="16">
        <v>3433.0989999999997</v>
      </c>
      <c r="D17" s="16">
        <v>3317.0099999999998</v>
      </c>
      <c r="E17" s="16">
        <v>3271.3089999999997</v>
      </c>
      <c r="F17" s="16">
        <v>3122.473</v>
      </c>
      <c r="G17" s="16">
        <v>3020.9430000000002</v>
      </c>
      <c r="H17" s="16">
        <v>2971.6379999999999</v>
      </c>
      <c r="I17" s="18">
        <v>2849.79</v>
      </c>
      <c r="J17" s="18">
        <v>2646.5419999999999</v>
      </c>
      <c r="K17" s="18">
        <v>2653.4340000000002</v>
      </c>
      <c r="L17" s="18">
        <v>2584.3090000000002</v>
      </c>
      <c r="M17" s="18">
        <v>2596.1149999999998</v>
      </c>
      <c r="N17" s="13">
        <v>2641.8119999999999</v>
      </c>
      <c r="O17" s="13">
        <v>2630.511</v>
      </c>
      <c r="P17" s="13">
        <v>2644.7020000000002</v>
      </c>
    </row>
    <row r="18" spans="1:16" s="8" customFormat="1" ht="11.1" customHeight="1" x14ac:dyDescent="0.2">
      <c r="A18" s="17" t="s">
        <v>1</v>
      </c>
      <c r="B18" s="15">
        <v>592.75400000000002</v>
      </c>
      <c r="C18" s="15">
        <v>673.8</v>
      </c>
      <c r="D18" s="15">
        <v>712.18200000000002</v>
      </c>
      <c r="E18" s="15">
        <v>702.73600000000033</v>
      </c>
      <c r="F18" s="15">
        <v>717.24900000000036</v>
      </c>
      <c r="G18" s="15">
        <v>733.60400000000004</v>
      </c>
      <c r="H18" s="15">
        <v>763.673</v>
      </c>
      <c r="I18" s="15">
        <v>793.33</v>
      </c>
      <c r="J18" s="15">
        <v>789.62800000000004</v>
      </c>
      <c r="K18" s="18">
        <v>850.73400000000004</v>
      </c>
      <c r="L18" s="18">
        <v>870.67399999999998</v>
      </c>
      <c r="M18" s="18">
        <v>878.40599999999995</v>
      </c>
      <c r="N18" s="13">
        <v>886.95100000000002</v>
      </c>
      <c r="O18" s="13">
        <v>867.98699999999997</v>
      </c>
      <c r="P18" s="13">
        <v>902.02099999999996</v>
      </c>
    </row>
    <row r="19" spans="1:16" s="8" customFormat="1" ht="10.5" customHeight="1" x14ac:dyDescent="0.2">
      <c r="A19" s="17" t="s">
        <v>10</v>
      </c>
      <c r="B19" s="16">
        <v>2603.1000000000004</v>
      </c>
      <c r="C19" s="16">
        <v>2630.7</v>
      </c>
      <c r="D19" s="16">
        <v>2655.5</v>
      </c>
      <c r="E19" s="16">
        <v>2727.8</v>
      </c>
      <c r="F19" s="16">
        <v>2678.8</v>
      </c>
      <c r="G19" s="16">
        <v>2584.9679999999998</v>
      </c>
      <c r="H19" s="16">
        <v>2560.15</v>
      </c>
      <c r="I19" s="18">
        <v>2534.549</v>
      </c>
      <c r="J19" s="16">
        <v>2390.7080000000001</v>
      </c>
      <c r="K19" s="16">
        <v>2501.788</v>
      </c>
      <c r="L19" s="28">
        <v>2456.52</v>
      </c>
      <c r="M19" s="28">
        <v>2466.319</v>
      </c>
      <c r="N19" s="24">
        <v>2516.0619999999999</v>
      </c>
      <c r="O19" s="24">
        <v>2534.3380000000002</v>
      </c>
      <c r="P19" s="24">
        <f>P20+P21</f>
        <v>2543.56</v>
      </c>
    </row>
    <row r="20" spans="1:16" s="8" customFormat="1" ht="11.1" customHeight="1" x14ac:dyDescent="0.2">
      <c r="A20" s="17" t="s">
        <v>2</v>
      </c>
      <c r="B20" s="16">
        <v>2142.0439999999999</v>
      </c>
      <c r="C20" s="16">
        <v>2088.5830000000001</v>
      </c>
      <c r="D20" s="16">
        <v>2078.6490000000003</v>
      </c>
      <c r="E20" s="16">
        <v>2143.616</v>
      </c>
      <c r="F20" s="16">
        <v>2094.1559999999999</v>
      </c>
      <c r="G20" s="16">
        <v>2034.1389999999999</v>
      </c>
      <c r="H20" s="16">
        <v>2009.4549999999999</v>
      </c>
      <c r="I20" s="18">
        <v>1962.87</v>
      </c>
      <c r="J20" s="18">
        <v>1818.3620000000001</v>
      </c>
      <c r="K20" s="16">
        <v>1871.221</v>
      </c>
      <c r="L20" s="16">
        <v>1836.6659999999999</v>
      </c>
      <c r="M20" s="16">
        <v>1847.752</v>
      </c>
      <c r="N20" s="24">
        <v>1897.0229999999999</v>
      </c>
      <c r="O20" s="24">
        <v>1927.444</v>
      </c>
      <c r="P20" s="24">
        <v>1925.835</v>
      </c>
    </row>
    <row r="21" spans="1:16" s="8" customFormat="1" ht="11.1" customHeight="1" x14ac:dyDescent="0.2">
      <c r="A21" s="17" t="s">
        <v>1</v>
      </c>
      <c r="B21" s="16">
        <v>461.04699999999997</v>
      </c>
      <c r="C21" s="16">
        <v>542.15699999999981</v>
      </c>
      <c r="D21" s="16">
        <v>576.89699999999982</v>
      </c>
      <c r="E21" s="16">
        <v>584.16300000000001</v>
      </c>
      <c r="F21" s="16">
        <v>584.63599999999985</v>
      </c>
      <c r="G21" s="15">
        <v>550.82899999999995</v>
      </c>
      <c r="H21" s="15">
        <v>550.69500000000005</v>
      </c>
      <c r="I21" s="14">
        <v>571.67899999999997</v>
      </c>
      <c r="J21" s="14">
        <v>572.346</v>
      </c>
      <c r="K21" s="16">
        <v>630.56700000000001</v>
      </c>
      <c r="L21" s="16">
        <v>619.85400000000004</v>
      </c>
      <c r="M21" s="16">
        <v>618.56700000000001</v>
      </c>
      <c r="N21" s="24">
        <v>619.03899999999999</v>
      </c>
      <c r="O21" s="24">
        <v>606.89400000000001</v>
      </c>
      <c r="P21" s="24">
        <v>617.72500000000002</v>
      </c>
    </row>
    <row r="22" spans="1:16" s="8" customFormat="1" ht="8.25" customHeight="1" x14ac:dyDescent="0.2">
      <c r="A22" s="17"/>
      <c r="B22" s="16"/>
      <c r="C22" s="16"/>
      <c r="D22" s="16"/>
      <c r="E22" s="16"/>
      <c r="F22" s="16"/>
      <c r="G22" s="16"/>
      <c r="H22" s="16"/>
      <c r="I22" s="18"/>
      <c r="J22" s="16"/>
      <c r="K22" s="16"/>
      <c r="L22" s="16"/>
      <c r="M22" s="16"/>
      <c r="N22" s="24"/>
      <c r="O22" s="24"/>
      <c r="P22" s="24"/>
    </row>
    <row r="23" spans="1:16" s="8" customFormat="1" ht="11.1" customHeight="1" x14ac:dyDescent="0.2">
      <c r="A23" s="22" t="s">
        <v>9</v>
      </c>
      <c r="B23" s="25">
        <v>390.73399999999998</v>
      </c>
      <c r="C23" s="25">
        <v>384.95600000000002</v>
      </c>
      <c r="D23" s="25">
        <v>383.29599999999999</v>
      </c>
      <c r="E23" s="25">
        <v>393.05700000000002</v>
      </c>
      <c r="F23" s="25">
        <v>361.42899999999997</v>
      </c>
      <c r="G23" s="25">
        <v>366.286</v>
      </c>
      <c r="H23" s="25">
        <v>367.65</v>
      </c>
      <c r="I23" s="25">
        <v>374.38499999999999</v>
      </c>
      <c r="J23" s="25">
        <v>376.78199999999998</v>
      </c>
      <c r="K23" s="25">
        <v>389.92600000000004</v>
      </c>
      <c r="L23" s="25">
        <v>389.745</v>
      </c>
      <c r="M23" s="25">
        <v>420.35300000000001</v>
      </c>
      <c r="N23" s="19">
        <v>444.09800000000001</v>
      </c>
      <c r="O23" s="19">
        <v>497.98</v>
      </c>
      <c r="P23" s="19">
        <f>P30+P27+P24</f>
        <v>508.29100000000005</v>
      </c>
    </row>
    <row r="24" spans="1:16" s="8" customFormat="1" ht="11.1" customHeight="1" x14ac:dyDescent="0.2">
      <c r="A24" s="17" t="s">
        <v>8</v>
      </c>
      <c r="B24" s="16">
        <v>112.58</v>
      </c>
      <c r="C24" s="16">
        <v>102.51900000000001</v>
      </c>
      <c r="D24" s="16">
        <v>91.391999999999996</v>
      </c>
      <c r="E24" s="16">
        <v>69.528000000000006</v>
      </c>
      <c r="F24" s="16">
        <v>46.881</v>
      </c>
      <c r="G24" s="16">
        <v>32.256999999999998</v>
      </c>
      <c r="H24" s="16">
        <v>22.242999999999999</v>
      </c>
      <c r="I24" s="16">
        <v>13.835000000000001</v>
      </c>
      <c r="J24" s="16">
        <v>17.489999999999998</v>
      </c>
      <c r="K24" s="16">
        <v>22.064</v>
      </c>
      <c r="L24" s="16">
        <v>23.321000000000002</v>
      </c>
      <c r="M24" s="16">
        <v>25.792999999999999</v>
      </c>
      <c r="N24" s="24">
        <v>29.792999999999999</v>
      </c>
      <c r="O24" s="24">
        <v>37.192</v>
      </c>
      <c r="P24" s="24">
        <f>P25+P26</f>
        <v>44.792999999999999</v>
      </c>
    </row>
    <row r="25" spans="1:16" s="8" customFormat="1" ht="11.1" customHeight="1" x14ac:dyDescent="0.2">
      <c r="A25" s="17" t="s">
        <v>2</v>
      </c>
      <c r="B25" s="16">
        <v>52.598999999999997</v>
      </c>
      <c r="C25" s="16">
        <v>45.581000000000003</v>
      </c>
      <c r="D25" s="16">
        <v>40.558</v>
      </c>
      <c r="E25" s="16">
        <v>32.713000000000001</v>
      </c>
      <c r="F25" s="16">
        <v>23.963000000000001</v>
      </c>
      <c r="G25" s="16">
        <v>16.774999999999999</v>
      </c>
      <c r="H25" s="16">
        <v>14.263999999999999</v>
      </c>
      <c r="I25" s="18">
        <v>10.146000000000001</v>
      </c>
      <c r="J25" s="16">
        <v>14.544</v>
      </c>
      <c r="K25" s="16">
        <v>16.635999999999999</v>
      </c>
      <c r="L25" s="16">
        <v>17.945</v>
      </c>
      <c r="M25" s="16">
        <v>18.032</v>
      </c>
      <c r="N25" s="24">
        <v>20</v>
      </c>
      <c r="O25" s="24">
        <v>25.565999999999999</v>
      </c>
      <c r="P25" s="24">
        <v>30.952999999999999</v>
      </c>
    </row>
    <row r="26" spans="1:16" s="8" customFormat="1" ht="11.1" customHeight="1" x14ac:dyDescent="0.2">
      <c r="A26" s="17" t="s">
        <v>1</v>
      </c>
      <c r="B26" s="16">
        <v>59.981000000000002</v>
      </c>
      <c r="C26" s="16">
        <v>56.938000000000002</v>
      </c>
      <c r="D26" s="16">
        <v>50.833999999999996</v>
      </c>
      <c r="E26" s="16">
        <v>36.814999999999998</v>
      </c>
      <c r="F26" s="16">
        <v>22.917999999999999</v>
      </c>
      <c r="G26" s="15">
        <v>15.481999999999999</v>
      </c>
      <c r="H26" s="15">
        <v>7.9790000000000001</v>
      </c>
      <c r="I26" s="14">
        <v>3.6890000000000001</v>
      </c>
      <c r="J26" s="27">
        <v>2.9460000000000002</v>
      </c>
      <c r="K26" s="16">
        <v>5.4279999999999999</v>
      </c>
      <c r="L26" s="16">
        <v>5.3760000000000003</v>
      </c>
      <c r="M26" s="16">
        <v>7.7610000000000001</v>
      </c>
      <c r="N26" s="24">
        <v>9.7929999999999993</v>
      </c>
      <c r="O26" s="24">
        <v>11.625999999999999</v>
      </c>
      <c r="P26" s="24">
        <v>13.84</v>
      </c>
    </row>
    <row r="27" spans="1:16" s="8" customFormat="1" ht="11.1" customHeight="1" x14ac:dyDescent="0.2">
      <c r="A27" s="17" t="s">
        <v>7</v>
      </c>
      <c r="B27" s="16">
        <v>269.75900000000001</v>
      </c>
      <c r="C27" s="16">
        <v>274.33800000000002</v>
      </c>
      <c r="D27" s="16">
        <v>284.99599999999998</v>
      </c>
      <c r="E27" s="16">
        <v>317.11700000000002</v>
      </c>
      <c r="F27" s="16">
        <v>307.923</v>
      </c>
      <c r="G27" s="16">
        <v>328.23</v>
      </c>
      <c r="H27" s="16">
        <v>340.02</v>
      </c>
      <c r="I27" s="18">
        <v>355.63400000000001</v>
      </c>
      <c r="J27" s="18">
        <v>354.81299999999999</v>
      </c>
      <c r="K27" s="18">
        <v>363.245</v>
      </c>
      <c r="L27" s="18">
        <v>361.4</v>
      </c>
      <c r="M27" s="18">
        <v>389.36099999999999</v>
      </c>
      <c r="N27" s="13">
        <v>408.31900000000002</v>
      </c>
      <c r="O27" s="13">
        <v>454.07799999999997</v>
      </c>
      <c r="P27" s="13">
        <f>P28+P29</f>
        <v>455.06000000000006</v>
      </c>
    </row>
    <row r="28" spans="1:16" s="8" customFormat="1" ht="11.1" customHeight="1" x14ac:dyDescent="0.2">
      <c r="A28" s="17" t="s">
        <v>2</v>
      </c>
      <c r="B28" s="16">
        <v>105.505</v>
      </c>
      <c r="C28" s="16">
        <v>104.259</v>
      </c>
      <c r="D28" s="16">
        <v>101.822</v>
      </c>
      <c r="E28" s="16">
        <v>108.60599999999999</v>
      </c>
      <c r="F28" s="16">
        <v>101.297</v>
      </c>
      <c r="G28" s="16">
        <v>101.18300000000001</v>
      </c>
      <c r="H28" s="16">
        <v>100.958</v>
      </c>
      <c r="I28" s="18">
        <v>105.303</v>
      </c>
      <c r="J28" s="18">
        <v>104.04300000000001</v>
      </c>
      <c r="K28" s="18">
        <v>106.001</v>
      </c>
      <c r="L28" s="18">
        <v>109.36799999999999</v>
      </c>
      <c r="M28" s="18">
        <v>109.65600000000001</v>
      </c>
      <c r="N28" s="13">
        <v>117.259</v>
      </c>
      <c r="O28" s="13">
        <v>141.46600000000001</v>
      </c>
      <c r="P28" s="13">
        <v>138.34</v>
      </c>
    </row>
    <row r="29" spans="1:16" s="8" customFormat="1" ht="11.1" customHeight="1" x14ac:dyDescent="0.2">
      <c r="A29" s="17" t="s">
        <v>1</v>
      </c>
      <c r="B29" s="16">
        <v>164.25400000000002</v>
      </c>
      <c r="C29" s="16">
        <v>170.07900000000001</v>
      </c>
      <c r="D29" s="16">
        <v>183.17399999999998</v>
      </c>
      <c r="E29" s="16">
        <v>208.51100000000002</v>
      </c>
      <c r="F29" s="16">
        <v>206.626</v>
      </c>
      <c r="G29" s="15">
        <v>227.047</v>
      </c>
      <c r="H29" s="15">
        <v>239.06200000000001</v>
      </c>
      <c r="I29" s="14">
        <v>250.33099999999999</v>
      </c>
      <c r="J29" s="14">
        <v>250.77</v>
      </c>
      <c r="K29" s="18">
        <v>257.24400000000003</v>
      </c>
      <c r="L29" s="18">
        <v>252.03200000000001</v>
      </c>
      <c r="M29" s="18">
        <v>279.70499999999998</v>
      </c>
      <c r="N29" s="13">
        <v>291.06</v>
      </c>
      <c r="O29" s="13">
        <v>312.61200000000002</v>
      </c>
      <c r="P29" s="13">
        <v>316.72000000000003</v>
      </c>
    </row>
    <row r="30" spans="1:16" s="8" customFormat="1" ht="11.1" customHeight="1" x14ac:dyDescent="0.2">
      <c r="A30" s="17" t="s">
        <v>6</v>
      </c>
      <c r="B30" s="15">
        <v>8.3949999999999996</v>
      </c>
      <c r="C30" s="15">
        <v>8.0990000000000002</v>
      </c>
      <c r="D30" s="15">
        <v>6.9080000000000004</v>
      </c>
      <c r="E30" s="15">
        <v>6.4119999999999999</v>
      </c>
      <c r="F30" s="15">
        <v>6.625</v>
      </c>
      <c r="G30" s="15">
        <v>5.7990000000000004</v>
      </c>
      <c r="H30" s="15">
        <v>5.3869999999999996</v>
      </c>
      <c r="I30" s="16">
        <v>4.9160000000000004</v>
      </c>
      <c r="J30" s="16">
        <v>4.4790000000000001</v>
      </c>
      <c r="K30" s="16">
        <v>4.617</v>
      </c>
      <c r="L30" s="16">
        <v>5.024</v>
      </c>
      <c r="M30" s="16">
        <v>5.1989999999999998</v>
      </c>
      <c r="N30" s="24">
        <v>5.9859999999999998</v>
      </c>
      <c r="O30" s="24">
        <v>6.71</v>
      </c>
      <c r="P30" s="24">
        <f>P31+P32</f>
        <v>8.4379999999999988</v>
      </c>
    </row>
    <row r="31" spans="1:16" s="8" customFormat="1" ht="11.1" customHeight="1" x14ac:dyDescent="0.2">
      <c r="A31" s="17" t="s">
        <v>2</v>
      </c>
      <c r="B31" s="16">
        <v>7.859</v>
      </c>
      <c r="C31" s="16">
        <v>7.6689999999999996</v>
      </c>
      <c r="D31" s="16">
        <v>6.306</v>
      </c>
      <c r="E31" s="16">
        <v>5.84</v>
      </c>
      <c r="F31" s="16">
        <v>6.0469999999999997</v>
      </c>
      <c r="G31" s="16">
        <v>5.1669999999999998</v>
      </c>
      <c r="H31" s="16">
        <v>5.093</v>
      </c>
      <c r="I31" s="18">
        <v>4.5810000000000004</v>
      </c>
      <c r="J31" s="18">
        <v>4.2009999999999996</v>
      </c>
      <c r="K31" s="16">
        <v>4.21</v>
      </c>
      <c r="L31" s="16">
        <v>4.6820000000000004</v>
      </c>
      <c r="M31" s="16">
        <v>4.8120000000000003</v>
      </c>
      <c r="N31" s="24">
        <v>5.6210000000000004</v>
      </c>
      <c r="O31" s="24">
        <v>6.3380000000000001</v>
      </c>
      <c r="P31" s="24">
        <v>8.0619999999999994</v>
      </c>
    </row>
    <row r="32" spans="1:16" s="8" customFormat="1" ht="11.1" customHeight="1" x14ac:dyDescent="0.2">
      <c r="A32" s="17" t="s">
        <v>1</v>
      </c>
      <c r="B32" s="16">
        <v>0.53599999999999959</v>
      </c>
      <c r="C32" s="16">
        <v>0.4300000000000006</v>
      </c>
      <c r="D32" s="16">
        <v>0.60200000000000031</v>
      </c>
      <c r="E32" s="16">
        <v>0.57200000000000006</v>
      </c>
      <c r="F32" s="16">
        <v>0.57800000000000029</v>
      </c>
      <c r="G32" s="15">
        <v>0.63200000000000001</v>
      </c>
      <c r="H32" s="15">
        <v>0.29399999999999998</v>
      </c>
      <c r="I32" s="14">
        <v>0.33500000000000002</v>
      </c>
      <c r="J32" s="14">
        <v>0.27800000000000002</v>
      </c>
      <c r="K32" s="16">
        <v>0.40699999999999997</v>
      </c>
      <c r="L32" s="16">
        <v>0.34200000000000003</v>
      </c>
      <c r="M32" s="16">
        <v>0.38700000000000001</v>
      </c>
      <c r="N32" s="24">
        <v>0.36499999999999999</v>
      </c>
      <c r="O32" s="24">
        <v>0.372</v>
      </c>
      <c r="P32" s="24">
        <v>0.376</v>
      </c>
    </row>
    <row r="33" spans="1:16" s="8" customFormat="1" ht="8.25" customHeight="1" x14ac:dyDescent="0.2">
      <c r="A33" s="26"/>
      <c r="B33" s="15"/>
      <c r="C33" s="15"/>
      <c r="D33" s="15"/>
      <c r="E33" s="15"/>
      <c r="F33" s="15"/>
      <c r="G33" s="15"/>
      <c r="H33" s="15"/>
      <c r="I33" s="16"/>
      <c r="J33" s="16"/>
      <c r="K33" s="16"/>
      <c r="L33" s="16"/>
      <c r="M33" s="16"/>
      <c r="N33" s="24"/>
      <c r="O33" s="24"/>
      <c r="P33" s="24"/>
    </row>
    <row r="34" spans="1:16" s="8" customFormat="1" ht="11.1" customHeight="1" x14ac:dyDescent="0.2">
      <c r="A34" s="22" t="s">
        <v>5</v>
      </c>
      <c r="B34" s="20">
        <v>29.430999999999997</v>
      </c>
      <c r="C34" s="20">
        <v>28.072000000000003</v>
      </c>
      <c r="D34" s="21">
        <v>26.254000000000001</v>
      </c>
      <c r="E34" s="21">
        <v>23.506</v>
      </c>
      <c r="F34" s="21">
        <v>21.858000000000001</v>
      </c>
      <c r="G34" s="21">
        <v>21.295999999999999</v>
      </c>
      <c r="H34" s="21">
        <v>20.825000000000003</v>
      </c>
      <c r="I34" s="20">
        <v>18.298000000000002</v>
      </c>
      <c r="J34" s="25">
        <v>17.445999999999998</v>
      </c>
      <c r="K34" s="25">
        <v>18.484999999999999</v>
      </c>
      <c r="L34" s="25">
        <v>18.972999999999999</v>
      </c>
      <c r="M34" s="25">
        <v>18.905999999999999</v>
      </c>
      <c r="N34" s="19">
        <v>19.568999999999999</v>
      </c>
      <c r="O34" s="19">
        <v>19.866</v>
      </c>
      <c r="P34" s="19">
        <f>P35+P36</f>
        <v>20.224</v>
      </c>
    </row>
    <row r="35" spans="1:16" s="8" customFormat="1" ht="11.1" customHeight="1" x14ac:dyDescent="0.2">
      <c r="A35" s="17" t="s">
        <v>2</v>
      </c>
      <c r="B35" s="16">
        <v>25.224999999999998</v>
      </c>
      <c r="C35" s="16">
        <v>22.768000000000001</v>
      </c>
      <c r="D35" s="16">
        <v>21.393999999999998</v>
      </c>
      <c r="E35" s="16">
        <v>19.294</v>
      </c>
      <c r="F35" s="16">
        <v>17.785999999999998</v>
      </c>
      <c r="G35" s="16">
        <v>17.459</v>
      </c>
      <c r="H35" s="16">
        <v>16.716999999999999</v>
      </c>
      <c r="I35" s="16">
        <v>14.874000000000001</v>
      </c>
      <c r="J35" s="16">
        <v>14.404999999999999</v>
      </c>
      <c r="K35" s="18">
        <v>15.340999999999999</v>
      </c>
      <c r="L35" s="18">
        <v>15.956</v>
      </c>
      <c r="M35" s="18">
        <v>16.047999999999998</v>
      </c>
      <c r="N35" s="13">
        <v>16.815000000000001</v>
      </c>
      <c r="O35" s="13">
        <v>17.818000000000001</v>
      </c>
      <c r="P35" s="13">
        <v>18.416</v>
      </c>
    </row>
    <row r="36" spans="1:16" s="8" customFormat="1" ht="11.1" customHeight="1" x14ac:dyDescent="0.2">
      <c r="A36" s="17" t="s">
        <v>1</v>
      </c>
      <c r="B36" s="16">
        <v>4.2059999999999995</v>
      </c>
      <c r="C36" s="16">
        <v>5.3040000000000012</v>
      </c>
      <c r="D36" s="16">
        <v>4.8599999999999994</v>
      </c>
      <c r="E36" s="16">
        <v>4.211999999999998</v>
      </c>
      <c r="F36" s="16">
        <v>4.072000000000001</v>
      </c>
      <c r="G36" s="16">
        <v>3.8370000000000002</v>
      </c>
      <c r="H36" s="16">
        <v>4.1079999999999997</v>
      </c>
      <c r="I36" s="16">
        <v>3.4239999999999999</v>
      </c>
      <c r="J36" s="16">
        <v>3.0409999999999999</v>
      </c>
      <c r="K36" s="18">
        <v>3.1440000000000001</v>
      </c>
      <c r="L36" s="18">
        <v>3.0169999999999999</v>
      </c>
      <c r="M36" s="18">
        <v>2.8580000000000001</v>
      </c>
      <c r="N36" s="13">
        <v>2.754</v>
      </c>
      <c r="O36" s="13">
        <v>2.048</v>
      </c>
      <c r="P36" s="13">
        <v>1.8080000000000001</v>
      </c>
    </row>
    <row r="37" spans="1:16" s="8" customFormat="1" ht="9" customHeight="1" x14ac:dyDescent="0.2">
      <c r="A37" s="1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4"/>
      <c r="O37" s="24"/>
      <c r="P37" s="24"/>
    </row>
    <row r="38" spans="1:16" s="8" customFormat="1" ht="11.1" customHeight="1" x14ac:dyDescent="0.2">
      <c r="A38" s="22" t="s">
        <v>4</v>
      </c>
      <c r="B38" s="21">
        <v>272.73700000000002</v>
      </c>
      <c r="C38" s="21">
        <v>273.10200000000003</v>
      </c>
      <c r="D38" s="21">
        <v>306.005</v>
      </c>
      <c r="E38" s="21">
        <v>301.99299999999999</v>
      </c>
      <c r="F38" s="21">
        <v>296.86699999999996</v>
      </c>
      <c r="G38" s="21">
        <v>289.56900000000002</v>
      </c>
      <c r="H38" s="21">
        <v>262.49700000000001</v>
      </c>
      <c r="I38" s="21">
        <v>244.29500000000002</v>
      </c>
      <c r="J38" s="21">
        <v>230.42099999999999</v>
      </c>
      <c r="K38" s="21">
        <v>257.798</v>
      </c>
      <c r="L38" s="21">
        <v>244.69399999999999</v>
      </c>
      <c r="M38" s="21">
        <v>231.09100000000001</v>
      </c>
      <c r="N38" s="23">
        <v>248.46600000000001</v>
      </c>
      <c r="O38" s="23">
        <v>253.76499999999999</v>
      </c>
      <c r="P38" s="23">
        <f>P39+P40</f>
        <v>249.86500000000001</v>
      </c>
    </row>
    <row r="39" spans="1:16" s="8" customFormat="1" ht="11.1" customHeight="1" x14ac:dyDescent="0.2">
      <c r="A39" s="17" t="s">
        <v>2</v>
      </c>
      <c r="B39" s="15">
        <v>141.74499999999998</v>
      </c>
      <c r="C39" s="15">
        <v>141.779</v>
      </c>
      <c r="D39" s="15">
        <v>143.33199999999999</v>
      </c>
      <c r="E39" s="15">
        <v>133.84900000000002</v>
      </c>
      <c r="F39" s="15">
        <v>137.46600000000001</v>
      </c>
      <c r="G39" s="15">
        <v>135.55500000000001</v>
      </c>
      <c r="H39" s="15">
        <v>129.56700000000001</v>
      </c>
      <c r="I39" s="15">
        <v>119.529</v>
      </c>
      <c r="J39" s="15">
        <v>113.342</v>
      </c>
      <c r="K39" s="15">
        <v>126.914</v>
      </c>
      <c r="L39" s="15">
        <v>123.38800000000001</v>
      </c>
      <c r="M39" s="15">
        <v>122.857</v>
      </c>
      <c r="N39" s="24">
        <v>136.167</v>
      </c>
      <c r="O39" s="24">
        <v>144.55199999999999</v>
      </c>
      <c r="P39" s="24">
        <v>145.85400000000001</v>
      </c>
    </row>
    <row r="40" spans="1:16" s="8" customFormat="1" ht="11.1" customHeight="1" x14ac:dyDescent="0.2">
      <c r="A40" s="17" t="s">
        <v>1</v>
      </c>
      <c r="B40" s="16">
        <v>130.99200000000005</v>
      </c>
      <c r="C40" s="16">
        <v>131.32300000000004</v>
      </c>
      <c r="D40" s="16">
        <v>162.67299999999997</v>
      </c>
      <c r="E40" s="16">
        <v>168.14400000000001</v>
      </c>
      <c r="F40" s="16">
        <v>159.40100000000001</v>
      </c>
      <c r="G40" s="16">
        <v>154.01400000000001</v>
      </c>
      <c r="H40" s="16">
        <v>132.93</v>
      </c>
      <c r="I40" s="16">
        <v>124.76600000000001</v>
      </c>
      <c r="J40" s="16">
        <v>117.07899999999999</v>
      </c>
      <c r="K40" s="15">
        <v>130.88399999999999</v>
      </c>
      <c r="L40" s="15">
        <v>121.306</v>
      </c>
      <c r="M40" s="15">
        <v>108.23399999999999</v>
      </c>
      <c r="N40" s="24">
        <v>112.29900000000001</v>
      </c>
      <c r="O40" s="24">
        <v>109.21299999999999</v>
      </c>
      <c r="P40" s="24">
        <v>104.011</v>
      </c>
    </row>
    <row r="41" spans="1:16" s="8" customFormat="1" ht="8.25" customHeight="1" x14ac:dyDescent="0.2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3"/>
      <c r="O41" s="24"/>
      <c r="P41" s="24"/>
    </row>
    <row r="42" spans="1:16" s="8" customFormat="1" ht="11.1" customHeight="1" x14ac:dyDescent="0.2">
      <c r="A42" s="22" t="s">
        <v>3</v>
      </c>
      <c r="B42" s="21">
        <v>0</v>
      </c>
      <c r="C42" s="21">
        <v>0</v>
      </c>
      <c r="D42" s="21">
        <v>22.9</v>
      </c>
      <c r="E42" s="21">
        <v>66.900000000000006</v>
      </c>
      <c r="F42" s="21">
        <v>85</v>
      </c>
      <c r="G42" s="21">
        <v>214.40199999999999</v>
      </c>
      <c r="H42" s="21">
        <v>220.71199999999999</v>
      </c>
      <c r="I42" s="20">
        <v>192.54300000000001</v>
      </c>
      <c r="J42" s="20">
        <v>190.9</v>
      </c>
      <c r="K42" s="20">
        <v>214.05199999999999</v>
      </c>
      <c r="L42" s="20">
        <v>204.46700000000001</v>
      </c>
      <c r="M42" s="20">
        <v>203.88300000000001</v>
      </c>
      <c r="N42" s="19">
        <v>226.541</v>
      </c>
      <c r="O42" s="19">
        <v>225.32599999999999</v>
      </c>
      <c r="P42" s="19">
        <f>P43+P44</f>
        <v>216.41</v>
      </c>
    </row>
    <row r="43" spans="1:16" s="8" customFormat="1" ht="11.1" customHeight="1" x14ac:dyDescent="0.2">
      <c r="A43" s="17" t="s">
        <v>2</v>
      </c>
      <c r="B43" s="14">
        <v>0</v>
      </c>
      <c r="C43" s="14">
        <v>0</v>
      </c>
      <c r="D43" s="15">
        <v>22.074000000000002</v>
      </c>
      <c r="E43" s="15">
        <v>66.272000000000006</v>
      </c>
      <c r="F43" s="15">
        <v>84.165000000000006</v>
      </c>
      <c r="G43" s="15">
        <v>130.53800000000001</v>
      </c>
      <c r="H43" s="15">
        <v>135.398</v>
      </c>
      <c r="I43" s="14">
        <v>130.85</v>
      </c>
      <c r="J43" s="18">
        <v>112.955</v>
      </c>
      <c r="K43" s="14">
        <v>126.346</v>
      </c>
      <c r="L43" s="14">
        <v>121.654</v>
      </c>
      <c r="M43" s="14">
        <v>121.254</v>
      </c>
      <c r="N43" s="13">
        <v>145.251</v>
      </c>
      <c r="O43" s="13">
        <v>145.61799999999999</v>
      </c>
      <c r="P43" s="13">
        <v>146.23699999999999</v>
      </c>
    </row>
    <row r="44" spans="1:16" s="8" customFormat="1" ht="11.1" customHeight="1" x14ac:dyDescent="0.2">
      <c r="A44" s="17" t="s">
        <v>1</v>
      </c>
      <c r="B44" s="16">
        <v>2.5999999999999801E-2</v>
      </c>
      <c r="C44" s="16">
        <v>2.5999999999999801E-2</v>
      </c>
      <c r="D44" s="16">
        <v>0.82899999999999707</v>
      </c>
      <c r="E44" s="16">
        <v>0.66100000000000136</v>
      </c>
      <c r="F44" s="16">
        <v>0.81099999999999284</v>
      </c>
      <c r="G44" s="15">
        <v>83.864000000000004</v>
      </c>
      <c r="H44" s="15">
        <v>85.313999999999993</v>
      </c>
      <c r="I44" s="14">
        <v>61.692999999999998</v>
      </c>
      <c r="J44" s="14">
        <v>77.986000000000004</v>
      </c>
      <c r="K44" s="14">
        <v>87.706999999999994</v>
      </c>
      <c r="L44" s="14">
        <v>82.813000000000002</v>
      </c>
      <c r="M44" s="14">
        <v>82.629000000000005</v>
      </c>
      <c r="N44" s="13">
        <v>81.290000000000006</v>
      </c>
      <c r="O44" s="13">
        <v>79.707999999999998</v>
      </c>
      <c r="P44" s="13">
        <v>70.173000000000002</v>
      </c>
    </row>
    <row r="45" spans="1:16" s="8" customFormat="1" ht="4.5" customHeight="1" x14ac:dyDescent="0.2">
      <c r="A45" s="12"/>
      <c r="B45" s="11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9"/>
      <c r="O45" s="9"/>
      <c r="P45" s="9"/>
    </row>
    <row r="46" spans="1:16" ht="12" customHeight="1" x14ac:dyDescent="0.2">
      <c r="A46" s="7" t="s">
        <v>0</v>
      </c>
      <c r="B46" s="6"/>
      <c r="C46" s="6"/>
      <c r="D46" s="6"/>
      <c r="E46" s="6"/>
      <c r="F46" s="6"/>
      <c r="G46" s="6"/>
      <c r="H46" s="5"/>
      <c r="I46" s="5"/>
      <c r="J46" s="5"/>
      <c r="K46" s="5"/>
      <c r="L46" s="4"/>
      <c r="M46" s="4"/>
      <c r="N46" s="2"/>
      <c r="O46" s="2"/>
      <c r="P46" s="2"/>
    </row>
    <row r="47" spans="1:16" ht="33" customHeight="1" x14ac:dyDescent="0.2">
      <c r="A47" s="3"/>
      <c r="N47" s="2"/>
      <c r="O47" s="2"/>
      <c r="P47" s="2"/>
    </row>
    <row r="48" spans="1:16" x14ac:dyDescent="0.2">
      <c r="N48" s="2"/>
      <c r="O48" s="2"/>
      <c r="P48" s="2"/>
    </row>
    <row r="49" spans="14:16" x14ac:dyDescent="0.2">
      <c r="N49" s="2"/>
      <c r="O49" s="2"/>
      <c r="P49" s="2"/>
    </row>
  </sheetData>
  <mergeCells count="1">
    <mergeCell ref="A4:L4"/>
  </mergeCells>
  <pageMargins left="1.1811023622047245" right="0.74803149606299213" top="1.1811023622047245" bottom="0.98425196850393704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16"/>
  <sheetViews>
    <sheetView tabSelected="1" topLeftCell="C1" workbookViewId="0">
      <selection activeCell="C9" sqref="C9:R11"/>
    </sheetView>
  </sheetViews>
  <sheetFormatPr baseColWidth="10" defaultRowHeight="12.75" x14ac:dyDescent="0.2"/>
  <cols>
    <col min="4" max="18" width="10" customWidth="1"/>
  </cols>
  <sheetData>
    <row r="7" spans="3:20" ht="38.25" x14ac:dyDescent="0.2">
      <c r="C7" s="40" t="s">
        <v>26</v>
      </c>
      <c r="D7" s="39" t="s">
        <v>25</v>
      </c>
      <c r="E7" s="39" t="s">
        <v>24</v>
      </c>
      <c r="F7" s="39" t="s">
        <v>23</v>
      </c>
      <c r="G7" s="39" t="s">
        <v>22</v>
      </c>
      <c r="H7" s="39" t="s">
        <v>21</v>
      </c>
      <c r="I7" s="39" t="s">
        <v>20</v>
      </c>
      <c r="J7" s="39" t="s">
        <v>19</v>
      </c>
      <c r="K7" s="39" t="s">
        <v>18</v>
      </c>
      <c r="L7" s="39" t="s">
        <v>17</v>
      </c>
      <c r="M7" s="39" t="s">
        <v>16</v>
      </c>
      <c r="N7" s="39" t="s">
        <v>15</v>
      </c>
      <c r="O7" s="38">
        <v>2015</v>
      </c>
      <c r="P7" s="37">
        <v>2016</v>
      </c>
      <c r="Q7" s="37">
        <v>2017</v>
      </c>
      <c r="R7" s="37">
        <v>2018</v>
      </c>
    </row>
    <row r="8" spans="3:20" x14ac:dyDescent="0.2">
      <c r="C8" s="36"/>
      <c r="D8" s="35"/>
      <c r="E8" s="35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3:20" x14ac:dyDescent="0.2">
      <c r="C9" s="32" t="s">
        <v>14</v>
      </c>
      <c r="D9" s="31">
        <v>8598.6450000000004</v>
      </c>
      <c r="E9" s="31">
        <v>8595.3670000000002</v>
      </c>
      <c r="F9" s="31">
        <v>8608.268</v>
      </c>
      <c r="G9" s="31">
        <v>8704.8909999999996</v>
      </c>
      <c r="H9" s="31">
        <v>8574.1319999999996</v>
      </c>
      <c r="I9" s="31">
        <v>8598.719000000001</v>
      </c>
      <c r="J9" s="31">
        <v>8560.9489999999987</v>
      </c>
      <c r="K9" s="25">
        <v>8380.8379999999997</v>
      </c>
      <c r="L9" s="25">
        <v>8029.6019999999999</v>
      </c>
      <c r="M9" s="25">
        <v>8471.3380000000016</v>
      </c>
      <c r="N9" s="25">
        <v>8400.4210000000003</v>
      </c>
      <c r="O9" s="25">
        <v>8474.9580000000005</v>
      </c>
      <c r="P9" s="25">
        <v>8668.61</v>
      </c>
      <c r="Q9" s="25">
        <v>8728.8760000000002</v>
      </c>
      <c r="R9" s="25">
        <f>SUM(R11+R10)</f>
        <v>8815.84</v>
      </c>
    </row>
    <row r="10" spans="3:20" x14ac:dyDescent="0.2">
      <c r="C10" s="17" t="s">
        <v>2</v>
      </c>
      <c r="D10" s="16">
        <v>6969.0770000000011</v>
      </c>
      <c r="E10" s="16">
        <v>6778.2849999999999</v>
      </c>
      <c r="F10" s="16">
        <v>6657.6949999999997</v>
      </c>
      <c r="G10" s="16">
        <v>6713.5059999999994</v>
      </c>
      <c r="H10" s="16">
        <v>6571.4359999999997</v>
      </c>
      <c r="I10" s="16">
        <v>6493.6820000000007</v>
      </c>
      <c r="J10" s="16">
        <v>6430.6619999999994</v>
      </c>
      <c r="K10" s="16">
        <v>6204.7209999999995</v>
      </c>
      <c r="L10" s="16">
        <v>5830.7950000000001</v>
      </c>
      <c r="M10" s="16">
        <v>6043.1980000000003</v>
      </c>
      <c r="N10" s="16">
        <v>5968.076</v>
      </c>
      <c r="O10" s="16">
        <v>6016.7510000000002</v>
      </c>
      <c r="P10" s="16">
        <v>6187.2110000000002</v>
      </c>
      <c r="Q10" s="16">
        <v>6276.375</v>
      </c>
      <c r="R10" s="16">
        <v>6312.7309999999998</v>
      </c>
    </row>
    <row r="11" spans="3:20" x14ac:dyDescent="0.2">
      <c r="C11" s="17" t="s">
        <v>1</v>
      </c>
      <c r="D11" s="16">
        <v>1629.5539999999999</v>
      </c>
      <c r="E11" s="16">
        <v>1817.1200000000001</v>
      </c>
      <c r="F11" s="16">
        <v>1950.5729999999999</v>
      </c>
      <c r="G11" s="16">
        <v>1991.3850000000004</v>
      </c>
      <c r="H11" s="16">
        <v>2002.6959999999997</v>
      </c>
      <c r="I11" s="16">
        <v>2105.0370000000003</v>
      </c>
      <c r="J11" s="16">
        <v>2130.2870000000003</v>
      </c>
      <c r="K11" s="16">
        <v>2176.1170000000002</v>
      </c>
      <c r="L11" s="16">
        <v>2198.8069999999998</v>
      </c>
      <c r="M11" s="16">
        <v>2428.1410000000001</v>
      </c>
      <c r="N11" s="16">
        <v>2432.3449999999998</v>
      </c>
      <c r="O11" s="16">
        <v>2458.2069999999999</v>
      </c>
      <c r="P11" s="16">
        <v>2481.3989999999994</v>
      </c>
      <c r="Q11" s="16">
        <v>2452.5010000000002</v>
      </c>
      <c r="R11" s="16">
        <v>2503.1089999999999</v>
      </c>
    </row>
    <row r="14" spans="3:20" x14ac:dyDescent="0.2">
      <c r="E14">
        <f t="shared" ref="D14:Q14" si="0">E9/D9-1</f>
        <v>-3.8122285546160484E-4</v>
      </c>
      <c r="F14">
        <f t="shared" si="0"/>
        <v>1.5009248587058988E-3</v>
      </c>
      <c r="G14">
        <f t="shared" si="0"/>
        <v>1.1224441432353238E-2</v>
      </c>
      <c r="H14">
        <f t="shared" si="0"/>
        <v>-1.5021325367543414E-2</v>
      </c>
      <c r="I14">
        <f t="shared" si="0"/>
        <v>2.8675788989487305E-3</v>
      </c>
      <c r="J14">
        <f t="shared" si="0"/>
        <v>-4.3925147455106117E-3</v>
      </c>
      <c r="K14">
        <f t="shared" si="0"/>
        <v>-2.1038672231314393E-2</v>
      </c>
      <c r="L14">
        <f t="shared" si="0"/>
        <v>-4.1909412877327967E-2</v>
      </c>
      <c r="M14">
        <f t="shared" si="0"/>
        <v>5.5013436531474724E-2</v>
      </c>
      <c r="N14">
        <f t="shared" si="0"/>
        <v>-8.371404847734909E-3</v>
      </c>
      <c r="O14">
        <f t="shared" si="0"/>
        <v>8.8730076742582487E-3</v>
      </c>
      <c r="P14">
        <f t="shared" si="0"/>
        <v>2.2849906748800386E-2</v>
      </c>
      <c r="Q14">
        <f t="shared" si="0"/>
        <v>6.9522103312986694E-3</v>
      </c>
      <c r="R14">
        <f>R9/Q9-1</f>
        <v>9.9627947515807946E-3</v>
      </c>
      <c r="T14" s="52">
        <f>AVERAGE(E14:R14)</f>
        <v>2.0092677358948424E-3</v>
      </c>
    </row>
    <row r="15" spans="3:20" x14ac:dyDescent="0.2">
      <c r="E15">
        <f t="shared" ref="D15:R15" si="1">E10/D10-1</f>
        <v>-2.7376939586117532E-2</v>
      </c>
      <c r="F15">
        <f t="shared" si="1"/>
        <v>-1.7790635831925083E-2</v>
      </c>
      <c r="G15">
        <f t="shared" si="1"/>
        <v>8.38293132983714E-3</v>
      </c>
      <c r="H15">
        <f t="shared" si="1"/>
        <v>-2.1161819174660756E-2</v>
      </c>
      <c r="I15">
        <f t="shared" si="1"/>
        <v>-1.1832117059345726E-2</v>
      </c>
      <c r="J15">
        <f t="shared" si="1"/>
        <v>-9.704817698187429E-3</v>
      </c>
      <c r="K15">
        <f t="shared" si="1"/>
        <v>-3.5134951891422683E-2</v>
      </c>
      <c r="L15">
        <f t="shared" si="1"/>
        <v>-6.0264756465278513E-2</v>
      </c>
      <c r="M15">
        <f t="shared" si="1"/>
        <v>3.6427794151569381E-2</v>
      </c>
      <c r="N15">
        <f t="shared" si="1"/>
        <v>-1.2430835461621492E-2</v>
      </c>
      <c r="O15">
        <f t="shared" si="1"/>
        <v>8.1558947975863827E-3</v>
      </c>
      <c r="P15">
        <f t="shared" si="1"/>
        <v>2.8330904835516701E-2</v>
      </c>
      <c r="Q15">
        <f t="shared" si="1"/>
        <v>1.4411016530711418E-2</v>
      </c>
      <c r="R15">
        <f t="shared" si="1"/>
        <v>5.7925155842344367E-3</v>
      </c>
      <c r="T15" s="52">
        <f t="shared" ref="T15:T16" si="2">AVERAGE(E15:R15)</f>
        <v>-6.72827256707884E-3</v>
      </c>
    </row>
    <row r="16" spans="3:20" x14ac:dyDescent="0.2">
      <c r="E16">
        <f t="shared" ref="D16:R16" si="3">E11/D11-1</f>
        <v>0.11510265999162983</v>
      </c>
      <c r="F16">
        <f t="shared" si="3"/>
        <v>7.3442040151448396E-2</v>
      </c>
      <c r="G16">
        <f t="shared" si="3"/>
        <v>2.0923082601881804E-2</v>
      </c>
      <c r="H16">
        <f t="shared" si="3"/>
        <v>5.6799664555067242E-3</v>
      </c>
      <c r="I16">
        <f t="shared" si="3"/>
        <v>5.1101615022949298E-2</v>
      </c>
      <c r="J16">
        <f t="shared" si="3"/>
        <v>1.1995038567018002E-2</v>
      </c>
      <c r="K16">
        <f t="shared" si="3"/>
        <v>2.1513533153044495E-2</v>
      </c>
      <c r="L16">
        <f t="shared" si="3"/>
        <v>1.0426829072149868E-2</v>
      </c>
      <c r="M16">
        <f t="shared" si="3"/>
        <v>0.10429928593096172</v>
      </c>
      <c r="N16">
        <f t="shared" si="3"/>
        <v>1.7313656826352108E-3</v>
      </c>
      <c r="O16">
        <f t="shared" si="3"/>
        <v>1.0632537736217529E-2</v>
      </c>
      <c r="P16">
        <f t="shared" si="3"/>
        <v>9.4345187366235983E-3</v>
      </c>
      <c r="Q16">
        <f t="shared" si="3"/>
        <v>-1.164584978070804E-2</v>
      </c>
      <c r="R16">
        <f t="shared" si="3"/>
        <v>2.0635261718547682E-2</v>
      </c>
      <c r="T16" s="52">
        <f t="shared" si="2"/>
        <v>3.1805134645707576E-2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5.5 -Mat </vt:lpstr>
      <vt:lpstr>Hoja1</vt:lpstr>
      <vt:lpstr>'5.5 -Mat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Christian</cp:lastModifiedBy>
  <dcterms:created xsi:type="dcterms:W3CDTF">2018-11-16T21:08:26Z</dcterms:created>
  <dcterms:modified xsi:type="dcterms:W3CDTF">2020-08-17T16:17:36Z</dcterms:modified>
</cp:coreProperties>
</file>