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99"/>
  </bookViews>
  <sheets>
    <sheet name="Zerr" sheetId="1" r:id="rId1"/>
    <sheet name="Sheet3" sheetId="2" r:id="rId2"/>
  </sheets>
  <calcPr calcId="145621" iterateDelta="1E-4"/>
</workbook>
</file>

<file path=xl/calcChain.xml><?xml version="1.0" encoding="utf-8"?>
<calcChain xmlns="http://schemas.openxmlformats.org/spreadsheetml/2006/main">
  <c r="H53" i="1" l="1"/>
  <c r="H52" i="1"/>
  <c r="H51" i="1"/>
  <c r="H50" i="1"/>
  <c r="H49" i="1"/>
  <c r="E49" i="1"/>
  <c r="H48" i="1"/>
  <c r="E48" i="1"/>
  <c r="H47" i="1"/>
  <c r="E47" i="1"/>
  <c r="H46" i="1"/>
  <c r="E46" i="1"/>
  <c r="H45" i="1"/>
  <c r="E45" i="1"/>
  <c r="H44" i="1"/>
  <c r="E44" i="1"/>
  <c r="H43" i="1"/>
  <c r="E43" i="1"/>
  <c r="H42" i="1"/>
  <c r="E42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S34" i="1"/>
  <c r="K34" i="1"/>
  <c r="C34" i="1"/>
  <c r="S33" i="1"/>
  <c r="K33" i="1"/>
  <c r="C33" i="1"/>
  <c r="S31" i="1"/>
  <c r="R31" i="1"/>
  <c r="R30" i="1" s="1"/>
  <c r="Q31" i="1"/>
  <c r="P31" i="1"/>
  <c r="O31" i="1"/>
  <c r="N31" i="1"/>
  <c r="M31" i="1"/>
  <c r="L31" i="1"/>
  <c r="L30" i="1" s="1"/>
  <c r="K31" i="1"/>
  <c r="J31" i="1"/>
  <c r="J30" i="1" s="1"/>
  <c r="I31" i="1"/>
  <c r="H31" i="1"/>
  <c r="G31" i="1"/>
  <c r="F31" i="1"/>
  <c r="E31" i="1"/>
  <c r="D31" i="1"/>
  <c r="D30" i="1" s="1"/>
  <c r="C31" i="1"/>
  <c r="S30" i="1"/>
  <c r="Q30" i="1"/>
  <c r="Q34" i="1" s="1"/>
  <c r="P30" i="1"/>
  <c r="P33" i="1" s="1"/>
  <c r="O30" i="1"/>
  <c r="O34" i="1" s="1"/>
  <c r="N30" i="1"/>
  <c r="N34" i="1" s="1"/>
  <c r="M30" i="1"/>
  <c r="M34" i="1" s="1"/>
  <c r="K30" i="1"/>
  <c r="I30" i="1"/>
  <c r="I34" i="1" s="1"/>
  <c r="H30" i="1"/>
  <c r="H33" i="1" s="1"/>
  <c r="G30" i="1"/>
  <c r="G34" i="1" s="1"/>
  <c r="F30" i="1"/>
  <c r="F34" i="1" s="1"/>
  <c r="E30" i="1"/>
  <c r="E33" i="1" s="1"/>
  <c r="C30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S21" i="1"/>
  <c r="R21" i="1"/>
  <c r="R20" i="1" s="1"/>
  <c r="Q21" i="1"/>
  <c r="P21" i="1"/>
  <c r="O21" i="1"/>
  <c r="N21" i="1"/>
  <c r="M21" i="1"/>
  <c r="L21" i="1"/>
  <c r="L20" i="1" s="1"/>
  <c r="K21" i="1"/>
  <c r="K20" i="1" s="1"/>
  <c r="J21" i="1"/>
  <c r="J19" i="1" s="1"/>
  <c r="I21" i="1"/>
  <c r="I20" i="1" s="1"/>
  <c r="H21" i="1"/>
  <c r="G21" i="1"/>
  <c r="F21" i="1"/>
  <c r="E21" i="1"/>
  <c r="D21" i="1"/>
  <c r="D20" i="1" s="1"/>
  <c r="S20" i="1"/>
  <c r="Q20" i="1"/>
  <c r="P20" i="1"/>
  <c r="O20" i="1"/>
  <c r="N20" i="1"/>
  <c r="M20" i="1"/>
  <c r="H20" i="1"/>
  <c r="G20" i="1"/>
  <c r="F20" i="1"/>
  <c r="E20" i="1"/>
  <c r="S19" i="1"/>
  <c r="R19" i="1"/>
  <c r="Q19" i="1"/>
  <c r="P19" i="1"/>
  <c r="O19" i="1"/>
  <c r="N19" i="1"/>
  <c r="M19" i="1"/>
  <c r="K19" i="1"/>
  <c r="I19" i="1"/>
  <c r="H19" i="1"/>
  <c r="G19" i="1"/>
  <c r="F19" i="1"/>
  <c r="E19" i="1"/>
  <c r="J34" i="1" l="1"/>
  <c r="J33" i="1"/>
  <c r="R34" i="1"/>
  <c r="R33" i="1"/>
  <c r="D34" i="1"/>
  <c r="D33" i="1"/>
  <c r="L34" i="1"/>
  <c r="L33" i="1"/>
  <c r="M33" i="1"/>
  <c r="L19" i="1"/>
  <c r="I33" i="1"/>
  <c r="Q33" i="1"/>
  <c r="H34" i="1"/>
  <c r="P34" i="1"/>
  <c r="F33" i="1"/>
  <c r="N33" i="1"/>
  <c r="E34" i="1"/>
  <c r="J20" i="1"/>
  <c r="D19" i="1"/>
  <c r="G33" i="1"/>
  <c r="O33" i="1"/>
</calcChain>
</file>

<file path=xl/sharedStrings.xml><?xml version="1.0" encoding="utf-8"?>
<sst xmlns="http://schemas.openxmlformats.org/spreadsheetml/2006/main" count="29" uniqueCount="29">
  <si>
    <t>Cores</t>
  </si>
  <si>
    <t>Nx</t>
  </si>
  <si>
    <t>Ny</t>
  </si>
  <si>
    <t>Nz</t>
  </si>
  <si>
    <t>Px</t>
  </si>
  <si>
    <t>Py</t>
  </si>
  <si>
    <t>Pz</t>
  </si>
  <si>
    <t>Ax (x-cells/task)</t>
  </si>
  <si>
    <t>Ay (y-cells/task)</t>
  </si>
  <si>
    <t>Az (z-cells/task)</t>
  </si>
  <si>
    <t>Ag (groups/task)</t>
  </si>
  <si>
    <t>Am (directions/task)</t>
  </si>
  <si>
    <t>cellsets per processor</t>
  </si>
  <si>
    <t>SimpleLD parameters</t>
  </si>
  <si>
    <t>num_pin_x</t>
  </si>
  <si>
    <t>num_pin_y</t>
  </si>
  <si>
    <t>refinement</t>
  </si>
  <si>
    <t>z_planes</t>
  </si>
  <si>
    <t>overload_x</t>
  </si>
  <si>
    <t>num_cellsets_x</t>
  </si>
  <si>
    <t>overload_y</t>
  </si>
  <si>
    <t>num_cellsets_y</t>
  </si>
  <si>
    <t>overload_z</t>
  </si>
  <si>
    <t>num_cellsets_z</t>
  </si>
  <si>
    <t>unknowns per core</t>
  </si>
  <si>
    <t>cells/core</t>
  </si>
  <si>
    <t># of Nodes</t>
  </si>
  <si>
    <t>Cab</t>
  </si>
  <si>
    <t>Vulcan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</si>
</sst>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0"/>
      <name val="Verdana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3" fontId="2" fillId="0" borderId="1" xfId="1" applyNumberFormat="1" applyFont="1" applyBorder="1"/>
    <xf numFmtId="0" fontId="2" fillId="0" borderId="2" xfId="1" applyFont="1" applyBorder="1"/>
    <xf numFmtId="0" fontId="3" fillId="0" borderId="0" xfId="1" applyFont="1"/>
    <xf numFmtId="0" fontId="3" fillId="0" borderId="0" xfId="1" applyFont="1" applyBorder="1"/>
    <xf numFmtId="0" fontId="3" fillId="2" borderId="0" xfId="1" applyFont="1" applyFill="1" applyBorder="1"/>
    <xf numFmtId="0" fontId="2" fillId="0" borderId="2" xfId="1" applyFont="1" applyBorder="1"/>
    <xf numFmtId="0" fontId="3" fillId="0" borderId="0" xfId="1" applyFont="1" applyBorder="1"/>
    <xf numFmtId="0" fontId="3" fillId="2" borderId="0" xfId="1" applyFont="1" applyFill="1"/>
    <xf numFmtId="0" fontId="2" fillId="0" borderId="0" xfId="1" applyFont="1" applyBorder="1"/>
    <xf numFmtId="3" fontId="2" fillId="0" borderId="0" xfId="1" applyNumberFormat="1" applyFont="1" applyBorder="1"/>
    <xf numFmtId="10" fontId="0" fillId="0" borderId="0" xfId="0" applyNumberFormat="1"/>
    <xf numFmtId="0" fontId="0" fillId="0" borderId="0" xfId="0" applyFont="1" applyAlignment="1">
      <alignment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cab</c:f>
              <c:strCache>
                <c:ptCount val="1"/>
                <c:pt idx="0">
                  <c:v>cab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diamond"/>
            <c:size val="7"/>
          </c:marker>
          <c:xVal>
            <c:numRef>
              <c:f>Zerr!$C$42:$C$49</c:f>
              <c:numCache>
                <c:formatCode>#,##0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</c:numCache>
            </c:numRef>
          </c:xVal>
          <c:yVal>
            <c:numRef>
              <c:f>Zerr!$E$42:$E$49</c:f>
              <c:numCache>
                <c:formatCode>0.00%</c:formatCode>
                <c:ptCount val="8"/>
                <c:pt idx="0">
                  <c:v>1</c:v>
                </c:pt>
                <c:pt idx="1">
                  <c:v>1.0020202803825926</c:v>
                </c:pt>
                <c:pt idx="2">
                  <c:v>1.0008588346969218</c:v>
                </c:pt>
                <c:pt idx="3">
                  <c:v>0.98559700875625544</c:v>
                </c:pt>
                <c:pt idx="4">
                  <c:v>0.9209114405394967</c:v>
                </c:pt>
                <c:pt idx="5">
                  <c:v>0.90816353435774233</c:v>
                </c:pt>
                <c:pt idx="6">
                  <c:v>0.85053585833365342</c:v>
                </c:pt>
                <c:pt idx="7">
                  <c:v>0.70900424504135251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vulcan</c:f>
              <c:strCache>
                <c:ptCount val="1"/>
                <c:pt idx="0">
                  <c:v>vulcan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xVal>
            <c:numRef>
              <c:f>Zerr!$C$42:$C$53</c:f>
              <c:numCache>
                <c:formatCode>#,##0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 formatCode="General">
                  <c:v>2048</c:v>
                </c:pt>
                <c:pt idx="9" formatCode="General">
                  <c:v>4096</c:v>
                </c:pt>
                <c:pt idx="10" formatCode="General">
                  <c:v>8192</c:v>
                </c:pt>
                <c:pt idx="11" formatCode="General">
                  <c:v>16384</c:v>
                </c:pt>
              </c:numCache>
            </c:numRef>
          </c:xVal>
          <c:yVal>
            <c:numRef>
              <c:f>Zerr!$H$42:$H$53</c:f>
              <c:numCache>
                <c:formatCode>0.00%</c:formatCode>
                <c:ptCount val="12"/>
                <c:pt idx="0">
                  <c:v>1</c:v>
                </c:pt>
                <c:pt idx="1">
                  <c:v>0.98433598919967336</c:v>
                </c:pt>
                <c:pt idx="2">
                  <c:v>0.96998277509738029</c:v>
                </c:pt>
                <c:pt idx="3">
                  <c:v>0.95201101582812564</c:v>
                </c:pt>
                <c:pt idx="4">
                  <c:v>0.90264900662251657</c:v>
                </c:pt>
                <c:pt idx="5">
                  <c:v>0.88993801201383671</c:v>
                </c:pt>
                <c:pt idx="6">
                  <c:v>0.87727801728101218</c:v>
                </c:pt>
                <c:pt idx="7">
                  <c:v>0.71347534398769341</c:v>
                </c:pt>
                <c:pt idx="8">
                  <c:v>0.698974358974359</c:v>
                </c:pt>
                <c:pt idx="9">
                  <c:v>0.68045432223542179</c:v>
                </c:pt>
                <c:pt idx="10">
                  <c:v>0.37641662777774021</c:v>
                </c:pt>
                <c:pt idx="11">
                  <c:v>0.36330572470209116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16768"/>
        <c:axId val="179017344"/>
      </c:scatterChart>
      <c:valAx>
        <c:axId val="179016768"/>
        <c:scaling>
          <c:logBase val="10"/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79017344"/>
        <c:crossesAt val="0"/>
        <c:crossBetween val="midCat"/>
      </c:valAx>
      <c:valAx>
        <c:axId val="17901734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%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79016768"/>
        <c:crossesAt val="1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131760</xdr:colOff>
      <xdr:row>21</xdr:row>
      <xdr:rowOff>67320</xdr:rowOff>
    </xdr:from>
    <xdr:to>
      <xdr:col>26</xdr:col>
      <xdr:colOff>436320</xdr:colOff>
      <xdr:row>35</xdr:row>
      <xdr:rowOff>143280</xdr:rowOff>
    </xdr:to>
    <xdr:graphicFrame macro="">
      <xdr:nvGraphicFramePr>
        <xdr:cNvPr id="2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53"/>
  <sheetViews>
    <sheetView tabSelected="1" zoomScale="90" zoomScaleNormal="90" workbookViewId="0">
      <selection activeCell="M44" sqref="M44"/>
    </sheetView>
  </sheetViews>
  <sheetFormatPr defaultRowHeight="15" x14ac:dyDescent="0.25"/>
  <cols>
    <col min="1" max="1" width="8.5703125"/>
    <col min="2" max="2" width="20.85546875"/>
    <col min="3" max="1025" width="8.5703125"/>
  </cols>
  <sheetData>
    <row r="5" spans="2:19" x14ac:dyDescent="0.25">
      <c r="B5" t="s">
        <v>0</v>
      </c>
      <c r="C5" s="1">
        <v>8</v>
      </c>
      <c r="D5" s="1">
        <v>16</v>
      </c>
      <c r="E5" s="1">
        <v>32</v>
      </c>
      <c r="F5" s="1">
        <v>64</v>
      </c>
      <c r="G5" s="1">
        <v>128</v>
      </c>
      <c r="H5" s="1">
        <v>256</v>
      </c>
      <c r="I5" s="1">
        <v>512</v>
      </c>
      <c r="J5" s="1">
        <v>1024</v>
      </c>
      <c r="K5" s="1">
        <v>2048</v>
      </c>
      <c r="L5" s="1">
        <v>4096</v>
      </c>
      <c r="M5" s="1">
        <v>8192</v>
      </c>
      <c r="N5" s="1">
        <v>16384</v>
      </c>
      <c r="O5" s="1">
        <v>32768</v>
      </c>
      <c r="P5" s="1">
        <v>65536</v>
      </c>
      <c r="Q5" s="1">
        <v>131072</v>
      </c>
      <c r="R5" s="1">
        <v>262144</v>
      </c>
      <c r="S5" s="1">
        <v>393216</v>
      </c>
    </row>
    <row r="6" spans="2:19" x14ac:dyDescent="0.25">
      <c r="B6" s="2" t="s">
        <v>1</v>
      </c>
      <c r="C6" s="3">
        <v>32</v>
      </c>
      <c r="D6" s="3">
        <v>32</v>
      </c>
      <c r="E6" s="3">
        <v>64</v>
      </c>
      <c r="F6" s="3">
        <v>64</v>
      </c>
      <c r="G6" s="3">
        <v>64</v>
      </c>
      <c r="H6" s="3">
        <v>128</v>
      </c>
      <c r="I6" s="3">
        <v>128</v>
      </c>
      <c r="J6" s="3">
        <v>128</v>
      </c>
      <c r="K6" s="3">
        <v>256</v>
      </c>
      <c r="L6" s="3">
        <v>256</v>
      </c>
      <c r="M6" s="3">
        <v>256</v>
      </c>
      <c r="N6" s="3">
        <v>512</v>
      </c>
      <c r="O6" s="3">
        <v>512</v>
      </c>
      <c r="P6" s="3">
        <v>512</v>
      </c>
      <c r="Q6" s="3">
        <v>1024</v>
      </c>
      <c r="R6" s="3">
        <v>1024</v>
      </c>
      <c r="S6" s="3">
        <v>1536</v>
      </c>
    </row>
    <row r="7" spans="2:19" x14ac:dyDescent="0.25">
      <c r="B7" s="2" t="s">
        <v>2</v>
      </c>
      <c r="C7" s="3">
        <v>32</v>
      </c>
      <c r="D7" s="3">
        <v>32</v>
      </c>
      <c r="E7" s="3">
        <v>32</v>
      </c>
      <c r="F7" s="3">
        <v>64</v>
      </c>
      <c r="G7" s="3">
        <v>64</v>
      </c>
      <c r="H7" s="3">
        <v>64</v>
      </c>
      <c r="I7" s="3">
        <v>128</v>
      </c>
      <c r="J7" s="3">
        <v>128</v>
      </c>
      <c r="K7" s="3">
        <v>128</v>
      </c>
      <c r="L7" s="3">
        <v>256</v>
      </c>
      <c r="M7" s="3">
        <v>256</v>
      </c>
      <c r="N7" s="3">
        <v>256</v>
      </c>
      <c r="O7" s="3">
        <v>512</v>
      </c>
      <c r="P7" s="3">
        <v>512</v>
      </c>
      <c r="Q7" s="3">
        <v>512</v>
      </c>
      <c r="R7" s="3">
        <v>1024</v>
      </c>
      <c r="S7" s="3">
        <v>1024</v>
      </c>
    </row>
    <row r="8" spans="2:19" x14ac:dyDescent="0.25">
      <c r="B8" s="2" t="s">
        <v>3</v>
      </c>
      <c r="C8" s="3">
        <v>32</v>
      </c>
      <c r="D8" s="3">
        <v>64</v>
      </c>
      <c r="E8" s="3">
        <v>64</v>
      </c>
      <c r="F8" s="3">
        <v>64</v>
      </c>
      <c r="G8" s="3">
        <v>128</v>
      </c>
      <c r="H8" s="3">
        <v>128</v>
      </c>
      <c r="I8" s="3">
        <v>128</v>
      </c>
      <c r="J8" s="3">
        <v>256</v>
      </c>
      <c r="K8" s="3">
        <v>256</v>
      </c>
      <c r="L8" s="3">
        <v>256</v>
      </c>
      <c r="M8" s="3">
        <v>512</v>
      </c>
      <c r="N8" s="3">
        <v>512</v>
      </c>
      <c r="O8" s="3">
        <v>512</v>
      </c>
      <c r="P8" s="3">
        <v>1024</v>
      </c>
      <c r="Q8" s="3">
        <v>1024</v>
      </c>
      <c r="R8" s="3">
        <v>1024</v>
      </c>
      <c r="S8" s="3">
        <v>1024</v>
      </c>
    </row>
    <row r="9" spans="2:19" x14ac:dyDescent="0.25">
      <c r="B9" s="2" t="s">
        <v>4</v>
      </c>
      <c r="C9" s="3">
        <v>2</v>
      </c>
      <c r="D9" s="3">
        <v>4</v>
      </c>
      <c r="E9" s="3">
        <v>4</v>
      </c>
      <c r="F9" s="3">
        <v>8</v>
      </c>
      <c r="G9" s="3">
        <v>8</v>
      </c>
      <c r="H9" s="3">
        <v>16</v>
      </c>
      <c r="I9" s="3">
        <v>16</v>
      </c>
      <c r="J9" s="3">
        <v>32</v>
      </c>
      <c r="K9" s="3">
        <v>32</v>
      </c>
      <c r="L9" s="3">
        <v>64</v>
      </c>
      <c r="M9" s="3">
        <v>64</v>
      </c>
      <c r="N9" s="3">
        <v>128</v>
      </c>
      <c r="O9" s="3">
        <v>128</v>
      </c>
      <c r="P9" s="3">
        <v>256</v>
      </c>
      <c r="Q9" s="3">
        <v>256</v>
      </c>
      <c r="R9" s="3">
        <v>512</v>
      </c>
      <c r="S9" s="3">
        <v>768</v>
      </c>
    </row>
    <row r="10" spans="2:19" x14ac:dyDescent="0.25">
      <c r="B10" s="2" t="s">
        <v>5</v>
      </c>
      <c r="C10" s="3">
        <v>2</v>
      </c>
      <c r="D10" s="3">
        <v>2</v>
      </c>
      <c r="E10" s="3">
        <v>4</v>
      </c>
      <c r="F10" s="3">
        <v>4</v>
      </c>
      <c r="G10" s="3">
        <v>8</v>
      </c>
      <c r="H10" s="3">
        <v>8</v>
      </c>
      <c r="I10" s="3">
        <v>16</v>
      </c>
      <c r="J10" s="3">
        <v>16</v>
      </c>
      <c r="K10" s="3">
        <v>32</v>
      </c>
      <c r="L10" s="3">
        <v>32</v>
      </c>
      <c r="M10" s="3">
        <v>64</v>
      </c>
      <c r="N10" s="3">
        <v>64</v>
      </c>
      <c r="O10" s="3">
        <v>128</v>
      </c>
      <c r="P10" s="3">
        <v>128</v>
      </c>
      <c r="Q10" s="3">
        <v>256</v>
      </c>
      <c r="R10" s="3">
        <v>256</v>
      </c>
      <c r="S10" s="3">
        <v>256</v>
      </c>
    </row>
    <row r="11" spans="2:19" x14ac:dyDescent="0.25">
      <c r="B11" s="2" t="s">
        <v>6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4">
        <v>2</v>
      </c>
      <c r="Q11" s="4">
        <v>2</v>
      </c>
      <c r="R11" s="4">
        <v>2</v>
      </c>
      <c r="S11" s="4">
        <v>2</v>
      </c>
    </row>
    <row r="12" spans="2:19" x14ac:dyDescent="0.25">
      <c r="B12" s="2" t="s">
        <v>7</v>
      </c>
      <c r="C12" s="4">
        <v>16</v>
      </c>
      <c r="D12" s="4">
        <v>8</v>
      </c>
      <c r="E12" s="4">
        <v>16</v>
      </c>
      <c r="F12" s="4">
        <v>8</v>
      </c>
      <c r="G12" s="4">
        <v>8</v>
      </c>
      <c r="H12" s="4">
        <v>8</v>
      </c>
      <c r="I12" s="4">
        <v>8</v>
      </c>
      <c r="J12" s="4">
        <v>4</v>
      </c>
      <c r="K12" s="4">
        <v>8</v>
      </c>
      <c r="L12" s="4">
        <v>4</v>
      </c>
      <c r="M12" s="4">
        <v>4</v>
      </c>
      <c r="N12" s="4">
        <v>4</v>
      </c>
      <c r="O12" s="4">
        <v>4</v>
      </c>
      <c r="P12" s="4">
        <v>2</v>
      </c>
      <c r="Q12" s="4">
        <v>4</v>
      </c>
      <c r="R12" s="4">
        <v>2</v>
      </c>
      <c r="S12" s="4">
        <v>2</v>
      </c>
    </row>
    <row r="13" spans="2:19" x14ac:dyDescent="0.25">
      <c r="B13" s="2" t="s">
        <v>8</v>
      </c>
      <c r="C13" s="4">
        <v>16</v>
      </c>
      <c r="D13" s="4">
        <v>16</v>
      </c>
      <c r="E13" s="4">
        <v>8</v>
      </c>
      <c r="F13" s="4">
        <v>16</v>
      </c>
      <c r="G13" s="4">
        <v>8</v>
      </c>
      <c r="H13" s="4">
        <v>8</v>
      </c>
      <c r="I13" s="4">
        <v>8</v>
      </c>
      <c r="J13" s="4">
        <v>8</v>
      </c>
      <c r="K13" s="4">
        <v>4</v>
      </c>
      <c r="L13" s="4">
        <v>8</v>
      </c>
      <c r="M13" s="4">
        <v>4</v>
      </c>
      <c r="N13" s="4">
        <v>4</v>
      </c>
      <c r="O13" s="4">
        <v>4</v>
      </c>
      <c r="P13" s="4">
        <v>4</v>
      </c>
      <c r="Q13" s="4">
        <v>2</v>
      </c>
      <c r="R13" s="4">
        <v>4</v>
      </c>
      <c r="S13" s="4">
        <v>4</v>
      </c>
    </row>
    <row r="14" spans="2:19" x14ac:dyDescent="0.25">
      <c r="B14" s="2" t="s">
        <v>9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</row>
    <row r="15" spans="2:19" x14ac:dyDescent="0.25">
      <c r="B15" s="6" t="s">
        <v>10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7">
        <v>1</v>
      </c>
      <c r="Q15" s="7">
        <v>1</v>
      </c>
      <c r="R15" s="7">
        <v>1</v>
      </c>
      <c r="S15" s="7">
        <v>1</v>
      </c>
    </row>
    <row r="16" spans="2:19" x14ac:dyDescent="0.25">
      <c r="B16" s="6" t="s">
        <v>11</v>
      </c>
      <c r="C16" s="5">
        <v>10</v>
      </c>
      <c r="D16" s="5">
        <v>10</v>
      </c>
      <c r="E16" s="5">
        <v>10</v>
      </c>
      <c r="F16" s="5">
        <v>10</v>
      </c>
      <c r="G16" s="5">
        <v>10</v>
      </c>
      <c r="H16" s="5">
        <v>10</v>
      </c>
      <c r="I16" s="5">
        <v>10</v>
      </c>
      <c r="J16" s="5">
        <v>10</v>
      </c>
      <c r="K16" s="5">
        <v>10</v>
      </c>
      <c r="L16" s="5">
        <v>10</v>
      </c>
      <c r="M16" s="5">
        <v>10</v>
      </c>
      <c r="N16" s="5">
        <v>10</v>
      </c>
      <c r="O16" s="5">
        <v>10</v>
      </c>
      <c r="P16" s="8">
        <v>10</v>
      </c>
      <c r="Q16" s="8">
        <v>10</v>
      </c>
      <c r="R16" s="8">
        <v>10</v>
      </c>
      <c r="S16" s="8">
        <v>10</v>
      </c>
    </row>
    <row r="17" spans="1:19" x14ac:dyDescent="0.25">
      <c r="B17" s="6" t="s">
        <v>12</v>
      </c>
      <c r="C17" s="4">
        <v>16</v>
      </c>
      <c r="D17" s="4">
        <v>32</v>
      </c>
      <c r="E17" s="4">
        <v>32</v>
      </c>
      <c r="F17" s="4">
        <v>32</v>
      </c>
      <c r="G17" s="4">
        <v>64</v>
      </c>
      <c r="H17" s="4">
        <v>64</v>
      </c>
      <c r="I17" s="4">
        <v>64</v>
      </c>
      <c r="J17" s="4">
        <v>128</v>
      </c>
      <c r="K17" s="4">
        <v>128</v>
      </c>
      <c r="L17" s="4">
        <v>128</v>
      </c>
      <c r="M17" s="4">
        <v>256</v>
      </c>
      <c r="N17" s="4">
        <v>256</v>
      </c>
      <c r="O17" s="4">
        <v>256</v>
      </c>
      <c r="P17" s="4">
        <v>512</v>
      </c>
      <c r="Q17" s="4">
        <v>512</v>
      </c>
      <c r="R17" s="4">
        <v>512</v>
      </c>
      <c r="S17" s="4">
        <v>512</v>
      </c>
    </row>
    <row r="18" spans="1:19" x14ac:dyDescent="0.25">
      <c r="A18" t="s">
        <v>13</v>
      </c>
    </row>
    <row r="19" spans="1:19" x14ac:dyDescent="0.25">
      <c r="B19" s="9" t="s">
        <v>14</v>
      </c>
      <c r="C19">
        <v>4</v>
      </c>
      <c r="D19">
        <f t="shared" ref="D19:S19" si="0">D6/(2*D21)</f>
        <v>4</v>
      </c>
      <c r="E19">
        <f t="shared" si="0"/>
        <v>8</v>
      </c>
      <c r="F19">
        <f t="shared" si="0"/>
        <v>8</v>
      </c>
      <c r="G19">
        <f t="shared" si="0"/>
        <v>8</v>
      </c>
      <c r="H19">
        <f t="shared" si="0"/>
        <v>16</v>
      </c>
      <c r="I19">
        <f t="shared" si="0"/>
        <v>16</v>
      </c>
      <c r="J19">
        <f t="shared" si="0"/>
        <v>32</v>
      </c>
      <c r="K19">
        <f t="shared" si="0"/>
        <v>64</v>
      </c>
      <c r="L19">
        <f t="shared" si="0"/>
        <v>64</v>
      </c>
      <c r="M19">
        <f t="shared" si="0"/>
        <v>64</v>
      </c>
      <c r="N19">
        <f t="shared" si="0"/>
        <v>128</v>
      </c>
      <c r="O19">
        <f t="shared" si="0"/>
        <v>128</v>
      </c>
      <c r="P19">
        <f t="shared" si="0"/>
        <v>256</v>
      </c>
      <c r="Q19">
        <f t="shared" si="0"/>
        <v>512</v>
      </c>
      <c r="R19">
        <f t="shared" si="0"/>
        <v>512</v>
      </c>
      <c r="S19">
        <f t="shared" si="0"/>
        <v>768</v>
      </c>
    </row>
    <row r="20" spans="1:19" x14ac:dyDescent="0.25">
      <c r="B20" s="9" t="s">
        <v>15</v>
      </c>
      <c r="C20">
        <v>4</v>
      </c>
      <c r="D20">
        <f t="shared" ref="D20:S20" si="1">D7/(2*D21)</f>
        <v>4</v>
      </c>
      <c r="E20">
        <f t="shared" si="1"/>
        <v>4</v>
      </c>
      <c r="F20">
        <f t="shared" si="1"/>
        <v>8</v>
      </c>
      <c r="G20">
        <f t="shared" si="1"/>
        <v>8</v>
      </c>
      <c r="H20">
        <f t="shared" si="1"/>
        <v>8</v>
      </c>
      <c r="I20">
        <f t="shared" si="1"/>
        <v>16</v>
      </c>
      <c r="J20">
        <f t="shared" si="1"/>
        <v>32</v>
      </c>
      <c r="K20">
        <f t="shared" si="1"/>
        <v>32</v>
      </c>
      <c r="L20">
        <f t="shared" si="1"/>
        <v>64</v>
      </c>
      <c r="M20">
        <f t="shared" si="1"/>
        <v>64</v>
      </c>
      <c r="N20">
        <f t="shared" si="1"/>
        <v>64</v>
      </c>
      <c r="O20">
        <f t="shared" si="1"/>
        <v>128</v>
      </c>
      <c r="P20">
        <f t="shared" si="1"/>
        <v>256</v>
      </c>
      <c r="Q20">
        <f t="shared" si="1"/>
        <v>256</v>
      </c>
      <c r="R20">
        <f t="shared" si="1"/>
        <v>512</v>
      </c>
      <c r="S20">
        <f t="shared" si="1"/>
        <v>512</v>
      </c>
    </row>
    <row r="21" spans="1:19" x14ac:dyDescent="0.25">
      <c r="B21" s="9" t="s">
        <v>16</v>
      </c>
      <c r="C21">
        <v>4</v>
      </c>
      <c r="D21">
        <f t="shared" ref="D21:S21" si="2">MIN(D12:D13)/2</f>
        <v>4</v>
      </c>
      <c r="E21">
        <f t="shared" si="2"/>
        <v>4</v>
      </c>
      <c r="F21">
        <f t="shared" si="2"/>
        <v>4</v>
      </c>
      <c r="G21">
        <f t="shared" si="2"/>
        <v>4</v>
      </c>
      <c r="H21">
        <f t="shared" si="2"/>
        <v>4</v>
      </c>
      <c r="I21">
        <f t="shared" si="2"/>
        <v>4</v>
      </c>
      <c r="J21">
        <f t="shared" si="2"/>
        <v>2</v>
      </c>
      <c r="K21">
        <f t="shared" si="2"/>
        <v>2</v>
      </c>
      <c r="L21">
        <f t="shared" si="2"/>
        <v>2</v>
      </c>
      <c r="M21">
        <f t="shared" si="2"/>
        <v>2</v>
      </c>
      <c r="N21">
        <f t="shared" si="2"/>
        <v>2</v>
      </c>
      <c r="O21">
        <f t="shared" si="2"/>
        <v>2</v>
      </c>
      <c r="P21">
        <f t="shared" si="2"/>
        <v>1</v>
      </c>
      <c r="Q21">
        <f t="shared" si="2"/>
        <v>1</v>
      </c>
      <c r="R21">
        <f t="shared" si="2"/>
        <v>1</v>
      </c>
      <c r="S21">
        <f t="shared" si="2"/>
        <v>1</v>
      </c>
    </row>
    <row r="22" spans="1:19" x14ac:dyDescent="0.25">
      <c r="B22" s="9" t="s">
        <v>17</v>
      </c>
      <c r="C22">
        <f t="shared" ref="C22:S22" si="3">C8</f>
        <v>32</v>
      </c>
      <c r="D22">
        <f t="shared" si="3"/>
        <v>64</v>
      </c>
      <c r="E22">
        <f t="shared" si="3"/>
        <v>64</v>
      </c>
      <c r="F22">
        <f t="shared" si="3"/>
        <v>64</v>
      </c>
      <c r="G22">
        <f t="shared" si="3"/>
        <v>128</v>
      </c>
      <c r="H22">
        <f t="shared" si="3"/>
        <v>128</v>
      </c>
      <c r="I22">
        <f t="shared" si="3"/>
        <v>128</v>
      </c>
      <c r="J22">
        <f t="shared" si="3"/>
        <v>256</v>
      </c>
      <c r="K22">
        <f t="shared" si="3"/>
        <v>256</v>
      </c>
      <c r="L22">
        <f t="shared" si="3"/>
        <v>256</v>
      </c>
      <c r="M22">
        <f t="shared" si="3"/>
        <v>512</v>
      </c>
      <c r="N22">
        <f t="shared" si="3"/>
        <v>512</v>
      </c>
      <c r="O22">
        <f t="shared" si="3"/>
        <v>512</v>
      </c>
      <c r="P22">
        <f t="shared" si="3"/>
        <v>1024</v>
      </c>
      <c r="Q22">
        <f t="shared" si="3"/>
        <v>1024</v>
      </c>
      <c r="R22">
        <f t="shared" si="3"/>
        <v>1024</v>
      </c>
      <c r="S22">
        <f t="shared" si="3"/>
        <v>1024</v>
      </c>
    </row>
    <row r="24" spans="1:19" x14ac:dyDescent="0.25">
      <c r="B24" s="9" t="s">
        <v>18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25">
      <c r="B25" s="9" t="s">
        <v>19</v>
      </c>
      <c r="C25">
        <f t="shared" ref="C25:S25" si="4">C9</f>
        <v>2</v>
      </c>
      <c r="D25">
        <f t="shared" si="4"/>
        <v>4</v>
      </c>
      <c r="E25">
        <f t="shared" si="4"/>
        <v>4</v>
      </c>
      <c r="F25">
        <f t="shared" si="4"/>
        <v>8</v>
      </c>
      <c r="G25">
        <f t="shared" si="4"/>
        <v>8</v>
      </c>
      <c r="H25">
        <f t="shared" si="4"/>
        <v>16</v>
      </c>
      <c r="I25">
        <f t="shared" si="4"/>
        <v>16</v>
      </c>
      <c r="J25">
        <f t="shared" si="4"/>
        <v>32</v>
      </c>
      <c r="K25">
        <f t="shared" si="4"/>
        <v>32</v>
      </c>
      <c r="L25">
        <f t="shared" si="4"/>
        <v>64</v>
      </c>
      <c r="M25">
        <f t="shared" si="4"/>
        <v>64</v>
      </c>
      <c r="N25">
        <f t="shared" si="4"/>
        <v>128</v>
      </c>
      <c r="O25">
        <f t="shared" si="4"/>
        <v>128</v>
      </c>
      <c r="P25">
        <f t="shared" si="4"/>
        <v>256</v>
      </c>
      <c r="Q25">
        <f t="shared" si="4"/>
        <v>256</v>
      </c>
      <c r="R25">
        <f t="shared" si="4"/>
        <v>512</v>
      </c>
      <c r="S25">
        <f t="shared" si="4"/>
        <v>768</v>
      </c>
    </row>
    <row r="27" spans="1:19" x14ac:dyDescent="0.25">
      <c r="B27" s="9" t="s">
        <v>20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 x14ac:dyDescent="0.25">
      <c r="B28" s="9" t="s">
        <v>21</v>
      </c>
      <c r="C28">
        <f t="shared" ref="C28:S28" si="5">C10</f>
        <v>2</v>
      </c>
      <c r="D28">
        <f t="shared" si="5"/>
        <v>2</v>
      </c>
      <c r="E28">
        <f t="shared" si="5"/>
        <v>4</v>
      </c>
      <c r="F28">
        <f t="shared" si="5"/>
        <v>4</v>
      </c>
      <c r="G28">
        <f t="shared" si="5"/>
        <v>8</v>
      </c>
      <c r="H28">
        <f t="shared" si="5"/>
        <v>8</v>
      </c>
      <c r="I28">
        <f t="shared" si="5"/>
        <v>16</v>
      </c>
      <c r="J28">
        <f t="shared" si="5"/>
        <v>16</v>
      </c>
      <c r="K28">
        <f t="shared" si="5"/>
        <v>32</v>
      </c>
      <c r="L28">
        <f t="shared" si="5"/>
        <v>32</v>
      </c>
      <c r="M28">
        <f t="shared" si="5"/>
        <v>64</v>
      </c>
      <c r="N28">
        <f t="shared" si="5"/>
        <v>64</v>
      </c>
      <c r="O28">
        <f t="shared" si="5"/>
        <v>128</v>
      </c>
      <c r="P28">
        <f t="shared" si="5"/>
        <v>128</v>
      </c>
      <c r="Q28">
        <f t="shared" si="5"/>
        <v>256</v>
      </c>
      <c r="R28">
        <f t="shared" si="5"/>
        <v>256</v>
      </c>
      <c r="S28">
        <f t="shared" si="5"/>
        <v>256</v>
      </c>
    </row>
    <row r="30" spans="1:19" x14ac:dyDescent="0.25">
      <c r="B30" s="9" t="s">
        <v>22</v>
      </c>
      <c r="C30">
        <f t="shared" ref="C30:S30" si="6">C31/2</f>
        <v>16</v>
      </c>
      <c r="D30">
        <f t="shared" si="6"/>
        <v>32</v>
      </c>
      <c r="E30">
        <f t="shared" si="6"/>
        <v>32</v>
      </c>
      <c r="F30">
        <f t="shared" si="6"/>
        <v>32</v>
      </c>
      <c r="G30">
        <f t="shared" si="6"/>
        <v>64</v>
      </c>
      <c r="H30">
        <f t="shared" si="6"/>
        <v>64</v>
      </c>
      <c r="I30">
        <f t="shared" si="6"/>
        <v>64</v>
      </c>
      <c r="J30">
        <f t="shared" si="6"/>
        <v>128</v>
      </c>
      <c r="K30">
        <f t="shared" si="6"/>
        <v>128</v>
      </c>
      <c r="L30">
        <f t="shared" si="6"/>
        <v>128</v>
      </c>
      <c r="M30">
        <f t="shared" si="6"/>
        <v>256</v>
      </c>
      <c r="N30">
        <f t="shared" si="6"/>
        <v>256</v>
      </c>
      <c r="O30">
        <f t="shared" si="6"/>
        <v>256</v>
      </c>
      <c r="P30">
        <f t="shared" si="6"/>
        <v>512</v>
      </c>
      <c r="Q30">
        <f t="shared" si="6"/>
        <v>512</v>
      </c>
      <c r="R30">
        <f t="shared" si="6"/>
        <v>512</v>
      </c>
      <c r="S30">
        <f t="shared" si="6"/>
        <v>512</v>
      </c>
    </row>
    <row r="31" spans="1:19" x14ac:dyDescent="0.25">
      <c r="B31" s="9" t="s">
        <v>23</v>
      </c>
      <c r="C31">
        <f t="shared" ref="C31:S31" si="7">C8</f>
        <v>32</v>
      </c>
      <c r="D31">
        <f t="shared" si="7"/>
        <v>64</v>
      </c>
      <c r="E31">
        <f t="shared" si="7"/>
        <v>64</v>
      </c>
      <c r="F31">
        <f t="shared" si="7"/>
        <v>64</v>
      </c>
      <c r="G31">
        <f t="shared" si="7"/>
        <v>128</v>
      </c>
      <c r="H31">
        <f t="shared" si="7"/>
        <v>128</v>
      </c>
      <c r="I31">
        <f t="shared" si="7"/>
        <v>128</v>
      </c>
      <c r="J31">
        <f t="shared" si="7"/>
        <v>256</v>
      </c>
      <c r="K31">
        <f t="shared" si="7"/>
        <v>256</v>
      </c>
      <c r="L31">
        <f t="shared" si="7"/>
        <v>256</v>
      </c>
      <c r="M31">
        <f t="shared" si="7"/>
        <v>512</v>
      </c>
      <c r="N31">
        <f t="shared" si="7"/>
        <v>512</v>
      </c>
      <c r="O31">
        <f t="shared" si="7"/>
        <v>512</v>
      </c>
      <c r="P31">
        <f t="shared" si="7"/>
        <v>1024</v>
      </c>
      <c r="Q31">
        <f t="shared" si="7"/>
        <v>1024</v>
      </c>
      <c r="R31">
        <f t="shared" si="7"/>
        <v>1024</v>
      </c>
      <c r="S31">
        <f t="shared" si="7"/>
        <v>1024</v>
      </c>
    </row>
    <row r="33" spans="2:19" x14ac:dyDescent="0.25">
      <c r="B33" s="9" t="s">
        <v>24</v>
      </c>
      <c r="C33">
        <f t="shared" ref="C33:S33" si="8">C15*C16*8*C12*C24*C13*C27*C14*C30</f>
        <v>327680</v>
      </c>
      <c r="D33">
        <f t="shared" si="8"/>
        <v>327680</v>
      </c>
      <c r="E33">
        <f t="shared" si="8"/>
        <v>327680</v>
      </c>
      <c r="F33">
        <f t="shared" si="8"/>
        <v>327680</v>
      </c>
      <c r="G33">
        <f t="shared" si="8"/>
        <v>327680</v>
      </c>
      <c r="H33">
        <f t="shared" si="8"/>
        <v>327680</v>
      </c>
      <c r="I33">
        <f t="shared" si="8"/>
        <v>327680</v>
      </c>
      <c r="J33">
        <f t="shared" si="8"/>
        <v>327680</v>
      </c>
      <c r="K33">
        <f t="shared" si="8"/>
        <v>327680</v>
      </c>
      <c r="L33">
        <f t="shared" si="8"/>
        <v>327680</v>
      </c>
      <c r="M33">
        <f t="shared" si="8"/>
        <v>327680</v>
      </c>
      <c r="N33">
        <f t="shared" si="8"/>
        <v>327680</v>
      </c>
      <c r="O33">
        <f t="shared" si="8"/>
        <v>327680</v>
      </c>
      <c r="P33">
        <f t="shared" si="8"/>
        <v>327680</v>
      </c>
      <c r="Q33">
        <f t="shared" si="8"/>
        <v>327680</v>
      </c>
      <c r="R33">
        <f t="shared" si="8"/>
        <v>327680</v>
      </c>
      <c r="S33">
        <f t="shared" si="8"/>
        <v>327680</v>
      </c>
    </row>
    <row r="34" spans="2:19" x14ac:dyDescent="0.25">
      <c r="B34" s="9" t="s">
        <v>25</v>
      </c>
      <c r="C34">
        <f t="shared" ref="C34:S34" si="9">C12*C13*C14*C24*C27*C30</f>
        <v>4096</v>
      </c>
      <c r="D34">
        <f t="shared" si="9"/>
        <v>4096</v>
      </c>
      <c r="E34">
        <f t="shared" si="9"/>
        <v>4096</v>
      </c>
      <c r="F34">
        <f t="shared" si="9"/>
        <v>4096</v>
      </c>
      <c r="G34">
        <f t="shared" si="9"/>
        <v>4096</v>
      </c>
      <c r="H34">
        <f t="shared" si="9"/>
        <v>4096</v>
      </c>
      <c r="I34">
        <f t="shared" si="9"/>
        <v>4096</v>
      </c>
      <c r="J34">
        <f t="shared" si="9"/>
        <v>4096</v>
      </c>
      <c r="K34">
        <f t="shared" si="9"/>
        <v>4096</v>
      </c>
      <c r="L34">
        <f t="shared" si="9"/>
        <v>4096</v>
      </c>
      <c r="M34">
        <f t="shared" si="9"/>
        <v>4096</v>
      </c>
      <c r="N34">
        <f t="shared" si="9"/>
        <v>4096</v>
      </c>
      <c r="O34">
        <f t="shared" si="9"/>
        <v>4096</v>
      </c>
      <c r="P34">
        <f t="shared" si="9"/>
        <v>4096</v>
      </c>
      <c r="Q34">
        <f t="shared" si="9"/>
        <v>4096</v>
      </c>
      <c r="R34">
        <f t="shared" si="9"/>
        <v>4096</v>
      </c>
      <c r="S34">
        <f t="shared" si="9"/>
        <v>4096</v>
      </c>
    </row>
    <row r="35" spans="2:19" x14ac:dyDescent="0.25">
      <c r="B35" t="s">
        <v>26</v>
      </c>
      <c r="D35">
        <f t="shared" ref="D35:S35" si="10">D5/16</f>
        <v>1</v>
      </c>
      <c r="E35">
        <f t="shared" si="10"/>
        <v>2</v>
      </c>
      <c r="F35">
        <f t="shared" si="10"/>
        <v>4</v>
      </c>
      <c r="G35">
        <f t="shared" si="10"/>
        <v>8</v>
      </c>
      <c r="H35">
        <f t="shared" si="10"/>
        <v>16</v>
      </c>
      <c r="I35">
        <f t="shared" si="10"/>
        <v>32</v>
      </c>
      <c r="J35">
        <f t="shared" si="10"/>
        <v>64</v>
      </c>
      <c r="K35">
        <f t="shared" si="10"/>
        <v>128</v>
      </c>
      <c r="L35">
        <f t="shared" si="10"/>
        <v>256</v>
      </c>
      <c r="M35">
        <f t="shared" si="10"/>
        <v>512</v>
      </c>
      <c r="N35">
        <f t="shared" si="10"/>
        <v>1024</v>
      </c>
      <c r="O35">
        <f t="shared" si="10"/>
        <v>2048</v>
      </c>
      <c r="P35">
        <f t="shared" si="10"/>
        <v>4096</v>
      </c>
      <c r="Q35">
        <f t="shared" si="10"/>
        <v>8192</v>
      </c>
      <c r="R35">
        <f t="shared" si="10"/>
        <v>16384</v>
      </c>
      <c r="S35">
        <f t="shared" si="10"/>
        <v>24576</v>
      </c>
    </row>
    <row r="38" spans="2:19" x14ac:dyDescent="0.25">
      <c r="C38" s="10"/>
      <c r="D38" s="10"/>
      <c r="E38" s="10"/>
      <c r="F38" s="10"/>
      <c r="G38" s="10"/>
      <c r="H38" s="10"/>
      <c r="I38" s="10"/>
      <c r="J38" s="10"/>
      <c r="K38" s="10"/>
    </row>
    <row r="41" spans="2:19" x14ac:dyDescent="0.25">
      <c r="D41" t="s">
        <v>27</v>
      </c>
      <c r="G41" t="s">
        <v>28</v>
      </c>
    </row>
    <row r="42" spans="2:19" x14ac:dyDescent="0.25">
      <c r="C42" s="10">
        <v>8</v>
      </c>
      <c r="D42">
        <v>0.30998799999999999</v>
      </c>
      <c r="E42" s="11">
        <f t="shared" ref="E42:E49" si="11">$D$42/D42</f>
        <v>1</v>
      </c>
      <c r="G42" s="12">
        <v>3.33935</v>
      </c>
      <c r="H42" s="11">
        <f t="shared" ref="H42:H53" si="12">$G$42/G42</f>
        <v>1</v>
      </c>
    </row>
    <row r="43" spans="2:19" x14ac:dyDescent="0.25">
      <c r="C43" s="10">
        <v>16</v>
      </c>
      <c r="D43">
        <v>0.309363</v>
      </c>
      <c r="E43" s="11">
        <f t="shared" si="11"/>
        <v>1.0020202803825926</v>
      </c>
      <c r="G43" s="12">
        <v>3.39249</v>
      </c>
      <c r="H43" s="11">
        <f t="shared" si="12"/>
        <v>0.98433598919967336</v>
      </c>
    </row>
    <row r="44" spans="2:19" x14ac:dyDescent="0.25">
      <c r="C44" s="10">
        <v>32</v>
      </c>
      <c r="D44">
        <v>0.309722</v>
      </c>
      <c r="E44" s="11">
        <f t="shared" si="11"/>
        <v>1.0008588346969218</v>
      </c>
      <c r="G44" s="12">
        <v>3.4426899999999998</v>
      </c>
      <c r="H44" s="11">
        <f t="shared" si="12"/>
        <v>0.96998277509738029</v>
      </c>
    </row>
    <row r="45" spans="2:19" x14ac:dyDescent="0.25">
      <c r="C45" s="10">
        <v>64</v>
      </c>
      <c r="D45">
        <v>0.31451800000000002</v>
      </c>
      <c r="E45" s="11">
        <f t="shared" si="11"/>
        <v>0.98559700875625544</v>
      </c>
      <c r="G45" s="12">
        <v>3.5076800000000001</v>
      </c>
      <c r="H45" s="11">
        <f t="shared" si="12"/>
        <v>0.95201101582812564</v>
      </c>
    </row>
    <row r="46" spans="2:19" x14ac:dyDescent="0.25">
      <c r="C46" s="10">
        <v>128</v>
      </c>
      <c r="D46">
        <v>0.33661000000000002</v>
      </c>
      <c r="E46" s="11">
        <f t="shared" si="11"/>
        <v>0.9209114405394967</v>
      </c>
      <c r="G46" s="12">
        <v>3.6995</v>
      </c>
      <c r="H46" s="11">
        <f t="shared" si="12"/>
        <v>0.90264900662251657</v>
      </c>
    </row>
    <row r="47" spans="2:19" x14ac:dyDescent="0.25">
      <c r="C47" s="10">
        <v>256</v>
      </c>
      <c r="D47">
        <v>0.341335</v>
      </c>
      <c r="E47" s="11">
        <f t="shared" si="11"/>
        <v>0.90816353435774233</v>
      </c>
      <c r="G47" s="12">
        <v>3.7523399999999998</v>
      </c>
      <c r="H47" s="11">
        <f t="shared" si="12"/>
        <v>0.88993801201383671</v>
      </c>
    </row>
    <row r="48" spans="2:19" x14ac:dyDescent="0.25">
      <c r="C48" s="10">
        <v>512</v>
      </c>
      <c r="D48">
        <v>0.36446200000000001</v>
      </c>
      <c r="E48" s="11">
        <f t="shared" si="11"/>
        <v>0.85053585833365342</v>
      </c>
      <c r="G48" s="12">
        <v>3.8064900000000002</v>
      </c>
      <c r="H48" s="11">
        <f t="shared" si="12"/>
        <v>0.87727801728101218</v>
      </c>
    </row>
    <row r="49" spans="3:8" x14ac:dyDescent="0.25">
      <c r="C49" s="10">
        <v>1024</v>
      </c>
      <c r="D49">
        <v>0.43721599999999999</v>
      </c>
      <c r="E49" s="11">
        <f t="shared" si="11"/>
        <v>0.70900424504135251</v>
      </c>
      <c r="G49" s="12">
        <v>4.6803999999999997</v>
      </c>
      <c r="H49" s="11">
        <f t="shared" si="12"/>
        <v>0.71347534398769341</v>
      </c>
    </row>
    <row r="50" spans="3:8" x14ac:dyDescent="0.25">
      <c r="C50">
        <v>2048</v>
      </c>
      <c r="E50" s="11"/>
      <c r="G50" s="12">
        <v>4.7774999999999999</v>
      </c>
      <c r="H50" s="11">
        <f t="shared" si="12"/>
        <v>0.698974358974359</v>
      </c>
    </row>
    <row r="51" spans="3:8" x14ac:dyDescent="0.25">
      <c r="C51">
        <v>4096</v>
      </c>
      <c r="E51" s="11"/>
      <c r="G51" s="12">
        <v>4.9075300000000004</v>
      </c>
      <c r="H51" s="11">
        <f t="shared" si="12"/>
        <v>0.68045432223542179</v>
      </c>
    </row>
    <row r="52" spans="3:8" x14ac:dyDescent="0.25">
      <c r="C52">
        <v>8192</v>
      </c>
      <c r="E52" s="11"/>
      <c r="G52" s="12">
        <v>8.8714200000000005</v>
      </c>
      <c r="H52" s="11">
        <f t="shared" si="12"/>
        <v>0.37641662777774021</v>
      </c>
    </row>
    <row r="53" spans="3:8" x14ac:dyDescent="0.25">
      <c r="C53">
        <v>16384</v>
      </c>
      <c r="E53" s="11"/>
      <c r="G53" s="12">
        <v>9.1915700000000005</v>
      </c>
      <c r="H53" s="11">
        <f t="shared" si="12"/>
        <v>0.36330572470209116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Zerr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N. McGraw</dc:creator>
  <cp:lastModifiedBy>Carolyn N. McGraw</cp:lastModifiedBy>
  <cp:revision>0</cp:revision>
  <dcterms:created xsi:type="dcterms:W3CDTF">2015-09-08T21:20:43Z</dcterms:created>
  <dcterms:modified xsi:type="dcterms:W3CDTF">2015-09-30T20:59:05Z</dcterms:modified>
  <dc:language>en-US</dc:language>
</cp:coreProperties>
</file>