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67" i="1" l="1"/>
  <c r="I30" i="3" l="1"/>
  <c r="I29" i="3" l="1"/>
  <c r="E102" i="1"/>
  <c r="E92" i="1"/>
  <c r="E91" i="1"/>
  <c r="D95" i="1"/>
  <c r="E66" i="1"/>
  <c r="E90" i="1" l="1"/>
  <c r="C90" i="1"/>
  <c r="E65" i="1"/>
  <c r="E64" i="1" l="1"/>
  <c r="E63" i="1" l="1"/>
  <c r="E89" i="1" l="1"/>
  <c r="E62" i="1"/>
  <c r="E88" i="1" l="1"/>
  <c r="E87" i="1"/>
  <c r="C86" i="1" l="1"/>
  <c r="E86" i="1" s="1"/>
  <c r="C85" i="1" l="1"/>
  <c r="E85" i="1" s="1"/>
  <c r="E61" i="1"/>
  <c r="C34" i="1" l="1"/>
  <c r="E34" i="1" s="1"/>
  <c r="E60" i="1" l="1"/>
  <c r="E33" i="1"/>
  <c r="E59" i="1" l="1"/>
  <c r="E101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0" i="1" l="1"/>
  <c r="D50" i="1"/>
  <c r="E50" i="1" s="1"/>
  <c r="E49" i="1" l="1"/>
  <c r="C10" i="2" l="1"/>
  <c r="B9" i="2"/>
  <c r="C9" i="2" s="1"/>
  <c r="D84" i="1" l="1"/>
  <c r="C84" i="1"/>
  <c r="D48" i="1"/>
  <c r="C48" i="1"/>
  <c r="E84" i="1" l="1"/>
  <c r="E48" i="1"/>
  <c r="E83" i="1"/>
  <c r="E47" i="1" l="1"/>
  <c r="A35" i="1" l="1"/>
  <c r="I27" i="3" l="1"/>
  <c r="C8" i="2"/>
  <c r="C7" i="2"/>
  <c r="C6" i="2"/>
  <c r="C5" i="2"/>
  <c r="E82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1" i="1" l="1"/>
  <c r="E81" i="1" s="1"/>
  <c r="C80" i="1"/>
  <c r="E80" i="1" s="1"/>
  <c r="C79" i="1" l="1"/>
  <c r="E79" i="1" s="1"/>
  <c r="C78" i="1"/>
  <c r="E78" i="1" s="1"/>
  <c r="C7" i="3" l="1"/>
  <c r="C10" i="3"/>
  <c r="C17" i="3"/>
  <c r="C77" i="1" l="1"/>
  <c r="C95" i="1" s="1"/>
  <c r="C97" i="1" s="1"/>
  <c r="E77" i="1" l="1"/>
  <c r="E16" i="1"/>
  <c r="A20" i="1" l="1"/>
  <c r="A5" i="1" l="1"/>
  <c r="E29" i="1" l="1"/>
  <c r="D45" i="1" l="1"/>
  <c r="E28" i="1"/>
  <c r="E45" i="1" l="1"/>
  <c r="D70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0" i="1"/>
  <c r="C72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<sst xmlns="http://schemas.openxmlformats.org/spreadsheetml/2006/main" count="339" uniqueCount="211">
  <si>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</si>
  <si>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</si>
  <si>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</si>
  <si>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</si>
  <si>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</si>
  <si>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</si>
  <si>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</si>
  <si>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</si>
  <si>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</si>
  <si>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</si>
  <si>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</si>
  <si>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</si>
  <si>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</si>
  <si>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</si>
  <si>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</si>
  <si>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</si>
  <si>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</si>
  <si>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</si>
  <si>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</si>
  <si>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</si>
  <si>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</si>
  <si>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</si>
  <si>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</si>
  <si>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</si>
  <si>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</si>
  <si>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</si>
  <si>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</si>
  <si>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</si>
  <si>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</si>
  <si>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</si>
  <si>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</si>
  <si>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</si>
  <si>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</si>
  <si>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</si>
  <si>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</si>
  <si>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</si>
  <si>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</si>
  <si>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</si>
  <si>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</si>
  <si>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</si>
  <si>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</si>
  <si>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</si>
  <si>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</si>
  <si>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</si>
  <si>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</si>
  <si>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</si>
  <si>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</si>
  <si>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</si>
  <si>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</si>
  <si>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</si>
  <si>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</si>
  <si>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</si>
  <si>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</si>
  <si>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</si>
  <si>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</si>
  <si>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</si>
  <si>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</si>
  <si>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</si>
  <si>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</si>
  <si>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</si>
  <si>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</si>
  <si>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</si>
  <si>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</si>
  <si>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</si>
  <si>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</si>
  <si>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</si>
  <si>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</si>
  <si>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</si>
  <si>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</si>
  <si>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</si>
  <si>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</si>
  <si>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</si>
  <si>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</si>
  <si>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</si>
  <si>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</si>
  <si>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</si>
  <si>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</si>
  <si>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</si>
  <si>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</si>
  <si>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</si>
  <si>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</si>
  <si>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</si>
  <si>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</si>
  <si>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</si>
  <si>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</si>
  <si>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</si>
  <si>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</si>
  <si>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</si>
  <si>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</si>
  <si>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</si>
  <si>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</si>
  <si>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</si>
  <si>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</si>
  <si>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</si>
  <si>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</si>
  <si>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</si>
  <si>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</si>
  <si>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</si>
  <si>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</si>
  <si>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</si>
  <si>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</si>
  <si>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</si>
  <si>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</si>
  <si>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</si>
  <si>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</si>
  <si>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</si>
  <si>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</si>
  <si>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</si>
  <si>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</si>
  <si>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</si>
  <si>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</si>
  <si>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</si>
  <si>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</si>
  <si>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</si>
  <si>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</si>
  <si>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</si>
  <si>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</si>
  <si>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</si>
  <si>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</si>
  <si>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</si>
  <si>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</si>
  <si>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</si>
  <si>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</si>
  <si>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</si>
  <si>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</si>
  <si>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</si>
  <si>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</si>
  <si>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</si>
  <si>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</si>
  <si>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</si>
  <si>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</si>
  <si>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</si>
  <si>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</si>
  <si>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</si>
  <si>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</si>
  <si>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</si>
  <si>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</si>
  <si>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</si>
  <si>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</si>
  <si>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</si>
  <si>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</si>
  <si>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</si>
  <si>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</si>
  <si>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</si>
  <si>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</si>
  <si>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</si>
  <si>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</si>
  <si>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</si>
  <si>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</si>
  <si>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</si>
  <si>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</si>
  <si>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</si>
  <si>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</si>
  <si>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</si>
  <si>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</si>
  <si>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</si>
  <si>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</si>
  <si>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</si>
  <si>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</si>
  <si>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</si>
  <si>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</si>
  <si>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</si>
  <si>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</si>
  <si>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</si>
  <si>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</si>
  <si>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</si>
  <si>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</si>
  <si>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</si>
  <si>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</si>
  <si>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</si>
  <si>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</si>
  <si>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</si>
  <si>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</si>
  <si>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</si>
  <si>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剩余3*23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</si>
  <si>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</si>
  <si>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</si>
  <si>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</si>
  <si>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</si>
  <si>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</si>
  <si>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</si>
  <si>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剩余2*24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</si>
  <si>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</si>
  <si>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</si>
  <si>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</si>
  <si>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</si>
  <si>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</si>
  <si>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</si>
  <si>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</si>
  <si>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</si>
  <si>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2014.10.12-2014.10.20
2014.10.12-2014.10.20
2015.04.28-2015.06.11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</si>
  <si>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</si>
  <si>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</si>
  <si>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</si>
  <si>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</si>
  <si>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</si>
  <si>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</si>
  <si>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</si>
  <si>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</si>
  <si>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</si>
  <si>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</si>
  <si>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</si>
  <si>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</si>
  <si>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</si>
  <si>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2015.05.26-2015.06.10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</si>
  <si>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</si>
  <si>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</si>
  <si>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2015.07.26-2015.</t>
    <phoneticPr fontId="1" type="noConversion"/>
  </si>
  <si>
    <t>2015.06.11-2015.08.06</t>
    <phoneticPr fontId="1" type="noConversion"/>
  </si>
  <si>
    <t>2015.05.11-2015.05.24
2015.05.25-2015.06.10
2015.06.10-2015.06.19
2015.08.06-2015</t>
    <phoneticPr fontId="1" type="noConversion"/>
  </si>
  <si>
    <t>剩余0*21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</si>
</sst>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49" workbookViewId="0">
      <selection activeCell="G57" sqref="G57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D3+D18+D36+D70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190</v>
      </c>
      <c r="G45" t="s">
        <v>174</v>
      </c>
      <c r="H45">
        <v>90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192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177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178</v>
      </c>
      <c r="H53">
        <v>46</v>
      </c>
    </row>
    <row r="54" spans="2:8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204</v>
      </c>
      <c r="G54" t="s">
        <v>181</v>
      </c>
      <c r="H54">
        <v>48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209</v>
      </c>
      <c r="G56" t="s">
        <v>210</v>
      </c>
      <c r="H56">
        <v>21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H57">
        <v>84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205</v>
      </c>
      <c r="G58" t="s">
        <v>206</v>
      </c>
      <c r="H58">
        <v>96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180</v>
      </c>
      <c r="G59" t="s">
        <v>42</v>
      </c>
      <c r="H59">
        <v>20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182</v>
      </c>
      <c r="C63">
        <v>22</v>
      </c>
      <c r="D63">
        <v>9</v>
      </c>
      <c r="E63">
        <f t="shared" si="2"/>
        <v>0.41</v>
      </c>
      <c r="F63" t="s">
        <v>207</v>
      </c>
      <c r="H63">
        <v>22</v>
      </c>
    </row>
    <row r="64" spans="2:8" x14ac:dyDescent="0.15">
      <c r="B64" t="s">
        <v>182</v>
      </c>
      <c r="C64">
        <v>22</v>
      </c>
      <c r="D64">
        <v>19</v>
      </c>
      <c r="E64">
        <f t="shared" ref="E64:E67" si="3">ROUND(D64/C64,2)</f>
        <v>0.86</v>
      </c>
      <c r="H64">
        <v>22</v>
      </c>
    </row>
    <row r="65" spans="2:8" x14ac:dyDescent="0.15">
      <c r="B65" t="s">
        <v>183</v>
      </c>
      <c r="C65">
        <v>18</v>
      </c>
      <c r="D65">
        <v>35.159999999999997</v>
      </c>
      <c r="E65">
        <f t="shared" si="3"/>
        <v>1.95</v>
      </c>
      <c r="F65" t="s">
        <v>203</v>
      </c>
      <c r="G65" t="s">
        <v>42</v>
      </c>
      <c r="H65">
        <v>18</v>
      </c>
    </row>
    <row r="66" spans="2:8" x14ac:dyDescent="0.15">
      <c r="B66" t="s">
        <v>191</v>
      </c>
      <c r="C66">
        <v>84</v>
      </c>
      <c r="D66">
        <v>106</v>
      </c>
      <c r="E66">
        <f t="shared" si="3"/>
        <v>1.26</v>
      </c>
      <c r="F66" t="s">
        <v>208</v>
      </c>
      <c r="G66" t="s">
        <v>42</v>
      </c>
      <c r="H66">
        <v>84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</row>
    <row r="70" spans="2:8" x14ac:dyDescent="0.15">
      <c r="B70" t="s">
        <v>8</v>
      </c>
      <c r="C70">
        <f>SUM(C42:C69)</f>
        <v>1956</v>
      </c>
      <c r="D70">
        <f>SUM(D42:D53)</f>
        <v>1313.1499999999999</v>
      </c>
      <c r="H70">
        <f>SUM(H42:H69)</f>
        <v>675</v>
      </c>
    </row>
    <row r="71" spans="2:8" x14ac:dyDescent="0.15">
      <c r="B71" t="s">
        <v>9</v>
      </c>
      <c r="C71">
        <v>5</v>
      </c>
    </row>
    <row r="72" spans="2:8" x14ac:dyDescent="0.15">
      <c r="B72" t="s">
        <v>10</v>
      </c>
      <c r="C72">
        <f>C70/C71</f>
        <v>391.2</v>
      </c>
    </row>
    <row r="76" spans="2:8" x14ac:dyDescent="0.15">
      <c r="B76" t="s">
        <v>50</v>
      </c>
      <c r="C76" t="s">
        <v>50</v>
      </c>
      <c r="D76" t="s">
        <v>12</v>
      </c>
      <c r="E76" t="s">
        <v>29</v>
      </c>
    </row>
    <row r="77" spans="2:8" x14ac:dyDescent="0.15">
      <c r="B77" t="s">
        <v>51</v>
      </c>
      <c r="C77">
        <f>68+8</f>
        <v>76</v>
      </c>
      <c r="D77">
        <v>117.35</v>
      </c>
      <c r="E77">
        <f t="shared" ref="E77:E92" si="4">ROUND(D77/C77,2)</f>
        <v>1.54</v>
      </c>
    </row>
    <row r="78" spans="2:8" x14ac:dyDescent="0.15">
      <c r="B78" t="s">
        <v>51</v>
      </c>
      <c r="C78">
        <f>68+8</f>
        <v>76</v>
      </c>
      <c r="D78">
        <v>117</v>
      </c>
      <c r="E78">
        <f t="shared" si="4"/>
        <v>1.54</v>
      </c>
    </row>
    <row r="79" spans="2:8" x14ac:dyDescent="0.15">
      <c r="B79" t="s">
        <v>51</v>
      </c>
      <c r="C79">
        <f>68+8</f>
        <v>76</v>
      </c>
      <c r="D79">
        <v>115</v>
      </c>
      <c r="E79">
        <f t="shared" si="4"/>
        <v>1.51</v>
      </c>
    </row>
    <row r="80" spans="2:8" x14ac:dyDescent="0.15">
      <c r="B80" t="s">
        <v>51</v>
      </c>
      <c r="C80">
        <f>68+8</f>
        <v>76</v>
      </c>
      <c r="D80">
        <v>117</v>
      </c>
      <c r="E80">
        <f t="shared" si="4"/>
        <v>1.54</v>
      </c>
    </row>
    <row r="81" spans="2:5" x14ac:dyDescent="0.15">
      <c r="B81" t="s">
        <v>51</v>
      </c>
      <c r="C81">
        <f>68+8</f>
        <v>76</v>
      </c>
      <c r="D81">
        <v>107</v>
      </c>
      <c r="E81">
        <f t="shared" si="4"/>
        <v>1.41</v>
      </c>
    </row>
    <row r="82" spans="2:5" x14ac:dyDescent="0.15">
      <c r="B82" t="s">
        <v>122</v>
      </c>
      <c r="C82">
        <v>18</v>
      </c>
      <c r="D82">
        <v>26.8</v>
      </c>
      <c r="E82">
        <f t="shared" si="4"/>
        <v>1.49</v>
      </c>
    </row>
    <row r="83" spans="2:5" x14ac:dyDescent="0.15">
      <c r="B83" t="s">
        <v>122</v>
      </c>
      <c r="C83">
        <v>18</v>
      </c>
      <c r="D83">
        <v>0</v>
      </c>
      <c r="E83">
        <f t="shared" si="4"/>
        <v>0</v>
      </c>
    </row>
    <row r="84" spans="2:5" x14ac:dyDescent="0.15">
      <c r="B84" t="s">
        <v>135</v>
      </c>
      <c r="C84">
        <f>8*4</f>
        <v>32</v>
      </c>
      <c r="D84">
        <f>13*4</f>
        <v>52</v>
      </c>
      <c r="E84">
        <f t="shared" si="4"/>
        <v>1.63</v>
      </c>
    </row>
    <row r="85" spans="2:5" x14ac:dyDescent="0.15">
      <c r="B85" t="s">
        <v>169</v>
      </c>
      <c r="C85">
        <f>19*6</f>
        <v>114</v>
      </c>
      <c r="D85">
        <v>199</v>
      </c>
      <c r="E85">
        <f t="shared" si="4"/>
        <v>1.75</v>
      </c>
    </row>
    <row r="86" spans="2:5" x14ac:dyDescent="0.15">
      <c r="B86" t="s">
        <v>171</v>
      </c>
      <c r="C86">
        <f>4*19</f>
        <v>76</v>
      </c>
      <c r="D86">
        <v>100.49</v>
      </c>
      <c r="E86">
        <f t="shared" si="4"/>
        <v>1.32</v>
      </c>
    </row>
    <row r="87" spans="2:5" x14ac:dyDescent="0.15">
      <c r="B87" t="s">
        <v>122</v>
      </c>
      <c r="C87">
        <v>18</v>
      </c>
      <c r="D87">
        <v>23.5</v>
      </c>
      <c r="E87">
        <f t="shared" si="4"/>
        <v>1.31</v>
      </c>
    </row>
    <row r="88" spans="2:5" x14ac:dyDescent="0.15">
      <c r="B88" t="s">
        <v>172</v>
      </c>
      <c r="C88">
        <v>80</v>
      </c>
      <c r="D88">
        <v>90.77</v>
      </c>
      <c r="E88">
        <f t="shared" si="4"/>
        <v>1.1299999999999999</v>
      </c>
    </row>
    <row r="89" spans="2:5" x14ac:dyDescent="0.15">
      <c r="B89" t="s">
        <v>175</v>
      </c>
      <c r="C89">
        <v>19</v>
      </c>
      <c r="D89">
        <v>22.22</v>
      </c>
      <c r="E89">
        <f t="shared" si="4"/>
        <v>1.17</v>
      </c>
    </row>
    <row r="90" spans="2:5" x14ac:dyDescent="0.15">
      <c r="B90" t="s">
        <v>184</v>
      </c>
      <c r="C90">
        <f>15*12</f>
        <v>180</v>
      </c>
      <c r="D90">
        <v>322.74</v>
      </c>
      <c r="E90">
        <f t="shared" si="4"/>
        <v>1.79</v>
      </c>
    </row>
    <row r="91" spans="2:5" x14ac:dyDescent="0.15">
      <c r="B91" t="s">
        <v>122</v>
      </c>
      <c r="C91">
        <v>18</v>
      </c>
      <c r="D91">
        <v>29</v>
      </c>
      <c r="E91">
        <f t="shared" si="4"/>
        <v>1.61</v>
      </c>
    </row>
    <row r="92" spans="2:5" x14ac:dyDescent="0.15">
      <c r="B92" t="s">
        <v>185</v>
      </c>
      <c r="C92">
        <v>54</v>
      </c>
      <c r="D92">
        <v>10</v>
      </c>
      <c r="E92">
        <f t="shared" si="4"/>
        <v>0.19</v>
      </c>
    </row>
    <row r="95" spans="2:5" x14ac:dyDescent="0.15">
      <c r="B95" t="s">
        <v>8</v>
      </c>
      <c r="C95">
        <f>SUM(C77:C94)</f>
        <v>1007</v>
      </c>
      <c r="D95">
        <f>SUM(D77:D92)</f>
        <v>1449.8700000000001</v>
      </c>
    </row>
    <row r="96" spans="2:5" x14ac:dyDescent="0.15">
      <c r="B96" t="s">
        <v>9</v>
      </c>
      <c r="C96">
        <v>5</v>
      </c>
    </row>
    <row r="97" spans="2:5" x14ac:dyDescent="0.15">
      <c r="B97" t="s">
        <v>10</v>
      </c>
      <c r="C97">
        <f>C95/C96</f>
        <v>201.4</v>
      </c>
    </row>
    <row r="100" spans="2:5" x14ac:dyDescent="0.15">
      <c r="B100" t="s">
        <v>161</v>
      </c>
    </row>
    <row r="101" spans="2:5" x14ac:dyDescent="0.15">
      <c r="B101" t="s">
        <v>160</v>
      </c>
      <c r="C101">
        <v>34</v>
      </c>
      <c r="D101">
        <v>59</v>
      </c>
      <c r="E101">
        <f t="shared" ref="E101:E102" si="5">ROUND(D101/C101,2)</f>
        <v>1.74</v>
      </c>
    </row>
    <row r="102" spans="2:5" x14ac:dyDescent="0.15">
      <c r="B102" t="s">
        <v>186</v>
      </c>
      <c r="C102">
        <v>12</v>
      </c>
      <c r="D102">
        <v>29</v>
      </c>
      <c r="E102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176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179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187</v>
      </c>
      <c r="B29" t="s">
        <v>188</v>
      </c>
      <c r="C29">
        <v>19</v>
      </c>
      <c r="E29">
        <v>3</v>
      </c>
      <c r="F29" t="s">
        <v>189</v>
      </c>
      <c r="H29">
        <v>64</v>
      </c>
      <c r="I29">
        <f t="shared" si="0"/>
        <v>192</v>
      </c>
    </row>
    <row r="30" spans="1:9" x14ac:dyDescent="0.15">
      <c r="A30" t="s">
        <v>196</v>
      </c>
      <c r="B30" t="s">
        <v>193</v>
      </c>
      <c r="C30">
        <v>9.5</v>
      </c>
      <c r="E30">
        <v>3</v>
      </c>
      <c r="F30" t="s">
        <v>194</v>
      </c>
      <c r="H30">
        <v>56</v>
      </c>
      <c r="I30">
        <f t="shared" si="0"/>
        <v>168</v>
      </c>
    </row>
    <row r="31" spans="1:9" x14ac:dyDescent="0.15">
      <c r="A31" t="s">
        <v>197</v>
      </c>
      <c r="B31" t="s">
        <v>193</v>
      </c>
      <c r="C31">
        <v>8</v>
      </c>
      <c r="E31">
        <v>3</v>
      </c>
      <c r="F31" t="s">
        <v>194</v>
      </c>
    </row>
    <row r="32" spans="1:9" x14ac:dyDescent="0.15">
      <c r="A32" t="s">
        <v>197</v>
      </c>
      <c r="B32" t="s">
        <v>195</v>
      </c>
      <c r="C32">
        <v>1.4</v>
      </c>
      <c r="E32">
        <v>1</v>
      </c>
      <c r="F32" t="s">
        <v>195</v>
      </c>
    </row>
    <row r="33" spans="1:6" x14ac:dyDescent="0.15">
      <c r="A33" t="s">
        <v>198</v>
      </c>
      <c r="B33" t="s">
        <v>193</v>
      </c>
      <c r="C33">
        <v>13</v>
      </c>
      <c r="E33">
        <v>3</v>
      </c>
      <c r="F33" t="s">
        <v>194</v>
      </c>
    </row>
    <row r="34" spans="1:6" x14ac:dyDescent="0.15">
      <c r="A34" t="s">
        <v>199</v>
      </c>
      <c r="B34" t="s">
        <v>193</v>
      </c>
      <c r="C34">
        <v>9.5</v>
      </c>
      <c r="E34">
        <v>3</v>
      </c>
      <c r="F34" t="s">
        <v>194</v>
      </c>
    </row>
    <row r="35" spans="1:6" x14ac:dyDescent="0.15">
      <c r="A35" t="s">
        <v>199</v>
      </c>
      <c r="B35" t="s">
        <v>193</v>
      </c>
      <c r="C35">
        <v>9.5</v>
      </c>
      <c r="E35">
        <v>3</v>
      </c>
      <c r="F35" t="s">
        <v>194</v>
      </c>
    </row>
    <row r="36" spans="1:6" x14ac:dyDescent="0.15">
      <c r="A36" t="s">
        <v>199</v>
      </c>
      <c r="B36" t="s">
        <v>201</v>
      </c>
      <c r="C36">
        <v>14.9</v>
      </c>
      <c r="E36">
        <v>3</v>
      </c>
      <c r="F36" t="s">
        <v>202</v>
      </c>
    </row>
    <row r="37" spans="1:6" x14ac:dyDescent="0.15">
      <c r="A37" t="s">
        <v>200</v>
      </c>
      <c r="B37" t="s">
        <v>193</v>
      </c>
      <c r="C37">
        <v>9.5</v>
      </c>
      <c r="E37">
        <v>3</v>
      </c>
      <c r="F37" t="s">
        <v>194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2015-08-06T14:23:09Z</dcterms:modified>
</cp:coreProperties>
</file>