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64" i="1" l="1"/>
  <c r="G64" i="1" l="1"/>
  <c r="B64" i="1" l="1"/>
  <c r="D62" i="1"/>
  <c r="D61" i="1"/>
  <c r="D60" i="1"/>
  <c r="D59" i="1"/>
  <c r="B59" i="1"/>
  <c r="B60" i="1"/>
  <c r="B61" i="1"/>
  <c r="B62" i="1"/>
  <c r="G62" i="1"/>
  <c r="G61" i="1"/>
  <c r="G60" i="1"/>
  <c r="G59" i="1"/>
  <c r="G63" i="1"/>
  <c r="B63" i="1"/>
  <c r="D63" i="1"/>
  <c r="G58" i="1" l="1"/>
  <c r="G57" i="1"/>
  <c r="D58" i="1"/>
  <c r="D57" i="1"/>
  <c r="B58" i="1"/>
  <c r="B57" i="1"/>
  <c r="D56" i="1" l="1"/>
  <c r="G56" i="1" s="1"/>
  <c r="B56" i="1" l="1"/>
  <c r="G55" i="1" l="1"/>
  <c r="D55" i="1"/>
  <c r="B55" i="1" l="1"/>
  <c r="G54" i="1"/>
  <c r="G53" i="1"/>
  <c r="D54" i="1"/>
  <c r="B54" i="1"/>
  <c r="D53" i="1"/>
  <c r="G52" i="1" l="1"/>
  <c r="B53" i="1"/>
  <c r="D52" i="1"/>
  <c r="G51" i="1" l="1"/>
  <c r="B52" i="1"/>
  <c r="D51" i="1"/>
  <c r="G50" i="1" l="1"/>
  <c r="D50" i="1" l="1"/>
  <c r="B51" i="1"/>
  <c r="B50" i="1" l="1"/>
  <c r="D49" i="1"/>
  <c r="G49" i="1" s="1"/>
  <c r="G48" i="1" l="1"/>
  <c r="D48" i="1"/>
  <c r="B49" i="1"/>
  <c r="B48" i="1"/>
  <c r="G47" i="1" l="1"/>
  <c r="D47" i="1"/>
  <c r="B47" i="1"/>
  <c r="G46" i="1" l="1"/>
  <c r="D46" i="1"/>
  <c r="G45" i="1"/>
  <c r="D45" i="1"/>
  <c r="B46" i="1"/>
  <c r="B45" i="1"/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<sst xmlns="http://schemas.openxmlformats.org/spreadsheetml/2006/main" count="55" uniqueCount="52">
  <si>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</si>
  <si>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</si>
  <si>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</si>
  <si>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</si>
  <si>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</si>
  <si>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</si>
  <si>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</si>
  <si>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</si>
  <si>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</si>
  <si>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</si>
  <si>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</si>
  <si>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</si>
  <si>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</si>
  <si>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</si>
  <si>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</si>
  <si>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</si>
  <si>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</si>
  <si>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</si>
  <si>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</si>
  <si>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</si>
  <si>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</si>
  <si>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</si>
  <si>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</si>
  <si>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</si>
  <si>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</si>
  <si>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</si>
  <si>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</si>
  <si>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</si>
  <si>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</si>
  <si>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</si>
  <si>
    <t>剩余28.85</t>
    <phoneticPr fontId="1" type="noConversion"/>
  </si>
  <si>
    <t>交费100</t>
    <phoneticPr fontId="1" type="noConversion"/>
  </si>
  <si>
    <t>剩余0.04</t>
    <phoneticPr fontId="1" type="noConversion"/>
  </si>
  <si>
    <t>交费61.45</t>
    <phoneticPr fontId="1" type="noConversion"/>
  </si>
  <si>
    <t>剩余61.49</t>
    <phoneticPr fontId="1" type="noConversion"/>
  </si>
  <si>
    <t>2015.10</t>
    <phoneticPr fontId="1" type="noConversion"/>
  </si>
  <si>
    <t>交费40</t>
    <phoneticPr fontId="1" type="noConversion"/>
  </si>
  <si>
    <t>剩余5.65</t>
    <phoneticPr fontId="1" type="noConversion"/>
  </si>
  <si>
    <t>交费80.2</t>
    <phoneticPr fontId="1" type="noConversion"/>
  </si>
  <si>
    <t>剩余0</t>
    <phoneticPr fontId="1" type="noConversion"/>
  </si>
  <si>
    <t>交费163.54</t>
    <phoneticPr fontId="1" type="noConversion"/>
  </si>
  <si>
    <t>交费255.41+9</t>
    <phoneticPr fontId="1" type="noConversion"/>
  </si>
  <si>
    <t>剩余9</t>
    <phoneticPr fontId="1" type="noConversion"/>
  </si>
  <si>
    <t>交费288.52</t>
    <phoneticPr fontId="1" type="noConversion"/>
  </si>
  <si>
    <t>剩余0</t>
    <phoneticPr fontId="1" type="noConversion"/>
  </si>
  <si>
    <t>交费180.76</t>
    <phoneticPr fontId="1" type="noConversion"/>
  </si>
  <si>
    <t>交费123.34</t>
    <phoneticPr fontId="1" type="noConversion"/>
  </si>
  <si>
    <t>2016.10</t>
    <phoneticPr fontId="1" type="noConversion"/>
  </si>
  <si>
    <t>交费328.92</t>
    <phoneticPr fontId="1" type="noConversion"/>
  </si>
  <si>
    <t>剩余95.84</t>
    <phoneticPr fontId="1" type="noConversion"/>
  </si>
  <si>
    <t>交费251.6</t>
    <phoneticPr fontId="1" type="noConversion"/>
  </si>
  <si>
    <t>剩余58.8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</si>
</sst>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4" workbookViewId="0">
      <selection activeCell="D64" sqref="D64"/>
    </sheetView>
  </sheetViews>
  <sheetFormatPr defaultRowHeight="13.5" x14ac:dyDescent="0.15"/>
  <cols>
    <col min="8" max="8" width="14.75" bestFit="1" customWidth="1"/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6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1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1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1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1" x14ac:dyDescent="0.15">
      <c r="A36">
        <v>2014.11</v>
      </c>
      <c r="B36">
        <f t="shared" si="10"/>
        <v>13673</v>
      </c>
      <c r="C36">
        <v>13825</v>
      </c>
      <c r="D36">
        <f t="shared" ref="D36:D62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1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5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1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1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1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1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1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1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1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  <row r="45" spans="1:11" x14ac:dyDescent="0.15">
      <c r="A45">
        <v>2015.08</v>
      </c>
      <c r="B45">
        <f t="shared" si="10"/>
        <v>16136</v>
      </c>
      <c r="C45">
        <v>16339</v>
      </c>
      <c r="D45">
        <f t="shared" si="16"/>
        <v>203</v>
      </c>
      <c r="E45">
        <v>120.51</v>
      </c>
      <c r="F45">
        <v>450</v>
      </c>
      <c r="G45">
        <f t="shared" si="18"/>
        <v>120.51</v>
      </c>
      <c r="H45" t="s">
        <v>30</v>
      </c>
    </row>
    <row r="46" spans="1:11" x14ac:dyDescent="0.15">
      <c r="A46">
        <v>2015.09</v>
      </c>
      <c r="B46">
        <f t="shared" si="10"/>
        <v>16339</v>
      </c>
      <c r="C46">
        <v>16555</v>
      </c>
      <c r="D46">
        <f t="shared" si="16"/>
        <v>216</v>
      </c>
      <c r="E46">
        <v>128.81</v>
      </c>
      <c r="F46">
        <v>450</v>
      </c>
      <c r="G46">
        <f t="shared" ref="G46:G49" si="19">ROUND(0.588*D46+IF(D46&gt;F46,(D46-F46)*0.3+(F46-180)*0.05,IF(D46&gt;180,(D46-180)*0.05,0)),2)</f>
        <v>128.81</v>
      </c>
      <c r="H46" t="s">
        <v>31</v>
      </c>
      <c r="I46" t="s">
        <v>32</v>
      </c>
      <c r="J46" t="s">
        <v>33</v>
      </c>
      <c r="K46" t="s">
        <v>34</v>
      </c>
    </row>
    <row r="47" spans="1:11" x14ac:dyDescent="0.15">
      <c r="A47" s="2" t="s">
        <v>35</v>
      </c>
      <c r="B47">
        <f t="shared" ref="B47:B54" si="20">C46</f>
        <v>16555</v>
      </c>
      <c r="C47">
        <v>16718</v>
      </c>
      <c r="D47">
        <f t="shared" si="16"/>
        <v>163</v>
      </c>
      <c r="E47">
        <v>95.84</v>
      </c>
      <c r="F47">
        <v>350</v>
      </c>
      <c r="G47">
        <f t="shared" si="19"/>
        <v>95.84</v>
      </c>
      <c r="H47" t="s">
        <v>36</v>
      </c>
      <c r="I47" t="s">
        <v>37</v>
      </c>
    </row>
    <row r="48" spans="1:11" x14ac:dyDescent="0.15">
      <c r="A48">
        <v>2015.11</v>
      </c>
      <c r="B48">
        <f t="shared" si="20"/>
        <v>16718</v>
      </c>
      <c r="C48">
        <v>16864</v>
      </c>
      <c r="D48">
        <f t="shared" si="16"/>
        <v>146</v>
      </c>
      <c r="E48">
        <v>85.85</v>
      </c>
      <c r="F48">
        <v>350</v>
      </c>
      <c r="G48">
        <f t="shared" si="19"/>
        <v>85.85</v>
      </c>
      <c r="H48" t="s">
        <v>38</v>
      </c>
      <c r="I48" t="s">
        <v>39</v>
      </c>
    </row>
    <row r="49" spans="1:9" x14ac:dyDescent="0.15">
      <c r="A49">
        <v>2015.12</v>
      </c>
      <c r="B49">
        <f t="shared" si="20"/>
        <v>16864</v>
      </c>
      <c r="C49">
        <v>17134</v>
      </c>
      <c r="D49">
        <f t="shared" si="16"/>
        <v>270</v>
      </c>
      <c r="E49">
        <v>163.54</v>
      </c>
      <c r="F49">
        <v>350</v>
      </c>
      <c r="G49">
        <f t="shared" si="19"/>
        <v>163.26</v>
      </c>
      <c r="H49" t="s">
        <v>40</v>
      </c>
      <c r="I49" t="s">
        <v>39</v>
      </c>
    </row>
    <row r="50" spans="1:9" x14ac:dyDescent="0.15">
      <c r="A50">
        <v>2016.01</v>
      </c>
      <c r="B50">
        <f t="shared" si="20"/>
        <v>17134</v>
      </c>
      <c r="C50">
        <v>17552</v>
      </c>
      <c r="D50">
        <f t="shared" si="16"/>
        <v>418</v>
      </c>
      <c r="E50">
        <v>255.41</v>
      </c>
      <c r="F50">
        <v>450</v>
      </c>
      <c r="G50">
        <f t="shared" ref="G50:G62" si="21">ROUND(0.588*D50+IF(D50&gt;F50,(D50-F50)*0.3+(F50-200)*0.05,IF(D50&gt;200,(D50-200)*0.05,0)),2)</f>
        <v>256.68</v>
      </c>
      <c r="H50" t="s">
        <v>41</v>
      </c>
      <c r="I50" t="s">
        <v>42</v>
      </c>
    </row>
    <row r="51" spans="1:9" x14ac:dyDescent="0.15">
      <c r="A51">
        <v>2016.02</v>
      </c>
      <c r="B51">
        <f t="shared" si="20"/>
        <v>17552</v>
      </c>
      <c r="C51">
        <v>18034</v>
      </c>
      <c r="D51">
        <f t="shared" si="16"/>
        <v>482</v>
      </c>
      <c r="E51">
        <v>305.52</v>
      </c>
      <c r="F51">
        <v>450</v>
      </c>
      <c r="G51">
        <f t="shared" si="21"/>
        <v>305.52</v>
      </c>
      <c r="H51" t="s">
        <v>43</v>
      </c>
      <c r="I51" t="s">
        <v>44</v>
      </c>
    </row>
    <row r="52" spans="1:9" x14ac:dyDescent="0.15">
      <c r="A52">
        <v>2016.03</v>
      </c>
      <c r="B52">
        <f t="shared" si="20"/>
        <v>18034</v>
      </c>
      <c r="C52">
        <v>18333</v>
      </c>
      <c r="D52">
        <f t="shared" si="16"/>
        <v>299</v>
      </c>
      <c r="E52">
        <v>180.76</v>
      </c>
      <c r="F52">
        <v>450</v>
      </c>
      <c r="G52">
        <f t="shared" si="21"/>
        <v>180.76</v>
      </c>
      <c r="H52" t="s">
        <v>45</v>
      </c>
      <c r="I52" t="s">
        <v>39</v>
      </c>
    </row>
    <row r="53" spans="1:9" x14ac:dyDescent="0.15">
      <c r="A53">
        <v>2016.04</v>
      </c>
      <c r="B53">
        <f t="shared" si="20"/>
        <v>18333</v>
      </c>
      <c r="C53">
        <v>18583</v>
      </c>
      <c r="D53">
        <f t="shared" si="16"/>
        <v>250</v>
      </c>
      <c r="E53">
        <v>149.5</v>
      </c>
      <c r="F53">
        <v>350</v>
      </c>
      <c r="G53">
        <f t="shared" si="21"/>
        <v>149.5</v>
      </c>
    </row>
    <row r="54" spans="1:9" x14ac:dyDescent="0.15">
      <c r="A54">
        <v>2016.05</v>
      </c>
      <c r="B54">
        <f t="shared" si="20"/>
        <v>18583</v>
      </c>
      <c r="C54">
        <v>18792</v>
      </c>
      <c r="D54">
        <f t="shared" si="16"/>
        <v>209</v>
      </c>
      <c r="E54">
        <v>123.34</v>
      </c>
      <c r="F54">
        <v>350</v>
      </c>
      <c r="G54">
        <f t="shared" si="21"/>
        <v>123.34</v>
      </c>
      <c r="H54" t="s">
        <v>46</v>
      </c>
      <c r="I54" t="s">
        <v>39</v>
      </c>
    </row>
    <row r="55" spans="1:9" x14ac:dyDescent="0.15">
      <c r="A55">
        <v>2016.06</v>
      </c>
      <c r="B55">
        <f t="shared" ref="B55:B58" si="22">C54</f>
        <v>18792</v>
      </c>
      <c r="C55">
        <v>18963</v>
      </c>
      <c r="D55">
        <f t="shared" si="16"/>
        <v>171</v>
      </c>
      <c r="E55">
        <v>100.55</v>
      </c>
      <c r="F55">
        <v>350</v>
      </c>
      <c r="G55">
        <f t="shared" si="21"/>
        <v>100.55</v>
      </c>
    </row>
    <row r="56" spans="1:9" x14ac:dyDescent="0.15">
      <c r="A56">
        <v>2016.07</v>
      </c>
      <c r="B56">
        <f t="shared" si="22"/>
        <v>18963</v>
      </c>
      <c r="C56">
        <v>19155</v>
      </c>
      <c r="D56">
        <f t="shared" si="16"/>
        <v>192</v>
      </c>
      <c r="E56">
        <v>112.9</v>
      </c>
      <c r="F56">
        <v>450</v>
      </c>
      <c r="G56">
        <f t="shared" si="21"/>
        <v>112.9</v>
      </c>
    </row>
    <row r="57" spans="1:9" x14ac:dyDescent="0.15">
      <c r="A57">
        <v>2016.08</v>
      </c>
      <c r="B57">
        <f t="shared" si="22"/>
        <v>19155</v>
      </c>
      <c r="C57">
        <v>19510</v>
      </c>
      <c r="D57">
        <f t="shared" si="16"/>
        <v>355</v>
      </c>
      <c r="E57">
        <v>216.49</v>
      </c>
      <c r="F57">
        <v>450</v>
      </c>
      <c r="G57">
        <f t="shared" si="21"/>
        <v>216.49</v>
      </c>
    </row>
    <row r="58" spans="1:9" x14ac:dyDescent="0.15">
      <c r="A58">
        <v>2016.09</v>
      </c>
      <c r="B58">
        <f t="shared" si="22"/>
        <v>19510</v>
      </c>
      <c r="C58">
        <v>19825</v>
      </c>
      <c r="D58">
        <f t="shared" si="16"/>
        <v>315</v>
      </c>
      <c r="E58">
        <v>190.97</v>
      </c>
      <c r="F58">
        <v>450</v>
      </c>
      <c r="G58">
        <f t="shared" si="21"/>
        <v>190.97</v>
      </c>
    </row>
    <row r="59" spans="1:9" x14ac:dyDescent="0.15">
      <c r="A59" s="1" t="s">
        <v>47</v>
      </c>
      <c r="B59">
        <f t="shared" ref="B59:B63" si="23">C58</f>
        <v>19825</v>
      </c>
      <c r="C59">
        <v>19996</v>
      </c>
      <c r="D59">
        <f t="shared" si="16"/>
        <v>171</v>
      </c>
      <c r="E59">
        <v>100.55</v>
      </c>
      <c r="F59">
        <v>350</v>
      </c>
      <c r="G59">
        <f t="shared" si="21"/>
        <v>100.55</v>
      </c>
    </row>
    <row r="60" spans="1:9" x14ac:dyDescent="0.15">
      <c r="A60">
        <v>2016.11</v>
      </c>
      <c r="B60">
        <f t="shared" si="23"/>
        <v>19996</v>
      </c>
      <c r="C60">
        <v>20212</v>
      </c>
      <c r="D60">
        <f t="shared" si="16"/>
        <v>216</v>
      </c>
      <c r="E60">
        <v>127.81</v>
      </c>
      <c r="F60">
        <v>350</v>
      </c>
      <c r="G60">
        <f t="shared" si="21"/>
        <v>127.81</v>
      </c>
    </row>
    <row r="61" spans="1:9" x14ac:dyDescent="0.15">
      <c r="A61">
        <v>2016.12</v>
      </c>
      <c r="B61">
        <f t="shared" si="23"/>
        <v>20212</v>
      </c>
      <c r="C61">
        <v>20508</v>
      </c>
      <c r="D61">
        <f t="shared" si="16"/>
        <v>296</v>
      </c>
      <c r="E61">
        <v>178.85</v>
      </c>
      <c r="F61">
        <v>350</v>
      </c>
      <c r="G61">
        <f t="shared" si="21"/>
        <v>178.85</v>
      </c>
    </row>
    <row r="62" spans="1:9" x14ac:dyDescent="0.15">
      <c r="A62">
        <v>2017.01</v>
      </c>
      <c r="B62">
        <f t="shared" si="23"/>
        <v>20508</v>
      </c>
      <c r="C62">
        <v>20889</v>
      </c>
      <c r="D62">
        <f t="shared" si="16"/>
        <v>381</v>
      </c>
      <c r="E62">
        <v>328.92</v>
      </c>
      <c r="F62">
        <v>450</v>
      </c>
      <c r="G62">
        <f t="shared" si="21"/>
        <v>233.08</v>
      </c>
      <c r="H62" t="s">
        <v>48</v>
      </c>
      <c r="I62" t="s">
        <v>49</v>
      </c>
    </row>
    <row r="63" spans="1:9" x14ac:dyDescent="0.15">
      <c r="A63">
        <v>2017.02</v>
      </c>
      <c r="B63">
        <f t="shared" si="23"/>
        <v>20889</v>
      </c>
      <c r="C63">
        <v>21352</v>
      </c>
      <c r="D63">
        <f t="shared" ref="D63" si="24">C63-B63</f>
        <v>463</v>
      </c>
      <c r="E63">
        <v>288.64</v>
      </c>
      <c r="F63">
        <v>450</v>
      </c>
      <c r="G63">
        <f t="shared" ref="G63:G64" si="25">ROUND(0.588*D63+IF(D63&gt;F63,(D63-F63)*0.3+(F63-200)*0.05,IF(D63&gt;200,(D63-200)*0.05,0)),2)</f>
        <v>288.64</v>
      </c>
      <c r="H63" t="s">
        <v>50</v>
      </c>
      <c r="I63" t="s">
        <v>51</v>
      </c>
    </row>
    <row r="64" spans="1:9" x14ac:dyDescent="0.15">
      <c r="A64">
        <v>2017.03</v>
      </c>
      <c r="B64">
        <f t="shared" ref="B64" si="26">C63</f>
        <v>21352</v>
      </c>
      <c r="D64">
        <v>333</v>
      </c>
      <c r="E64">
        <f>58.8+143.65</f>
        <v>202.45</v>
      </c>
      <c r="F64">
        <v>450</v>
      </c>
      <c r="G64">
        <f t="shared" si="25"/>
        <v>202.45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2013-12-06T06:27:37Z</dcterms:created>
  <dcterms:modified xsi:type="dcterms:W3CDTF">2017-02-23T13:51:32Z</dcterms:modified>
</cp:coreProperties>
</file>