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76" i="1" l="1"/>
  <c r="E76" i="1" l="1"/>
  <c r="E75" i="1"/>
  <c r="E74" i="1"/>
  <c r="E73" i="1"/>
  <c r="C76" i="1"/>
  <c r="C75" i="1"/>
  <c r="C74" i="1"/>
  <c r="C73" i="1"/>
  <c r="D76" i="1"/>
  <c r="C102" i="1"/>
  <c r="E72" i="1" l="1"/>
  <c r="E71" i="1" l="1"/>
  <c r="E70" i="1"/>
  <c r="E69" i="1" l="1"/>
  <c r="E101" i="1"/>
  <c r="H45" i="1" l="1"/>
  <c r="E68" i="1" l="1"/>
  <c r="E67" i="1" l="1"/>
  <c r="I30" i="3" l="1"/>
  <c r="I29" i="3" l="1"/>
  <c r="E111" i="1"/>
  <c r="E100" i="1"/>
  <c r="E99" i="1"/>
  <c r="E66" i="1"/>
  <c r="C98" i="1" l="1"/>
  <c r="E98" i="1" s="1"/>
  <c r="E65" i="1"/>
  <c r="E64" i="1" l="1"/>
  <c r="E63" i="1" l="1"/>
  <c r="E97" i="1" l="1"/>
  <c r="E62" i="1"/>
  <c r="E96" i="1" l="1"/>
  <c r="E95" i="1"/>
  <c r="C94" i="1" l="1"/>
  <c r="E94" i="1" s="1"/>
  <c r="C93" i="1" l="1"/>
  <c r="E93" i="1" s="1"/>
  <c r="E61" i="1"/>
  <c r="C34" i="1" l="1"/>
  <c r="E34" i="1" s="1"/>
  <c r="E60" i="1" l="1"/>
  <c r="E33" i="1"/>
  <c r="E59" i="1" l="1"/>
  <c r="E110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8" i="1" l="1"/>
  <c r="D50" i="1"/>
  <c r="E50" i="1" s="1"/>
  <c r="E49" i="1" l="1"/>
  <c r="C10" i="2" l="1"/>
  <c r="B9" i="2"/>
  <c r="C9" i="2" s="1"/>
  <c r="D92" i="1" l="1"/>
  <c r="D104" i="1" s="1"/>
  <c r="C92" i="1"/>
  <c r="D48" i="1"/>
  <c r="C48" i="1"/>
  <c r="E92" i="1" l="1"/>
  <c r="E48" i="1"/>
  <c r="E91" i="1"/>
  <c r="E47" i="1" l="1"/>
  <c r="A35" i="1" l="1"/>
  <c r="I27" i="3" l="1"/>
  <c r="C8" i="2"/>
  <c r="C7" i="2"/>
  <c r="C6" i="2"/>
  <c r="C5" i="2"/>
  <c r="E9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9" i="1" l="1"/>
  <c r="E89" i="1" s="1"/>
  <c r="C88" i="1"/>
  <c r="E88" i="1" s="1"/>
  <c r="C87" i="1" l="1"/>
  <c r="E87" i="1" s="1"/>
  <c r="C86" i="1"/>
  <c r="E86" i="1" s="1"/>
  <c r="C7" i="3" l="1"/>
  <c r="C10" i="3"/>
  <c r="C17" i="3"/>
  <c r="C85" i="1" l="1"/>
  <c r="C104" i="1" s="1"/>
  <c r="C106" i="1" s="1"/>
  <c r="E85" i="1" l="1"/>
  <c r="E16" i="1"/>
  <c r="A20" i="1" l="1"/>
  <c r="A5" i="1" l="1"/>
  <c r="E29" i="1" l="1"/>
  <c r="D45" i="1" l="1"/>
  <c r="E28" i="1"/>
  <c r="E45" i="1" l="1"/>
  <c r="D7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8" i="1"/>
  <c r="C8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<sst xmlns="http://schemas.openxmlformats.org/spreadsheetml/2006/main" count="368" uniqueCount="224">
  <si>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</si>
  <si>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</si>
  <si>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</si>
  <si>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</si>
  <si>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</si>
  <si>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</si>
  <si>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</si>
  <si>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</si>
  <si>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</si>
  <si>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</si>
  <si>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</si>
  <si>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</si>
  <si>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</si>
  <si>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</si>
  <si>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</si>
  <si>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</si>
  <si>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</si>
  <si>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</si>
  <si>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</si>
  <si>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</si>
  <si>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</si>
  <si>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</si>
  <si>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</si>
  <si>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</si>
  <si>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</si>
  <si>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</si>
  <si>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</si>
  <si>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</si>
  <si>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</si>
  <si>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</si>
  <si>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</si>
  <si>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</si>
  <si>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</si>
  <si>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</si>
  <si>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</si>
  <si>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</si>
  <si>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</si>
  <si>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</si>
  <si>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</si>
  <si>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</si>
  <si>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</si>
  <si>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</si>
  <si>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</si>
  <si>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</si>
  <si>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</si>
  <si>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</si>
  <si>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</si>
  <si>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</si>
  <si>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</si>
  <si>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</si>
  <si>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</si>
  <si>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</si>
  <si>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</si>
  <si>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</si>
  <si>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</si>
  <si>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</si>
  <si>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</si>
  <si>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</si>
  <si>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</si>
  <si>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</si>
  <si>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</si>
  <si>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</si>
  <si>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</si>
  <si>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</si>
  <si>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</si>
  <si>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</si>
  <si>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</si>
  <si>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</si>
  <si>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</si>
  <si>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</si>
  <si>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</si>
  <si>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</si>
  <si>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</si>
  <si>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</si>
  <si>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</si>
  <si>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</si>
  <si>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</si>
  <si>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</si>
  <si>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</si>
  <si>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</si>
  <si>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</si>
  <si>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</si>
  <si>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</si>
  <si>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</si>
  <si>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</si>
  <si>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</si>
  <si>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</si>
  <si>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</si>
  <si>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</si>
  <si>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</si>
  <si>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</si>
  <si>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</si>
  <si>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</si>
  <si>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</si>
  <si>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</si>
  <si>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</si>
  <si>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</si>
  <si>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</si>
  <si>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</si>
  <si>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</si>
  <si>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</si>
  <si>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</si>
  <si>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</si>
  <si>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</si>
  <si>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</si>
  <si>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</si>
  <si>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</si>
  <si>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</si>
  <si>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</si>
  <si>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</si>
  <si>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</si>
  <si>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</si>
  <si>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</si>
  <si>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</si>
  <si>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</si>
  <si>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</si>
  <si>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</si>
  <si>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</si>
  <si>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</si>
  <si>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</si>
  <si>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</si>
  <si>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</si>
  <si>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</si>
  <si>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</si>
  <si>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</si>
  <si>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</si>
  <si>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</si>
  <si>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</si>
  <si>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</si>
  <si>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</si>
  <si>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</si>
  <si>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</si>
  <si>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</si>
  <si>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</si>
  <si>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</si>
  <si>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</si>
  <si>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</si>
  <si>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</si>
  <si>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</si>
  <si>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</si>
  <si>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</si>
  <si>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</si>
  <si>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</si>
  <si>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</si>
  <si>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</si>
  <si>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</si>
  <si>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</si>
  <si>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</si>
  <si>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</si>
  <si>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</si>
  <si>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</si>
  <si>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</si>
  <si>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</si>
  <si>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</si>
  <si>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</si>
  <si>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</si>
  <si>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</si>
  <si>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</si>
  <si>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</si>
  <si>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</si>
  <si>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</si>
  <si>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</si>
  <si>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</si>
  <si>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</si>
  <si>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</si>
  <si>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</si>
  <si>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</si>
  <si>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</si>
  <si>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</si>
  <si>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</si>
  <si>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</si>
  <si>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</si>
  <si>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</si>
  <si>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</si>
  <si>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</si>
  <si>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</si>
  <si>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</si>
  <si>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</si>
  <si>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</si>
  <si>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</si>
  <si>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</si>
  <si>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</si>
  <si>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</si>
  <si>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</si>
  <si>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</si>
  <si>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</si>
  <si>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</si>
  <si>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</si>
  <si>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</si>
  <si>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</si>
  <si>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</si>
  <si>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</si>
  <si>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</si>
  <si>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</si>
  <si>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</si>
  <si>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</si>
  <si>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</si>
  <si>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</si>
  <si>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</si>
  <si>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</si>
  <si>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</si>
  <si>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</si>
  <si>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</si>
  <si>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</si>
  <si>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</si>
  <si>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</si>
  <si>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</si>
  <si>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</si>
  <si>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</si>
  <si>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</si>
  <si>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好奇银装50L</t>
    <phoneticPr fontId="1" type="noConversion"/>
  </si>
  <si>
    <t>2015.09.19-2015.10.03
2015.09.01租房用
2015.10.13-2015.10.21</t>
    <phoneticPr fontId="1" type="noConversion"/>
  </si>
  <si>
    <t>好奇银装15XL*3</t>
    <phoneticPr fontId="1" type="noConversion"/>
  </si>
  <si>
    <t>好奇银装18L*12</t>
    <phoneticPr fontId="1" type="noConversion"/>
  </si>
  <si>
    <t>好奇银装18L*9</t>
    <phoneticPr fontId="1" type="noConversion"/>
  </si>
  <si>
    <t>2015.10.23-2015.11.22</t>
    <phoneticPr fontId="1" type="noConversion"/>
  </si>
  <si>
    <t>2015.10.21-2015.11.21</t>
    <phoneticPr fontId="1" type="noConversion"/>
  </si>
  <si>
    <t>2015.11.21-2015.12.03</t>
    <phoneticPr fontId="1" type="noConversion"/>
  </si>
  <si>
    <t>2015.11.10-2015.12.10
2015.11.14租房用
2015.12.03-2015.12.13</t>
    <phoneticPr fontId="1" type="noConversion"/>
  </si>
  <si>
    <t>2015.12.14-2015.12.21</t>
    <phoneticPr fontId="1" type="noConversion"/>
  </si>
  <si>
    <t>2015.12.22-2016</t>
    <phoneticPr fontId="1" type="noConversion"/>
  </si>
  <si>
    <t>2015.12.18-2015.12.28</t>
    <phoneticPr fontId="1" type="noConversion"/>
  </si>
  <si>
    <t>2015.08.16-2015.09.01
2015.09.25-2015.10.03
2015.12.29-2016</t>
    <phoneticPr fontId="1" type="noConversion"/>
  </si>
  <si>
    <t>1*21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</si>
</sst>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55" workbookViewId="0">
      <selection activeCell="H78" sqref="H78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211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40.5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222</v>
      </c>
      <c r="G57" t="s">
        <v>223</v>
      </c>
      <c r="H57">
        <v>30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F61" s="1" t="s">
        <v>220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F62" s="1" t="s">
        <v>221</v>
      </c>
      <c r="G62" t="s">
        <v>42</v>
      </c>
      <c r="H62">
        <v>0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0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F67" t="s">
        <v>219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210</v>
      </c>
      <c r="C69">
        <v>50</v>
      </c>
      <c r="D69">
        <v>46.5</v>
      </c>
      <c r="E69">
        <f t="shared" si="3"/>
        <v>0.93</v>
      </c>
      <c r="F69" t="s">
        <v>216</v>
      </c>
      <c r="G69" t="s">
        <v>42</v>
      </c>
      <c r="H69">
        <v>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6" si="4">ROUND(D70/C70,2)</f>
        <v>0.87</v>
      </c>
      <c r="F70" t="s">
        <v>217</v>
      </c>
      <c r="G70" t="s">
        <v>42</v>
      </c>
      <c r="H70">
        <v>0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H71">
        <v>24</v>
      </c>
    </row>
    <row r="72" spans="2:8" x14ac:dyDescent="0.15">
      <c r="B72" t="s">
        <v>210</v>
      </c>
      <c r="C72">
        <v>50</v>
      </c>
      <c r="D72">
        <v>47</v>
      </c>
      <c r="E72">
        <f t="shared" si="4"/>
        <v>0.94</v>
      </c>
      <c r="F72" t="s">
        <v>215</v>
      </c>
      <c r="G72" t="s">
        <v>42</v>
      </c>
      <c r="H72">
        <v>0</v>
      </c>
    </row>
    <row r="73" spans="2:8" x14ac:dyDescent="0.15">
      <c r="B73" t="s">
        <v>213</v>
      </c>
      <c r="C73">
        <f>18*12</f>
        <v>216</v>
      </c>
      <c r="D73">
        <v>180.6</v>
      </c>
      <c r="E73">
        <f t="shared" si="4"/>
        <v>0.84</v>
      </c>
      <c r="H73">
        <v>216</v>
      </c>
    </row>
    <row r="74" spans="2:8" x14ac:dyDescent="0.15">
      <c r="B74" t="s">
        <v>213</v>
      </c>
      <c r="C74">
        <f>18*12</f>
        <v>216</v>
      </c>
      <c r="D74">
        <v>181.6</v>
      </c>
      <c r="E74">
        <f t="shared" si="4"/>
        <v>0.84</v>
      </c>
      <c r="H74">
        <v>216</v>
      </c>
    </row>
    <row r="75" spans="2:8" x14ac:dyDescent="0.15">
      <c r="B75" t="s">
        <v>213</v>
      </c>
      <c r="C75">
        <f>18*12</f>
        <v>216</v>
      </c>
      <c r="D75">
        <v>181.6</v>
      </c>
      <c r="E75">
        <f t="shared" si="4"/>
        <v>0.84</v>
      </c>
      <c r="H75">
        <v>216</v>
      </c>
    </row>
    <row r="76" spans="2:8" ht="40.5" x14ac:dyDescent="0.15">
      <c r="B76" t="s">
        <v>214</v>
      </c>
      <c r="C76">
        <f>18*9</f>
        <v>162</v>
      </c>
      <c r="D76">
        <f>181.6/4*3</f>
        <v>136.19999999999999</v>
      </c>
      <c r="E76">
        <f t="shared" si="4"/>
        <v>0.84</v>
      </c>
      <c r="F76" s="1" t="s">
        <v>218</v>
      </c>
      <c r="G76">
        <v>6</v>
      </c>
      <c r="H76">
        <f>6*18</f>
        <v>108</v>
      </c>
    </row>
    <row r="78" spans="2:8" x14ac:dyDescent="0.15">
      <c r="B78" t="s">
        <v>8</v>
      </c>
      <c r="C78">
        <f>SUM(C42:C77)</f>
        <v>2936</v>
      </c>
      <c r="D78">
        <f>SUM(D42:D53)</f>
        <v>1313.1499999999999</v>
      </c>
      <c r="H78">
        <f>SUM(H42:H77)</f>
        <v>988</v>
      </c>
    </row>
    <row r="79" spans="2:8" x14ac:dyDescent="0.15">
      <c r="B79" t="s">
        <v>9</v>
      </c>
      <c r="C79">
        <v>5</v>
      </c>
    </row>
    <row r="80" spans="2:8" x14ac:dyDescent="0.15">
      <c r="B80" t="s">
        <v>10</v>
      </c>
      <c r="C80">
        <f>C78/C79</f>
        <v>587.20000000000005</v>
      </c>
    </row>
    <row r="84" spans="2:5" x14ac:dyDescent="0.15">
      <c r="B84" t="s">
        <v>50</v>
      </c>
      <c r="C84" t="s">
        <v>50</v>
      </c>
      <c r="D84" t="s">
        <v>12</v>
      </c>
      <c r="E84" t="s">
        <v>29</v>
      </c>
    </row>
    <row r="85" spans="2:5" x14ac:dyDescent="0.15">
      <c r="B85" t="s">
        <v>51</v>
      </c>
      <c r="C85">
        <f>68+8</f>
        <v>76</v>
      </c>
      <c r="D85">
        <v>117.35</v>
      </c>
      <c r="E85">
        <f t="shared" ref="E85:E100" si="5">ROUND(D85/C85,2)</f>
        <v>1.54</v>
      </c>
    </row>
    <row r="86" spans="2:5" x14ac:dyDescent="0.15">
      <c r="B86" t="s">
        <v>51</v>
      </c>
      <c r="C86">
        <f>68+8</f>
        <v>76</v>
      </c>
      <c r="D86">
        <v>117</v>
      </c>
      <c r="E86">
        <f t="shared" si="5"/>
        <v>1.54</v>
      </c>
    </row>
    <row r="87" spans="2:5" x14ac:dyDescent="0.15">
      <c r="B87" t="s">
        <v>51</v>
      </c>
      <c r="C87">
        <f>68+8</f>
        <v>76</v>
      </c>
      <c r="D87">
        <v>115</v>
      </c>
      <c r="E87">
        <f t="shared" si="5"/>
        <v>1.51</v>
      </c>
    </row>
    <row r="88" spans="2:5" x14ac:dyDescent="0.15">
      <c r="B88" t="s">
        <v>51</v>
      </c>
      <c r="C88">
        <f>68+8</f>
        <v>76</v>
      </c>
      <c r="D88">
        <v>117</v>
      </c>
      <c r="E88">
        <f t="shared" si="5"/>
        <v>1.54</v>
      </c>
    </row>
    <row r="89" spans="2:5" x14ac:dyDescent="0.15">
      <c r="B89" t="s">
        <v>51</v>
      </c>
      <c r="C89">
        <f>68+8</f>
        <v>76</v>
      </c>
      <c r="D89">
        <v>107</v>
      </c>
      <c r="E89">
        <f t="shared" si="5"/>
        <v>1.41</v>
      </c>
    </row>
    <row r="90" spans="2:5" x14ac:dyDescent="0.15">
      <c r="B90" t="s">
        <v>122</v>
      </c>
      <c r="C90">
        <v>18</v>
      </c>
      <c r="D90">
        <v>26.8</v>
      </c>
      <c r="E90">
        <f t="shared" si="5"/>
        <v>1.49</v>
      </c>
    </row>
    <row r="91" spans="2:5" x14ac:dyDescent="0.15">
      <c r="B91" t="s">
        <v>122</v>
      </c>
      <c r="C91">
        <v>18</v>
      </c>
      <c r="D91">
        <v>0</v>
      </c>
      <c r="E91">
        <f t="shared" si="5"/>
        <v>0</v>
      </c>
    </row>
    <row r="92" spans="2:5" x14ac:dyDescent="0.15">
      <c r="B92" t="s">
        <v>135</v>
      </c>
      <c r="C92">
        <f>8*4</f>
        <v>32</v>
      </c>
      <c r="D92">
        <f>13*4</f>
        <v>52</v>
      </c>
      <c r="E92">
        <f t="shared" si="5"/>
        <v>1.63</v>
      </c>
    </row>
    <row r="93" spans="2:5" x14ac:dyDescent="0.15">
      <c r="B93" t="s">
        <v>169</v>
      </c>
      <c r="C93">
        <f>19*6</f>
        <v>114</v>
      </c>
      <c r="D93">
        <v>199</v>
      </c>
      <c r="E93">
        <f t="shared" si="5"/>
        <v>1.75</v>
      </c>
    </row>
    <row r="94" spans="2:5" x14ac:dyDescent="0.15">
      <c r="B94" t="s">
        <v>171</v>
      </c>
      <c r="C94">
        <f>4*19</f>
        <v>76</v>
      </c>
      <c r="D94">
        <v>100.49</v>
      </c>
      <c r="E94">
        <f t="shared" si="5"/>
        <v>1.32</v>
      </c>
    </row>
    <row r="95" spans="2:5" x14ac:dyDescent="0.15">
      <c r="B95" t="s">
        <v>122</v>
      </c>
      <c r="C95">
        <v>18</v>
      </c>
      <c r="D95">
        <v>23.5</v>
      </c>
      <c r="E95">
        <f t="shared" si="5"/>
        <v>1.31</v>
      </c>
    </row>
    <row r="96" spans="2:5" x14ac:dyDescent="0.15">
      <c r="B96" t="s">
        <v>172</v>
      </c>
      <c r="C96">
        <v>80</v>
      </c>
      <c r="D96">
        <v>90.77</v>
      </c>
      <c r="E96">
        <f t="shared" si="5"/>
        <v>1.1299999999999999</v>
      </c>
    </row>
    <row r="97" spans="2:5" x14ac:dyDescent="0.15">
      <c r="B97" t="s">
        <v>174</v>
      </c>
      <c r="C97">
        <v>19</v>
      </c>
      <c r="D97">
        <v>22.22</v>
      </c>
      <c r="E97">
        <f t="shared" si="5"/>
        <v>1.17</v>
      </c>
    </row>
    <row r="98" spans="2:5" x14ac:dyDescent="0.15">
      <c r="B98" t="s">
        <v>182</v>
      </c>
      <c r="C98">
        <f>15*12</f>
        <v>180</v>
      </c>
      <c r="D98">
        <v>322.74</v>
      </c>
      <c r="E98">
        <f t="shared" si="5"/>
        <v>1.79</v>
      </c>
    </row>
    <row r="99" spans="2:5" x14ac:dyDescent="0.15">
      <c r="B99" t="s">
        <v>122</v>
      </c>
      <c r="C99">
        <v>18</v>
      </c>
      <c r="D99">
        <v>29</v>
      </c>
      <c r="E99">
        <f t="shared" si="5"/>
        <v>1.61</v>
      </c>
    </row>
    <row r="100" spans="2:5" x14ac:dyDescent="0.15">
      <c r="B100" t="s">
        <v>183</v>
      </c>
      <c r="C100">
        <v>54</v>
      </c>
      <c r="D100">
        <v>10</v>
      </c>
      <c r="E100">
        <f t="shared" si="5"/>
        <v>0.19</v>
      </c>
    </row>
    <row r="101" spans="2:5" x14ac:dyDescent="0.15">
      <c r="B101" t="s">
        <v>174</v>
      </c>
      <c r="C101">
        <v>19</v>
      </c>
      <c r="D101">
        <v>11.9</v>
      </c>
      <c r="E101">
        <f t="shared" ref="E101" si="6">ROUND(D101/C101,2)</f>
        <v>0.63</v>
      </c>
    </row>
    <row r="102" spans="2:5" x14ac:dyDescent="0.15">
      <c r="B102" t="s">
        <v>212</v>
      </c>
      <c r="C102">
        <f>15*3</f>
        <v>45</v>
      </c>
      <c r="D102">
        <v>45.4</v>
      </c>
      <c r="E102">
        <v>45.4</v>
      </c>
    </row>
    <row r="104" spans="2:5" x14ac:dyDescent="0.15">
      <c r="B104" t="s">
        <v>8</v>
      </c>
      <c r="C104">
        <f>SUM(C85:C103)</f>
        <v>1071</v>
      </c>
      <c r="D104">
        <f>SUM(D85:D100)</f>
        <v>1449.8700000000001</v>
      </c>
    </row>
    <row r="105" spans="2:5" x14ac:dyDescent="0.15">
      <c r="B105" t="s">
        <v>9</v>
      </c>
      <c r="C105">
        <v>5</v>
      </c>
    </row>
    <row r="106" spans="2:5" x14ac:dyDescent="0.15">
      <c r="B106" t="s">
        <v>10</v>
      </c>
      <c r="C106">
        <f>C104/C105</f>
        <v>214.2</v>
      </c>
    </row>
    <row r="109" spans="2:5" x14ac:dyDescent="0.15">
      <c r="B109" t="s">
        <v>161</v>
      </c>
    </row>
    <row r="110" spans="2:5" x14ac:dyDescent="0.15">
      <c r="B110" t="s">
        <v>160</v>
      </c>
      <c r="C110">
        <v>34</v>
      </c>
      <c r="D110">
        <v>59</v>
      </c>
      <c r="E110">
        <f t="shared" ref="E110:E111" si="7">ROUND(D110/C110,2)</f>
        <v>1.74</v>
      </c>
    </row>
    <row r="111" spans="2:5" x14ac:dyDescent="0.15">
      <c r="B111" t="s">
        <v>184</v>
      </c>
      <c r="C111">
        <v>12</v>
      </c>
      <c r="D111">
        <v>29</v>
      </c>
      <c r="E111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2015-12-31T11:35:51Z</dcterms:modified>
</cp:coreProperties>
</file>