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招财宝!$A$1:$L$189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25" i="12" l="1"/>
  <c r="C28" i="12" l="1"/>
  <c r="C26" i="12" l="1"/>
  <c r="C30" i="12" l="1"/>
  <c r="E30" i="12" s="1"/>
  <c r="C13" i="12" l="1"/>
  <c r="C16" i="12"/>
  <c r="C15" i="12" l="1"/>
  <c r="C14" i="12" l="1"/>
  <c r="C18" i="12" l="1"/>
  <c r="C20" i="12" s="1"/>
  <c r="E20" i="12" s="1"/>
  <c r="C2" i="12" l="1"/>
  <c r="K189" i="2" l="1"/>
  <c r="H189" i="2"/>
  <c r="H188" i="2" l="1"/>
  <c r="K120" i="7"/>
  <c r="J120" i="7"/>
  <c r="K119" i="7"/>
  <c r="J119" i="7"/>
  <c r="H119" i="7"/>
  <c r="K187" i="2"/>
  <c r="G187" i="2"/>
  <c r="J187" i="2" s="1"/>
  <c r="G188" i="2"/>
  <c r="J188" i="2" l="1"/>
  <c r="K188" i="2"/>
  <c r="C7" i="12" l="1"/>
  <c r="K185" i="2" l="1"/>
  <c r="H185" i="2"/>
  <c r="K186" i="2" l="1"/>
  <c r="K184" i="2"/>
  <c r="J184" i="2"/>
  <c r="H184" i="2"/>
  <c r="H186" i="2"/>
  <c r="K118" i="7"/>
  <c r="J118" i="7"/>
  <c r="H118" i="7"/>
  <c r="G189" i="2" l="1"/>
  <c r="J189" i="2" s="1"/>
  <c r="F189" i="2"/>
  <c r="K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J186" i="2" s="1"/>
  <c r="F186" i="2"/>
  <c r="G185" i="2" l="1"/>
  <c r="J185" i="2" s="1"/>
  <c r="F185" i="2"/>
  <c r="K182" i="2"/>
  <c r="H182" i="2"/>
  <c r="F118" i="7" l="1"/>
  <c r="F184" i="2"/>
  <c r="G183" i="2" l="1"/>
  <c r="J183" i="2" s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J182" i="2" s="1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 s="1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 s="1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J175" i="2" s="1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 s="1"/>
  <c r="F159" i="2"/>
  <c r="F158" i="2"/>
  <c r="G157" i="2"/>
  <c r="J157" i="2" s="1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 s="1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 s="1"/>
  <c r="F145" i="2"/>
  <c r="G144" i="2"/>
  <c r="J144" i="2" s="1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 s="1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 s="1"/>
  <c r="F136" i="2"/>
  <c r="G135" i="2"/>
  <c r="J135" i="2" s="1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 s="1"/>
  <c r="F134" i="2"/>
  <c r="G133" i="2"/>
  <c r="J133" i="2"/>
  <c r="F133" i="2"/>
  <c r="H109" i="2"/>
  <c r="H110" i="2"/>
  <c r="G132" i="2"/>
  <c r="J132" i="2" s="1"/>
  <c r="F132" i="2"/>
  <c r="G131" i="2"/>
  <c r="J131" i="2" s="1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 s="1"/>
  <c r="F130" i="2"/>
  <c r="G129" i="2"/>
  <c r="J129" i="2" s="1"/>
  <c r="F129" i="2"/>
  <c r="K106" i="2"/>
  <c r="K105" i="2"/>
  <c r="K104" i="2"/>
  <c r="K103" i="2"/>
  <c r="H103" i="2"/>
  <c r="H104" i="2"/>
  <c r="H106" i="2"/>
  <c r="H105" i="2"/>
  <c r="G128" i="2"/>
  <c r="J128" i="2" s="1"/>
  <c r="F128" i="2"/>
  <c r="G127" i="2"/>
  <c r="J127" i="2" s="1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 s="1"/>
  <c r="F126" i="2"/>
  <c r="G125" i="2"/>
  <c r="J125" i="2" s="1"/>
  <c r="F125" i="2"/>
  <c r="G124" i="2"/>
  <c r="J124" i="2"/>
  <c r="F124" i="2"/>
  <c r="G123" i="2"/>
  <c r="J123" i="2" s="1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J119" i="2" s="1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 s="1"/>
  <c r="F118" i="2"/>
  <c r="G117" i="2"/>
  <c r="J117" i="2" s="1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 s="1"/>
  <c r="F116" i="2"/>
  <c r="G115" i="2"/>
  <c r="J115" i="2" s="1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 s="1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 s="1"/>
  <c r="F112" i="2"/>
  <c r="G111" i="2"/>
  <c r="J111" i="2" s="1"/>
  <c r="F111" i="2"/>
  <c r="H88" i="2"/>
  <c r="K44" i="7"/>
  <c r="K43" i="7"/>
  <c r="H43" i="7"/>
  <c r="K88" i="2"/>
  <c r="H87" i="2"/>
  <c r="K87" i="2"/>
  <c r="G110" i="2"/>
  <c r="J110" i="2" s="1"/>
  <c r="F110" i="2"/>
  <c r="G109" i="2"/>
  <c r="J109" i="2" s="1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 s="1"/>
  <c r="F105" i="2"/>
  <c r="K38" i="7"/>
  <c r="H38" i="7"/>
  <c r="H37" i="7"/>
  <c r="K37" i="7"/>
  <c r="G58" i="7"/>
  <c r="J58" i="7"/>
  <c r="F58" i="7"/>
  <c r="G57" i="7"/>
  <c r="J57" i="7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 s="1"/>
  <c r="F99" i="2"/>
  <c r="H77" i="2"/>
  <c r="K77" i="2"/>
  <c r="H32" i="7"/>
  <c r="G53" i="7"/>
  <c r="J53" i="7"/>
  <c r="F53" i="7"/>
  <c r="G52" i="7"/>
  <c r="J52" i="7"/>
  <c r="F52" i="7"/>
  <c r="G98" i="2"/>
  <c r="J98" i="2" s="1"/>
  <c r="F98" i="2"/>
  <c r="G97" i="2"/>
  <c r="J97" i="2" s="1"/>
  <c r="F97" i="2"/>
  <c r="H76" i="2"/>
  <c r="K76" i="2"/>
  <c r="H75" i="2"/>
  <c r="K75" i="2"/>
  <c r="K32" i="7"/>
  <c r="K31" i="7"/>
  <c r="H31" i="7"/>
  <c r="G96" i="2"/>
  <c r="J96" i="2" s="1"/>
  <c r="F96" i="2"/>
  <c r="G95" i="2"/>
  <c r="J95" i="2" s="1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J93" i="2" s="1"/>
  <c r="F93" i="2"/>
  <c r="G49" i="7"/>
  <c r="J49" i="7"/>
  <c r="F49" i="7"/>
  <c r="G48" i="7"/>
  <c r="J48" i="7"/>
  <c r="F48" i="7"/>
  <c r="H28" i="7"/>
  <c r="K28" i="7"/>
  <c r="H27" i="7"/>
  <c r="K27" i="7"/>
  <c r="G92" i="2"/>
  <c r="J92" i="2" s="1"/>
  <c r="F92" i="2"/>
  <c r="H68" i="2"/>
  <c r="K68" i="2"/>
  <c r="G91" i="2"/>
  <c r="J91" i="2" s="1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 s="1"/>
  <c r="F90" i="2"/>
  <c r="G89" i="2"/>
  <c r="J89" i="2" s="1"/>
  <c r="F89" i="2"/>
  <c r="H67" i="2"/>
  <c r="K67" i="2"/>
  <c r="H66" i="2"/>
  <c r="K66" i="2"/>
  <c r="G88" i="2"/>
  <c r="J88" i="2" s="1"/>
  <c r="F88" i="2"/>
  <c r="G87" i="2"/>
  <c r="J87" i="2" s="1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 s="1"/>
  <c r="F86" i="2"/>
  <c r="G85" i="2"/>
  <c r="J85" i="2"/>
  <c r="F85" i="2"/>
  <c r="H63" i="2"/>
  <c r="K63" i="2"/>
  <c r="H62" i="2"/>
  <c r="K62" i="2"/>
  <c r="G84" i="2"/>
  <c r="J84" i="2" s="1"/>
  <c r="F84" i="2"/>
  <c r="G83" i="2"/>
  <c r="J83" i="2" s="1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 s="1"/>
  <c r="F81" i="2"/>
  <c r="F36" i="7"/>
  <c r="G35" i="7"/>
  <c r="J35" i="7"/>
  <c r="F35" i="7"/>
  <c r="H15" i="7"/>
  <c r="K15" i="7"/>
  <c r="H58" i="2"/>
  <c r="K58" i="2"/>
  <c r="G80" i="2"/>
  <c r="J80" i="2" s="1"/>
  <c r="F80" i="2"/>
  <c r="G79" i="2"/>
  <c r="J79" i="2" s="1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 s="1"/>
  <c r="F75" i="2"/>
  <c r="K55" i="2"/>
  <c r="K53" i="2"/>
  <c r="K54" i="2"/>
  <c r="G74" i="2"/>
  <c r="J74" i="2" s="1"/>
  <c r="F74" i="2"/>
  <c r="G73" i="2"/>
  <c r="J73" i="2" s="1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/>
  <c r="F27" i="7"/>
  <c r="G71" i="2"/>
  <c r="J71" i="2" s="1"/>
  <c r="F71" i="2"/>
  <c r="G70" i="2"/>
  <c r="J70" i="2" s="1"/>
  <c r="F70" i="2"/>
  <c r="K51" i="2"/>
  <c r="G69" i="2"/>
  <c r="J69" i="2" s="1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 s="1"/>
  <c r="F67" i="2"/>
  <c r="G66" i="2"/>
  <c r="J66" i="2" s="1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 s="1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 s="1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<sst xmlns="http://schemas.openxmlformats.org/spreadsheetml/2006/main" count="581" uniqueCount="153">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</sst>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tabSelected="1" zoomScaleNormal="100"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L7" sqref="L7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11" t="s">
        <v>45</v>
      </c>
      <c r="J1" s="2" t="s">
        <v>37</v>
      </c>
      <c r="K1" s="2" t="s">
        <v>46</v>
      </c>
      <c r="L1" s="2" t="s">
        <v>151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152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152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</row>
    <row r="17" spans="1:1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</row>
    <row r="18" spans="1:1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</row>
    <row r="19" spans="1:1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</row>
    <row r="20" spans="1:1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x14ac:dyDescent="0.15">
      <c r="A139" s="3" t="s">
        <v>95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x14ac:dyDescent="0.15">
      <c r="A140" s="3" t="s">
        <v>97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98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150</v>
      </c>
    </row>
    <row r="142" spans="1:12" x14ac:dyDescent="0.15">
      <c r="A142" s="3" t="s">
        <v>95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x14ac:dyDescent="0.15">
      <c r="A143" s="3" t="s">
        <v>99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x14ac:dyDescent="0.15">
      <c r="A144" s="3" t="s">
        <v>100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100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101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96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x14ac:dyDescent="0.15">
      <c r="A153" s="3" t="s">
        <v>102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x14ac:dyDescent="0.15">
      <c r="A154" s="3" t="s">
        <v>103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x14ac:dyDescent="0.15">
      <c r="A155" s="3" t="s">
        <v>104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x14ac:dyDescent="0.15">
      <c r="A156" s="3" t="s">
        <v>105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108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109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111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112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106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113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106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114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114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114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118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116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114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114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114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114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114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119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121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122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123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124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129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129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129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129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129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129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129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129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93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93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93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93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93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93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93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93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93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93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93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93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93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93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93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93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93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93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93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93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93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93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93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93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93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93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93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93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93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93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93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94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94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95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96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95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96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95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96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96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96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106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107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106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110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106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106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106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115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114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114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114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117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114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129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129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129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129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129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3" workbookViewId="0">
      <selection activeCell="C25" sqref="C25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140</v>
      </c>
      <c r="B1" s="5" t="s">
        <v>141</v>
      </c>
      <c r="C1" s="5" t="s">
        <v>142</v>
      </c>
    </row>
    <row r="2" spans="1:5" x14ac:dyDescent="0.15">
      <c r="A2" s="6">
        <v>2015.12</v>
      </c>
      <c r="B2" s="7" t="s">
        <v>136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135</v>
      </c>
      <c r="C3" s="7">
        <v>2000</v>
      </c>
      <c r="D3" s="6"/>
      <c r="E3" s="7"/>
    </row>
    <row r="4" spans="1:5" x14ac:dyDescent="0.15">
      <c r="A4" s="6">
        <v>2015.12</v>
      </c>
      <c r="B4" s="7" t="s">
        <v>143</v>
      </c>
      <c r="C4" s="7">
        <v>20000</v>
      </c>
      <c r="D4" s="6"/>
      <c r="E4" s="7"/>
    </row>
    <row r="5" spans="1:5" x14ac:dyDescent="0.15">
      <c r="A5" s="6">
        <v>2015.12</v>
      </c>
      <c r="B5" s="7" t="s">
        <v>144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134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137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138</v>
      </c>
      <c r="C9" s="7">
        <f>C7-C8</f>
        <v>2778.7300000000032</v>
      </c>
      <c r="D9" s="7" t="s">
        <v>139</v>
      </c>
      <c r="E9" s="8">
        <f>(C9-2000)/C8</f>
        <v>1.3865976178219865E-2</v>
      </c>
    </row>
    <row r="12" spans="1:5" x14ac:dyDescent="0.15">
      <c r="A12" s="5" t="s">
        <v>125</v>
      </c>
      <c r="B12" s="5" t="s">
        <v>141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126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145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146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147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120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137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138</v>
      </c>
      <c r="C20" s="7">
        <f>C18-C19</f>
        <v>2605.1299999999974</v>
      </c>
      <c r="D20" s="7" t="s">
        <v>139</v>
      </c>
      <c r="E20" s="8">
        <f>(C20-2000)/C19</f>
        <v>1.0266892026018305E-2</v>
      </c>
    </row>
    <row r="23" spans="1:5" x14ac:dyDescent="0.15">
      <c r="A23" s="5" t="s">
        <v>125</v>
      </c>
      <c r="B23" s="5" t="s">
        <v>141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149</v>
      </c>
      <c r="C24" s="10">
        <v>-130</v>
      </c>
      <c r="D24" s="5"/>
      <c r="E24" s="5"/>
    </row>
    <row r="25" spans="1:5" x14ac:dyDescent="0.15">
      <c r="A25" s="6">
        <v>2016.02</v>
      </c>
      <c r="B25" s="7" t="s">
        <v>148</v>
      </c>
      <c r="C25" s="7">
        <f>29264.37</f>
        <v>29264.37</v>
      </c>
      <c r="D25" s="7"/>
      <c r="E25" s="7"/>
    </row>
    <row r="26" spans="1:5" x14ac:dyDescent="0.15">
      <c r="A26" s="6">
        <v>2016.02</v>
      </c>
      <c r="B26" s="7" t="s">
        <v>145</v>
      </c>
      <c r="C26" s="7">
        <f>35026.64</f>
        <v>35026.639999999999</v>
      </c>
      <c r="D26" s="6"/>
      <c r="E26" s="7"/>
    </row>
    <row r="27" spans="1:5" x14ac:dyDescent="0.15">
      <c r="A27" s="6"/>
      <c r="B27" s="7"/>
      <c r="C27" s="7"/>
      <c r="D27" s="6"/>
      <c r="E27" s="7"/>
    </row>
    <row r="28" spans="1:5" x14ac:dyDescent="0.15">
      <c r="A28" s="6">
        <v>2016.02</v>
      </c>
      <c r="B28" s="7" t="s">
        <v>120</v>
      </c>
      <c r="C28" s="7">
        <f>SUM(C24:C27)</f>
        <v>64161.009999999995</v>
      </c>
      <c r="D28" s="7"/>
      <c r="E28" s="7"/>
    </row>
    <row r="29" spans="1:5" x14ac:dyDescent="0.15">
      <c r="A29" s="6">
        <v>2016.02</v>
      </c>
      <c r="B29" s="7" t="s">
        <v>137</v>
      </c>
      <c r="C29" s="7">
        <v>61545.07</v>
      </c>
      <c r="D29" s="7"/>
      <c r="E29" s="7"/>
    </row>
    <row r="30" spans="1:5" x14ac:dyDescent="0.15">
      <c r="A30" s="6">
        <v>2016.02</v>
      </c>
      <c r="B30" s="7" t="s">
        <v>138</v>
      </c>
      <c r="C30" s="7">
        <f>C28-C29</f>
        <v>2615.9399999999951</v>
      </c>
      <c r="D30" s="7" t="s">
        <v>139</v>
      </c>
      <c r="E30" s="8">
        <f>(C30-2000)/C29</f>
        <v>1.0007950271240167E-2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125</v>
      </c>
      <c r="B1" t="s">
        <v>131</v>
      </c>
      <c r="C1" t="s">
        <v>130</v>
      </c>
      <c r="D1" t="s">
        <v>132</v>
      </c>
      <c r="E1" t="s">
        <v>133</v>
      </c>
      <c r="F1" t="s">
        <v>126</v>
      </c>
      <c r="G1" t="s">
        <v>127</v>
      </c>
      <c r="H1" t="s">
        <v>128</v>
      </c>
      <c r="I1" t="s">
        <v>120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2016-02-21T09:15:49Z</dcterms:modified>
</cp:coreProperties>
</file>