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240" yWindow="90" windowWidth="15075" windowHeight="4875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I29" i="3" l="1"/>
  <c r="E100" i="1"/>
  <c r="E90" i="1"/>
  <c r="E89" i="1"/>
  <c r="D93" i="1"/>
  <c r="E66" i="1"/>
  <c r="E88" i="1" l="1"/>
  <c r="C88" i="1"/>
  <c r="E65" i="1"/>
  <c r="E64" i="1" l="1"/>
  <c r="E63" i="1" l="1"/>
  <c r="E87" i="1" l="1"/>
  <c r="E62" i="1"/>
  <c r="E86" i="1" l="1"/>
  <c r="E85" i="1"/>
  <c r="C84" i="1" l="1"/>
  <c r="E84" i="1" s="1"/>
  <c r="C83" i="1" l="1"/>
  <c r="E83" i="1" s="1"/>
  <c r="E61" i="1"/>
  <c r="C34" i="1" l="1"/>
  <c r="E34" i="1" s="1"/>
  <c r="E60" i="1" l="1"/>
  <c r="E33" i="1"/>
  <c r="E59" i="1" l="1"/>
  <c r="E99" i="1" l="1"/>
  <c r="C58" i="1" l="1"/>
  <c r="E58" i="1" s="1"/>
  <c r="C57" i="1" l="1"/>
  <c r="E57" i="1" s="1"/>
  <c r="C56" i="1"/>
  <c r="E56" i="1" s="1"/>
  <c r="D55" i="1" l="1"/>
  <c r="D54" i="1"/>
  <c r="D53" i="1"/>
  <c r="C55" i="1"/>
  <c r="C54" i="1"/>
  <c r="C53" i="1"/>
  <c r="E54" i="1" l="1"/>
  <c r="E53" i="1"/>
  <c r="E55" i="1"/>
  <c r="E52" i="1"/>
  <c r="E51" i="1" l="1"/>
  <c r="H68" i="1" l="1"/>
  <c r="D50" i="1"/>
  <c r="E50" i="1" s="1"/>
  <c r="E49" i="1" l="1"/>
  <c r="C10" i="2" l="1"/>
  <c r="B9" i="2"/>
  <c r="C9" i="2" s="1"/>
  <c r="D82" i="1" l="1"/>
  <c r="C82" i="1"/>
  <c r="D48" i="1"/>
  <c r="C48" i="1"/>
  <c r="E82" i="1" l="1"/>
  <c r="E48" i="1"/>
  <c r="E81" i="1"/>
  <c r="E47" i="1" l="1"/>
  <c r="A35" i="1" l="1"/>
  <c r="I27" i="3" l="1"/>
  <c r="C8" i="2"/>
  <c r="C7" i="2"/>
  <c r="C6" i="2"/>
  <c r="C5" i="2"/>
  <c r="E80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D36" i="1" s="1"/>
  <c r="E31" i="1" l="1"/>
  <c r="E30" i="1"/>
  <c r="C79" i="1" l="1"/>
  <c r="E79" i="1" s="1"/>
  <c r="C78" i="1"/>
  <c r="E78" i="1" s="1"/>
  <c r="C77" i="1" l="1"/>
  <c r="E77" i="1" s="1"/>
  <c r="C76" i="1"/>
  <c r="E76" i="1" s="1"/>
  <c r="C7" i="3" l="1"/>
  <c r="C10" i="3"/>
  <c r="C17" i="3"/>
  <c r="C75" i="1" l="1"/>
  <c r="C93" i="1" s="1"/>
  <c r="C95" i="1" s="1"/>
  <c r="E75" i="1" l="1"/>
  <c r="E16" i="1"/>
  <c r="A20" i="1" l="1"/>
  <c r="A5" i="1" l="1"/>
  <c r="E29" i="1" l="1"/>
  <c r="D45" i="1" l="1"/>
  <c r="E28" i="1"/>
  <c r="E45" i="1" l="1"/>
  <c r="D68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68" i="1"/>
  <c r="C70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<sst xmlns="http://schemas.openxmlformats.org/spreadsheetml/2006/main" count="307" uniqueCount="197">
  <si>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</si>
  <si>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</si>
  <si>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</si>
  <si>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</si>
  <si>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</si>
  <si>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</si>
  <si>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</si>
  <si>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</si>
  <si>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</si>
  <si>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</si>
  <si>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</si>
  <si>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</si>
  <si>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</si>
  <si>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</si>
  <si>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</si>
  <si>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</si>
  <si>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</si>
  <si>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</si>
  <si>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</si>
  <si>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</si>
  <si>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</si>
  <si>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</si>
  <si>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</si>
  <si>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</si>
  <si>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</si>
  <si>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</si>
  <si>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</si>
  <si>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</si>
  <si>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</si>
  <si>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</si>
  <si>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</si>
  <si>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</si>
  <si>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</si>
  <si>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</si>
  <si>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</si>
  <si>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</si>
  <si>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</si>
  <si>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</si>
  <si>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</si>
  <si>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</si>
  <si>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</si>
  <si>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</si>
  <si>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</si>
  <si>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</si>
  <si>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</si>
  <si>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</si>
  <si>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</si>
  <si>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</si>
  <si>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</si>
  <si>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</si>
  <si>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</si>
  <si>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</si>
  <si>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</si>
  <si>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</si>
  <si>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</si>
  <si>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</si>
  <si>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</si>
  <si>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</si>
  <si>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</si>
  <si>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</si>
  <si>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</si>
  <si>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</si>
  <si>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</si>
  <si>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</si>
  <si>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</si>
  <si>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</si>
  <si>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</si>
  <si>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</si>
  <si>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</si>
  <si>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</si>
  <si>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</si>
  <si>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</si>
  <si>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</si>
  <si>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</si>
  <si>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</si>
  <si>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</si>
  <si>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</si>
  <si>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</si>
  <si>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</si>
  <si>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</si>
  <si>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</si>
  <si>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</si>
  <si>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</si>
  <si>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</si>
  <si>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</si>
  <si>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</si>
  <si>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</si>
  <si>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</si>
  <si>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</si>
  <si>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</si>
  <si>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</si>
  <si>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</si>
  <si>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</si>
  <si>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</si>
  <si>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</si>
  <si>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</si>
  <si>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</si>
  <si>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</si>
  <si>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</si>
  <si>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</si>
  <si>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</si>
  <si>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</si>
  <si>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</si>
  <si>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</si>
  <si>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</si>
  <si>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</si>
  <si>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</si>
  <si>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</si>
  <si>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</si>
  <si>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</si>
  <si>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</si>
  <si>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</si>
  <si>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</si>
  <si>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</si>
  <si>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</si>
  <si>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</si>
  <si>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</si>
  <si>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</si>
  <si>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</si>
  <si>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</si>
  <si>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</si>
  <si>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</si>
  <si>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</si>
  <si>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</si>
  <si>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</si>
  <si>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</si>
  <si>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</si>
  <si>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</si>
  <si>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</si>
  <si>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</si>
  <si>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</si>
  <si>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</si>
  <si>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</si>
  <si>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</si>
  <si>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</si>
  <si>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</si>
  <si>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</si>
  <si>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</si>
  <si>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</si>
  <si>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</si>
  <si>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</si>
  <si>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</si>
  <si>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</si>
  <si>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</si>
  <si>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</si>
  <si>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</si>
  <si>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</si>
  <si>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</si>
  <si>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</si>
  <si>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</si>
  <si>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</si>
  <si>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</si>
  <si>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</si>
  <si>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</si>
  <si>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</si>
  <si>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</si>
  <si>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</si>
  <si>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</si>
  <si>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</si>
  <si>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</si>
  <si>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</si>
  <si>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</si>
  <si>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</si>
  <si>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</si>
  <si>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</si>
  <si>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</si>
  <si>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</si>
  <si>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</si>
  <si>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</si>
  <si>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</si>
  <si>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</si>
  <si>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</si>
  <si>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</si>
  <si>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2015.04.21-2015</t>
    <phoneticPr fontId="1" type="noConversion"/>
  </si>
  <si>
    <t>2015.03.07-2015.04.15</t>
    <phoneticPr fontId="1" type="noConversion"/>
  </si>
  <si>
    <t>剩余3*23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</si>
  <si>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</si>
  <si>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</si>
  <si>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</si>
  <si>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</si>
  <si>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</si>
  <si>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2015.04.25-2015.05.25</t>
    <phoneticPr fontId="1" type="noConversion"/>
  </si>
  <si>
    <t>剩余2*24</t>
    <phoneticPr fontId="1" type="noConversion"/>
  </si>
  <si>
    <t>2015.05.26-2015</t>
    <phoneticPr fontId="1" type="noConversion"/>
  </si>
  <si>
    <t>帮宝适拉拉裤22L</t>
    <phoneticPr fontId="1" type="noConversion"/>
  </si>
  <si>
    <t>好奇金装18L</t>
    <phoneticPr fontId="1" type="noConversion"/>
  </si>
  <si>
    <t>好奇金装15XL*12</t>
    <phoneticPr fontId="1" type="noConversion"/>
  </si>
  <si>
    <t>帮宝适拉拉裤XL*54</t>
    <phoneticPr fontId="1" type="noConversion"/>
  </si>
  <si>
    <t>帮宝适拉拉裤XXL12</t>
    <phoneticPr fontId="1" type="noConversion"/>
  </si>
  <si>
    <t>2015-06-09_JD</t>
    <phoneticPr fontId="1" type="noConversion"/>
  </si>
  <si>
    <t>帮宝适湿巾64*3</t>
    <phoneticPr fontId="1" type="noConversion"/>
  </si>
  <si>
    <t>帮宝适64</t>
    <phoneticPr fontId="1" type="noConversion"/>
  </si>
  <si>
    <t>2015.05.11-2015.05.24
2015.05.25-2015.06.10
2015.06.10-2015</t>
    <phoneticPr fontId="1" type="noConversion"/>
  </si>
  <si>
    <t>剩余1*21</t>
    <phoneticPr fontId="1" type="noConversion"/>
  </si>
  <si>
    <t>2014.10.12-2014.10.20
2014.10.12-2014.10.20
2015.04.28-2015.06.11</t>
    <phoneticPr fontId="1" type="noConversion"/>
  </si>
  <si>
    <t>帮宝适拉拉裤L84</t>
    <phoneticPr fontId="1" type="noConversion"/>
  </si>
  <si>
    <t>2015.06.11-2015.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</si>
</sst>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topLeftCell="A55" workbookViewId="0">
      <selection activeCell="H67" sqref="H67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D3+D18+D36+D68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174</v>
      </c>
      <c r="G44" t="s">
        <v>42</v>
      </c>
    </row>
    <row r="45" spans="1:8" ht="40.5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194</v>
      </c>
      <c r="G45" t="s">
        <v>175</v>
      </c>
      <c r="H45">
        <v>90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3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173</v>
      </c>
      <c r="H49">
        <v>20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178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179</v>
      </c>
      <c r="H53">
        <v>46</v>
      </c>
    </row>
    <row r="54" spans="2:8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F54" s="1" t="s">
        <v>183</v>
      </c>
      <c r="G54" t="s">
        <v>182</v>
      </c>
      <c r="H54">
        <v>70</v>
      </c>
    </row>
    <row r="55" spans="2:8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H55">
        <v>72</v>
      </c>
    </row>
    <row r="56" spans="2:8" ht="40.5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s="1" t="s">
        <v>192</v>
      </c>
      <c r="G56" t="s">
        <v>193</v>
      </c>
      <c r="H56">
        <v>42</v>
      </c>
    </row>
    <row r="57" spans="2:8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H57">
        <v>84</v>
      </c>
    </row>
    <row r="58" spans="2:8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H58">
        <v>96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181</v>
      </c>
      <c r="G59" t="s">
        <v>42</v>
      </c>
      <c r="H59">
        <v>20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4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H61">
        <v>24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H62">
        <v>24</v>
      </c>
    </row>
    <row r="63" spans="2:8" x14ac:dyDescent="0.15">
      <c r="B63" t="s">
        <v>184</v>
      </c>
      <c r="C63">
        <v>22</v>
      </c>
      <c r="D63">
        <v>9</v>
      </c>
      <c r="E63">
        <f t="shared" si="2"/>
        <v>0.41</v>
      </c>
      <c r="H63">
        <v>22</v>
      </c>
    </row>
    <row r="64" spans="2:8" x14ac:dyDescent="0.15">
      <c r="B64" t="s">
        <v>184</v>
      </c>
      <c r="C64">
        <v>22</v>
      </c>
      <c r="D64">
        <v>19</v>
      </c>
      <c r="E64">
        <f t="shared" ref="E64:E66" si="3">ROUND(D64/C64,2)</f>
        <v>0.86</v>
      </c>
      <c r="H64">
        <v>22</v>
      </c>
    </row>
    <row r="65" spans="2:8" x14ac:dyDescent="0.15">
      <c r="B65" t="s">
        <v>185</v>
      </c>
      <c r="C65">
        <v>18</v>
      </c>
      <c r="D65">
        <v>35.159999999999997</v>
      </c>
      <c r="E65">
        <f t="shared" si="3"/>
        <v>1.95</v>
      </c>
      <c r="H65">
        <v>18</v>
      </c>
    </row>
    <row r="66" spans="2:8" x14ac:dyDescent="0.15">
      <c r="B66" t="s">
        <v>195</v>
      </c>
      <c r="C66">
        <v>84</v>
      </c>
      <c r="D66">
        <v>106</v>
      </c>
      <c r="E66">
        <f t="shared" si="3"/>
        <v>1.26</v>
      </c>
      <c r="F66" t="s">
        <v>196</v>
      </c>
      <c r="H66">
        <v>84</v>
      </c>
    </row>
    <row r="68" spans="2:8" x14ac:dyDescent="0.15">
      <c r="B68" t="s">
        <v>8</v>
      </c>
      <c r="C68">
        <f>SUM(C42:C67)</f>
        <v>1932</v>
      </c>
      <c r="D68">
        <f>SUM(D42:D53)</f>
        <v>1313.1499999999999</v>
      </c>
      <c r="H68">
        <f>SUM(H42:H67)</f>
        <v>738</v>
      </c>
    </row>
    <row r="69" spans="2:8" x14ac:dyDescent="0.15">
      <c r="B69" t="s">
        <v>9</v>
      </c>
      <c r="C69">
        <v>5</v>
      </c>
    </row>
    <row r="70" spans="2:8" x14ac:dyDescent="0.15">
      <c r="B70" t="s">
        <v>10</v>
      </c>
      <c r="C70">
        <f>C68/C69</f>
        <v>386.4</v>
      </c>
    </row>
    <row r="74" spans="2:8" x14ac:dyDescent="0.15">
      <c r="B74" t="s">
        <v>50</v>
      </c>
      <c r="C74" t="s">
        <v>50</v>
      </c>
      <c r="D74" t="s">
        <v>12</v>
      </c>
      <c r="E74" t="s">
        <v>29</v>
      </c>
    </row>
    <row r="75" spans="2:8" x14ac:dyDescent="0.15">
      <c r="B75" t="s">
        <v>51</v>
      </c>
      <c r="C75">
        <f>68+8</f>
        <v>76</v>
      </c>
      <c r="D75">
        <v>117.35</v>
      </c>
      <c r="E75">
        <f t="shared" ref="E75:E90" si="4">ROUND(D75/C75,2)</f>
        <v>1.54</v>
      </c>
    </row>
    <row r="76" spans="2:8" x14ac:dyDescent="0.15">
      <c r="B76" t="s">
        <v>51</v>
      </c>
      <c r="C76">
        <f>68+8</f>
        <v>76</v>
      </c>
      <c r="D76">
        <v>117</v>
      </c>
      <c r="E76">
        <f t="shared" si="4"/>
        <v>1.54</v>
      </c>
    </row>
    <row r="77" spans="2:8" x14ac:dyDescent="0.15">
      <c r="B77" t="s">
        <v>51</v>
      </c>
      <c r="C77">
        <f>68+8</f>
        <v>76</v>
      </c>
      <c r="D77">
        <v>115</v>
      </c>
      <c r="E77">
        <f t="shared" si="4"/>
        <v>1.51</v>
      </c>
    </row>
    <row r="78" spans="2:8" x14ac:dyDescent="0.15">
      <c r="B78" t="s">
        <v>51</v>
      </c>
      <c r="C78">
        <f>68+8</f>
        <v>76</v>
      </c>
      <c r="D78">
        <v>117</v>
      </c>
      <c r="E78">
        <f t="shared" si="4"/>
        <v>1.54</v>
      </c>
    </row>
    <row r="79" spans="2:8" x14ac:dyDescent="0.15">
      <c r="B79" t="s">
        <v>51</v>
      </c>
      <c r="C79">
        <f>68+8</f>
        <v>76</v>
      </c>
      <c r="D79">
        <v>107</v>
      </c>
      <c r="E79">
        <f t="shared" si="4"/>
        <v>1.41</v>
      </c>
    </row>
    <row r="80" spans="2:8" x14ac:dyDescent="0.15">
      <c r="B80" t="s">
        <v>122</v>
      </c>
      <c r="C80">
        <v>18</v>
      </c>
      <c r="D80">
        <v>26.8</v>
      </c>
      <c r="E80">
        <f t="shared" si="4"/>
        <v>1.49</v>
      </c>
    </row>
    <row r="81" spans="2:5" x14ac:dyDescent="0.15">
      <c r="B81" t="s">
        <v>122</v>
      </c>
      <c r="C81">
        <v>18</v>
      </c>
      <c r="D81">
        <v>0</v>
      </c>
      <c r="E81">
        <f t="shared" si="4"/>
        <v>0</v>
      </c>
    </row>
    <row r="82" spans="2:5" x14ac:dyDescent="0.15">
      <c r="B82" t="s">
        <v>135</v>
      </c>
      <c r="C82">
        <f>8*4</f>
        <v>32</v>
      </c>
      <c r="D82">
        <f>13*4</f>
        <v>52</v>
      </c>
      <c r="E82">
        <f t="shared" si="4"/>
        <v>1.63</v>
      </c>
    </row>
    <row r="83" spans="2:5" x14ac:dyDescent="0.15">
      <c r="B83" t="s">
        <v>169</v>
      </c>
      <c r="C83">
        <f>19*6</f>
        <v>114</v>
      </c>
      <c r="D83">
        <v>199</v>
      </c>
      <c r="E83">
        <f t="shared" si="4"/>
        <v>1.75</v>
      </c>
    </row>
    <row r="84" spans="2:5" x14ac:dyDescent="0.15">
      <c r="B84" t="s">
        <v>171</v>
      </c>
      <c r="C84">
        <f>4*19</f>
        <v>76</v>
      </c>
      <c r="D84">
        <v>100.49</v>
      </c>
      <c r="E84">
        <f t="shared" si="4"/>
        <v>1.32</v>
      </c>
    </row>
    <row r="85" spans="2:5" x14ac:dyDescent="0.15">
      <c r="B85" t="s">
        <v>122</v>
      </c>
      <c r="C85">
        <v>18</v>
      </c>
      <c r="D85">
        <v>23.5</v>
      </c>
      <c r="E85">
        <f t="shared" si="4"/>
        <v>1.31</v>
      </c>
    </row>
    <row r="86" spans="2:5" x14ac:dyDescent="0.15">
      <c r="B86" t="s">
        <v>172</v>
      </c>
      <c r="C86">
        <v>80</v>
      </c>
      <c r="D86">
        <v>90.77</v>
      </c>
      <c r="E86">
        <f t="shared" si="4"/>
        <v>1.1299999999999999</v>
      </c>
    </row>
    <row r="87" spans="2:5" x14ac:dyDescent="0.15">
      <c r="B87" t="s">
        <v>176</v>
      </c>
      <c r="C87">
        <v>19</v>
      </c>
      <c r="D87">
        <v>22.22</v>
      </c>
      <c r="E87">
        <f t="shared" si="4"/>
        <v>1.17</v>
      </c>
    </row>
    <row r="88" spans="2:5" x14ac:dyDescent="0.15">
      <c r="B88" t="s">
        <v>186</v>
      </c>
      <c r="C88">
        <f>15*12</f>
        <v>180</v>
      </c>
      <c r="D88">
        <v>322.74</v>
      </c>
      <c r="E88">
        <f t="shared" si="4"/>
        <v>1.79</v>
      </c>
    </row>
    <row r="89" spans="2:5" x14ac:dyDescent="0.15">
      <c r="B89" t="s">
        <v>122</v>
      </c>
      <c r="C89">
        <v>18</v>
      </c>
      <c r="D89">
        <v>29</v>
      </c>
      <c r="E89">
        <f t="shared" si="4"/>
        <v>1.61</v>
      </c>
    </row>
    <row r="90" spans="2:5" x14ac:dyDescent="0.15">
      <c r="B90" t="s">
        <v>187</v>
      </c>
      <c r="C90">
        <v>54</v>
      </c>
      <c r="D90">
        <v>10</v>
      </c>
      <c r="E90">
        <f t="shared" si="4"/>
        <v>0.19</v>
      </c>
    </row>
    <row r="93" spans="2:5" x14ac:dyDescent="0.15">
      <c r="B93" t="s">
        <v>8</v>
      </c>
      <c r="C93">
        <f>SUM(C75:C92)</f>
        <v>1007</v>
      </c>
      <c r="D93">
        <f>SUM(D75:D90)</f>
        <v>1449.8700000000001</v>
      </c>
    </row>
    <row r="94" spans="2:5" x14ac:dyDescent="0.15">
      <c r="B94" t="s">
        <v>9</v>
      </c>
      <c r="C94">
        <v>5</v>
      </c>
    </row>
    <row r="95" spans="2:5" x14ac:dyDescent="0.15">
      <c r="B95" t="s">
        <v>10</v>
      </c>
      <c r="C95">
        <f>C93/C94</f>
        <v>201.4</v>
      </c>
    </row>
    <row r="98" spans="2:5" x14ac:dyDescent="0.15">
      <c r="B98" t="s">
        <v>161</v>
      </c>
    </row>
    <row r="99" spans="2:5" x14ac:dyDescent="0.15">
      <c r="B99" t="s">
        <v>160</v>
      </c>
      <c r="C99">
        <v>34</v>
      </c>
      <c r="D99">
        <v>59</v>
      </c>
      <c r="E99">
        <f t="shared" ref="E99:E100" si="5">ROUND(D99/C99,2)</f>
        <v>1.74</v>
      </c>
    </row>
    <row r="100" spans="2:5" x14ac:dyDescent="0.15">
      <c r="B100" t="s">
        <v>188</v>
      </c>
      <c r="C100">
        <v>12</v>
      </c>
      <c r="D100">
        <v>29</v>
      </c>
      <c r="E100">
        <f t="shared" si="5"/>
        <v>2.42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"/>
  <sheetViews>
    <sheetView topLeftCell="B1" workbookViewId="0">
      <selection activeCell="I29" sqref="I29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SUM(C12:C108)</f>
        <v>386.6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29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177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D13" s="1" t="s">
        <v>180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hidden="1" x14ac:dyDescent="0.15">
      <c r="A27" t="s">
        <v>126</v>
      </c>
      <c r="B27" t="s">
        <v>127</v>
      </c>
      <c r="C27">
        <v>0</v>
      </c>
      <c r="D27" t="s">
        <v>146</v>
      </c>
      <c r="E27">
        <v>0</v>
      </c>
      <c r="F27" t="s">
        <v>83</v>
      </c>
      <c r="H27">
        <v>80</v>
      </c>
      <c r="I27">
        <f t="shared" si="0"/>
        <v>0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  <row r="29" spans="1:9" x14ac:dyDescent="0.15">
      <c r="A29" t="s">
        <v>189</v>
      </c>
      <c r="B29" t="s">
        <v>190</v>
      </c>
      <c r="C29">
        <v>19</v>
      </c>
      <c r="E29">
        <v>3</v>
      </c>
      <c r="F29" t="s">
        <v>191</v>
      </c>
      <c r="H29">
        <v>64</v>
      </c>
      <c r="I29">
        <f t="shared" si="0"/>
        <v>192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2014-01-05T11:33:59Z</dcterms:created>
  <dcterms:modified xsi:type="dcterms:W3CDTF">2015-06-10T23:52:44Z</dcterms:modified>
</cp:coreProperties>
</file>