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19" i="12" l="1"/>
  <c r="C13" i="12"/>
  <c r="C18" i="12" l="1"/>
  <c r="C21" i="12" l="1"/>
  <c r="C23" i="12" s="1"/>
  <c r="E23" i="12" s="1"/>
  <c r="C2" i="12" l="1"/>
  <c r="K189" i="2" l="1"/>
  <c r="J189" i="2"/>
  <c r="H189" i="2"/>
  <c r="H188" i="2" l="1"/>
  <c r="J188" i="2" s="1"/>
  <c r="K120" i="7"/>
  <c r="J120" i="7"/>
  <c r="K119" i="7"/>
  <c r="J119" i="7"/>
  <c r="H119" i="7"/>
  <c r="K187" i="2"/>
  <c r="J187" i="2"/>
  <c r="G187" i="2"/>
  <c r="G188" i="2"/>
  <c r="K188" i="2" l="1"/>
  <c r="C7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9" i="12" l="1"/>
  <c r="E9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<sst xmlns="http://schemas.openxmlformats.org/spreadsheetml/2006/main" count="676" uniqueCount="154">
  <si>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</si>
  <si>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</si>
  <si>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</si>
  <si>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</si>
  <si>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</si>
  <si>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</si>
  <si>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</si>
  <si>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</si>
  <si>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</si>
  <si>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</si>
  <si>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</si>
  <si>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</si>
  <si>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</si>
  <si>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</si>
  <si>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</si>
  <si>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</si>
  <si>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</si>
  <si>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</si>
  <si>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</si>
  <si>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</si>
  <si>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</si>
  <si>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</si>
  <si>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</si>
  <si>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</si>
  <si>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</si>
  <si>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</si>
  <si>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</si>
  <si>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</si>
  <si>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</si>
  <si>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</si>
  <si>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</si>
  <si>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</si>
  <si>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</si>
  <si>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</si>
  <si>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</si>
  <si>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</si>
  <si>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</si>
  <si>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</si>
  <si>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</si>
  <si>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</si>
  <si>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</si>
  <si>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</si>
  <si>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</si>
  <si>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</si>
  <si>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</si>
  <si>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</si>
  <si>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</si>
  <si>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</si>
  <si>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</si>
  <si>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</si>
  <si>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</si>
  <si>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</si>
  <si>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</si>
  <si>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</si>
  <si>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</si>
  <si>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</si>
  <si>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</si>
  <si>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</si>
  <si>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</si>
  <si>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</si>
  <si>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</si>
  <si>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</si>
  <si>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</si>
  <si>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</si>
  <si>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</si>
  <si>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</si>
  <si>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</si>
  <si>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</si>
  <si>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</si>
  <si>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</si>
  <si>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</si>
  <si>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</si>
  <si>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</si>
  <si>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</si>
  <si>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</si>
  <si>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</si>
  <si>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</si>
  <si>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</si>
  <si>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</si>
  <si>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</si>
  <si>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</si>
  <si>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</si>
  <si>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</si>
  <si>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</si>
  <si>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</si>
  <si>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</si>
  <si>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</si>
  <si>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</si>
  <si>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</si>
  <si>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</si>
  <si>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</si>
  <si>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</si>
  <si>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</si>
  <si>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</si>
  <si>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</si>
  <si>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</si>
  <si>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</si>
  <si>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</si>
  <si>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</si>
  <si>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</si>
  <si>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</si>
  <si>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</si>
  <si>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</si>
  <si>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</si>
  <si>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</si>
  <si>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</si>
  <si>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</si>
  <si>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</si>
  <si>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</si>
  <si>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</si>
  <si>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</si>
  <si>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</si>
  <si>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</si>
  <si>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</si>
  <si>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</si>
  <si>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</si>
  <si>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</si>
  <si>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</si>
  <si>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</si>
  <si>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</si>
  <si>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</si>
  <si>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</si>
  <si>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</si>
  <si>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</si>
  <si>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</si>
  <si>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</si>
  <si>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</si>
  <si>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</si>
  <si>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</si>
  <si>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</si>
  <si>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</si>
  <si>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</si>
  <si>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</si>
  <si>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</si>
  <si>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</si>
  <si>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</si>
  <si>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</si>
  <si>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</si>
  <si>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</si>
  <si>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</si>
  <si>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</si>
  <si>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</si>
  <si>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</si>
  <si>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</si>
  <si>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</si>
  <si>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</si>
  <si>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</si>
  <si>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</si>
  <si>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</si>
  <si>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</si>
  <si>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</si>
  <si>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变现通</t>
    <phoneticPr fontId="1" type="noConversion"/>
  </si>
  <si>
    <t>平安财富宝</t>
    <phoneticPr fontId="1" type="noConversion"/>
  </si>
  <si>
    <t>零活宝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</si>
</sst>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18" sqref="C1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144</v>
      </c>
      <c r="B1" s="5" t="s">
        <v>145</v>
      </c>
      <c r="C1" s="5" t="s">
        <v>146</v>
      </c>
    </row>
    <row r="2" spans="1:5" x14ac:dyDescent="0.15">
      <c r="A2" s="6">
        <v>2015.12</v>
      </c>
      <c r="B2" s="7" t="s">
        <v>140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139</v>
      </c>
      <c r="C3" s="7">
        <v>2000</v>
      </c>
      <c r="D3" s="6"/>
      <c r="E3" s="7"/>
    </row>
    <row r="4" spans="1:5" x14ac:dyDescent="0.15">
      <c r="A4" s="6">
        <v>2015.12</v>
      </c>
      <c r="B4" s="7" t="s">
        <v>147</v>
      </c>
      <c r="C4" s="7">
        <v>20000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138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141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142</v>
      </c>
      <c r="C9" s="7">
        <f>C7-C8</f>
        <v>2778.7300000000032</v>
      </c>
      <c r="D9" s="7" t="s">
        <v>143</v>
      </c>
      <c r="E9" s="8">
        <f>(C9-2000)/C8</f>
        <v>1.3865976178219865E-2</v>
      </c>
    </row>
    <row r="12" spans="1:5" x14ac:dyDescent="0.15">
      <c r="A12" s="5" t="s">
        <v>129</v>
      </c>
      <c r="B12" s="5" t="s">
        <v>145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130</v>
      </c>
      <c r="C13" s="7">
        <f>315.24</f>
        <v>315.24</v>
      </c>
      <c r="D13" s="7"/>
      <c r="E13" s="7"/>
    </row>
    <row r="14" spans="1:5" x14ac:dyDescent="0.15">
      <c r="A14" s="6">
        <v>2016.01</v>
      </c>
      <c r="B14" s="7" t="s">
        <v>139</v>
      </c>
      <c r="C14" s="7">
        <v>2000</v>
      </c>
      <c r="D14" s="6"/>
      <c r="E14" s="7"/>
    </row>
    <row r="15" spans="1:5" x14ac:dyDescent="0.15">
      <c r="A15" s="6">
        <v>2016.01</v>
      </c>
      <c r="B15" s="7" t="s">
        <v>152</v>
      </c>
      <c r="C15" s="7">
        <v>5393.94</v>
      </c>
      <c r="D15" s="6"/>
      <c r="E15" s="7"/>
    </row>
    <row r="16" spans="1:5" x14ac:dyDescent="0.15">
      <c r="A16" s="6">
        <v>2016.01</v>
      </c>
      <c r="B16" s="7" t="s">
        <v>151</v>
      </c>
      <c r="C16" s="7">
        <v>10000</v>
      </c>
      <c r="D16" s="6"/>
      <c r="E16" s="7"/>
    </row>
    <row r="17" spans="1:5" x14ac:dyDescent="0.15">
      <c r="A17" s="6">
        <v>2016.01</v>
      </c>
      <c r="B17" s="7" t="s">
        <v>153</v>
      </c>
      <c r="C17" s="7">
        <v>289</v>
      </c>
      <c r="D17" s="6"/>
      <c r="E17" s="7"/>
    </row>
    <row r="18" spans="1:5" x14ac:dyDescent="0.15">
      <c r="A18" s="6">
        <v>2016.01</v>
      </c>
      <c r="B18" s="7" t="s">
        <v>149</v>
      </c>
      <c r="C18" s="7">
        <f>36035.24</f>
        <v>36035.24</v>
      </c>
      <c r="D18" s="6"/>
      <c r="E18" s="7"/>
    </row>
    <row r="19" spans="1:5" x14ac:dyDescent="0.15">
      <c r="A19" s="6">
        <v>2016.01</v>
      </c>
      <c r="B19" s="7" t="s">
        <v>150</v>
      </c>
      <c r="C19" s="7">
        <f>7469.22</f>
        <v>7469.22</v>
      </c>
      <c r="D19" s="9"/>
      <c r="E19" s="7"/>
    </row>
    <row r="20" spans="1:5" x14ac:dyDescent="0.15">
      <c r="A20" s="6"/>
      <c r="B20" s="7"/>
      <c r="C20" s="7"/>
      <c r="D20" s="6"/>
      <c r="E20" s="7"/>
    </row>
    <row r="21" spans="1:5" x14ac:dyDescent="0.15">
      <c r="A21" s="6">
        <v>2016.01</v>
      </c>
      <c r="B21" s="7" t="s">
        <v>124</v>
      </c>
      <c r="C21" s="7">
        <f>SUM(C13:C20)</f>
        <v>61502.64</v>
      </c>
      <c r="D21" s="7"/>
      <c r="E21" s="7"/>
    </row>
    <row r="22" spans="1:5" x14ac:dyDescent="0.15">
      <c r="A22" s="6">
        <v>2016.01</v>
      </c>
      <c r="B22" s="7" t="s">
        <v>141</v>
      </c>
      <c r="C22" s="7">
        <v>58939.94</v>
      </c>
      <c r="D22" s="7"/>
      <c r="E22" s="7"/>
    </row>
    <row r="23" spans="1:5" x14ac:dyDescent="0.15">
      <c r="A23" s="6">
        <v>2016.01</v>
      </c>
      <c r="B23" s="7" t="s">
        <v>142</v>
      </c>
      <c r="C23" s="7">
        <f>C21-C22</f>
        <v>2562.6999999999971</v>
      </c>
      <c r="D23" s="7" t="s">
        <v>143</v>
      </c>
      <c r="E23" s="8">
        <f>(C23-2000)/C22</f>
        <v>9.5470066647505413E-3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2016-01-13T01:52:38Z</dcterms:modified>
</cp:coreProperties>
</file>