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招财宝!$A$1:$L$176</definedName>
    <definedName name="_xlnm._FilterDatabase" localSheetId="2" hidden="1">招财宝_王蕾!$A$1:$L$113</definedName>
  </definedNames>
  <calcPr calcId="152511" concurrentCalc="0"/>
</workbook>
</file>

<file path=xl/calcChain.xml><?xml version="1.0" encoding="utf-8"?>
<calcChain xmlns="http://schemas.openxmlformats.org/spreadsheetml/2006/main">
  <c r="H161" i="2" l="1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G114" i="7"/>
  <c r="F114" i="7"/>
  <c r="K104" i="7"/>
  <c r="J104" i="7"/>
  <c r="K102" i="7"/>
  <c r="J102" i="7"/>
  <c r="H104" i="7"/>
  <c r="H102" i="7"/>
  <c r="G175" i="2"/>
  <c r="F175" i="2"/>
  <c r="K159" i="2"/>
  <c r="K157" i="2"/>
  <c r="H157" i="2"/>
  <c r="G113" i="7"/>
  <c r="F113" i="7"/>
  <c r="K101" i="7"/>
  <c r="H101" i="7"/>
  <c r="G112" i="7"/>
  <c r="F112" i="7"/>
  <c r="K100" i="7"/>
  <c r="K99" i="7"/>
  <c r="H100" i="7"/>
  <c r="H99" i="7"/>
  <c r="G174" i="2"/>
  <c r="F174" i="2"/>
  <c r="K152" i="2"/>
  <c r="H152" i="2"/>
  <c r="G173" i="2"/>
  <c r="F173" i="2"/>
  <c r="K151" i="2"/>
  <c r="K150" i="2"/>
  <c r="H151" i="2"/>
  <c r="H150" i="2"/>
  <c r="G111" i="7"/>
  <c r="F111" i="7"/>
  <c r="K98" i="7"/>
  <c r="K97" i="7"/>
  <c r="H97" i="7"/>
  <c r="H98" i="7"/>
  <c r="G172" i="2"/>
  <c r="F172" i="2"/>
  <c r="K149" i="2"/>
  <c r="K148" i="2"/>
  <c r="K146" i="2"/>
  <c r="K145" i="2"/>
  <c r="K144" i="2"/>
  <c r="K142" i="2"/>
  <c r="H148" i="2"/>
  <c r="H149" i="2"/>
  <c r="F110" i="7"/>
  <c r="G110" i="7"/>
  <c r="G109" i="7"/>
  <c r="F109" i="7"/>
  <c r="K96" i="7"/>
  <c r="K94" i="7"/>
  <c r="K93" i="7"/>
  <c r="H94" i="7"/>
  <c r="H96" i="7"/>
  <c r="H93" i="7"/>
  <c r="G169" i="2"/>
  <c r="F169" i="2"/>
  <c r="G168" i="2"/>
  <c r="F168" i="2"/>
  <c r="F167" i="2"/>
  <c r="G167" i="2"/>
  <c r="H146" i="2"/>
  <c r="H145" i="2"/>
  <c r="H144" i="2"/>
  <c r="H142" i="2"/>
  <c r="H141" i="2"/>
  <c r="G166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G165" i="2"/>
  <c r="F165" i="2"/>
  <c r="G164" i="2"/>
  <c r="F164" i="2"/>
  <c r="K137" i="2"/>
  <c r="H137" i="2"/>
  <c r="G108" i="7"/>
  <c r="F108" i="7"/>
  <c r="K88" i="7"/>
  <c r="H88" i="7"/>
  <c r="K135" i="2"/>
  <c r="H135" i="2"/>
  <c r="G107" i="7"/>
  <c r="F107" i="7"/>
  <c r="K86" i="7"/>
  <c r="J86" i="7"/>
  <c r="H86" i="7"/>
  <c r="G86" i="7"/>
  <c r="G106" i="7"/>
  <c r="G161" i="2"/>
  <c r="F161" i="2"/>
  <c r="F160" i="2"/>
  <c r="G105" i="7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G102" i="7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<sst xmlns="http://schemas.openxmlformats.org/spreadsheetml/2006/main" count="624" uniqueCount="123">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</sst>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zoomScaleNormal="100" workbookViewId="0">
      <pane xSplit="5" ySplit="1" topLeftCell="F152" activePane="bottomRight" state="frozen"/>
      <selection pane="topRight" activeCell="F1" sqref="F1"/>
      <selection pane="bottomLeft" activeCell="A2" sqref="A2"/>
      <selection pane="bottomRight" activeCell="H161" sqref="H16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f t="shared" ref="G161" si="234">E161+11</f>
        <v>42253</v>
      </c>
      <c r="H161">
        <f>883-1.76</f>
        <v>881.24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3" si="235">ROUND((H162-D162)/D162*365/(G162-E162)*100,2)</f>
        <v>6.93</v>
      </c>
      <c r="K162">
        <f t="shared" ref="K162:K163" si="236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5"/>
        <v>9.89</v>
      </c>
      <c r="K163">
        <f t="shared" si="236"/>
        <v>3.5199999999999818</v>
      </c>
    </row>
    <row r="164" spans="1:11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7">E164+1</f>
        <v>42245</v>
      </c>
      <c r="G164" s="4">
        <f t="shared" ref="G164" si="238">E164+11</f>
        <v>42255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:G167" si="240">E165+11</f>
        <v>42255</v>
      </c>
      <c r="H165">
        <f>1004.28-1*2</f>
        <v>1002.28</v>
      </c>
      <c r="J165">
        <f t="shared" ref="J165" si="241">ROUND((H165-D165)/D165*365/(G165-E165)*100,2)</f>
        <v>10.89</v>
      </c>
      <c r="K165">
        <f t="shared" ref="K165" si="242">H165+I165-D165</f>
        <v>3.2799999999999727</v>
      </c>
    </row>
    <row r="166" spans="1:11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f t="shared" si="240"/>
        <v>42257</v>
      </c>
    </row>
    <row r="167" spans="1:11" x14ac:dyDescent="0.15">
      <c r="A167" s="2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f t="shared" si="240"/>
        <v>42258</v>
      </c>
    </row>
    <row r="168" spans="1:11" x14ac:dyDescent="0.15">
      <c r="A168" s="2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f t="shared" ref="G168:G169" si="244">E168+11</f>
        <v>42258</v>
      </c>
    </row>
    <row r="169" spans="1:11" x14ac:dyDescent="0.15">
      <c r="A169" s="2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f t="shared" si="244"/>
        <v>42258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5">E170+1</f>
        <v>42248</v>
      </c>
      <c r="G170" s="5">
        <v>42255</v>
      </c>
      <c r="H170">
        <f>500.56-1</f>
        <v>499.56</v>
      </c>
      <c r="J170">
        <f t="shared" ref="J170:J171" si="246">ROUND((H170-D170)/D170*365/(G170-E170)*100,2)</f>
        <v>14.29</v>
      </c>
      <c r="K170">
        <f t="shared" ref="K170:K171" si="247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6"/>
        <v>15.05</v>
      </c>
      <c r="K171">
        <f t="shared" si="247"/>
        <v>1.7000000000000455</v>
      </c>
    </row>
    <row r="172" spans="1:11" x14ac:dyDescent="0.15">
      <c r="A172" s="2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8">E172+1</f>
        <v>42249</v>
      </c>
      <c r="G172" s="4">
        <f t="shared" ref="G172" si="249">E172+11</f>
        <v>42259</v>
      </c>
    </row>
    <row r="173" spans="1:11" x14ac:dyDescent="0.15">
      <c r="A173" s="2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0">E173+1</f>
        <v>42250</v>
      </c>
      <c r="G173" s="4">
        <f t="shared" ref="G173" si="251">E173+11</f>
        <v>42260</v>
      </c>
    </row>
    <row r="174" spans="1:11" x14ac:dyDescent="0.15">
      <c r="A174" s="2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</row>
    <row r="175" spans="1:11" x14ac:dyDescent="0.15">
      <c r="A175" s="2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6">E176+1</f>
        <v>42254</v>
      </c>
      <c r="G176" s="4">
        <f t="shared" ref="G176" si="257">E176+11</f>
        <v>42264</v>
      </c>
    </row>
  </sheetData>
  <autoFilter ref="A1:L17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5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01" sqref="H10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hidden="1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hidden="1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hidden="1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hidden="1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hidden="1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hidden="1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hidden="1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hidden="1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hidden="1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hidden="1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hidden="1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hidden="1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hidden="1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hidden="1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hidden="1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hidden="1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hidden="1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hidden="1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hidden="1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hidden="1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hidden="1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hidden="1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hidden="1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hidden="1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hidden="1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hidden="1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hidden="1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hidden="1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hidden="1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hidden="1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hidden="1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hidden="1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hidden="1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hidden="1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hidden="1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hidden="1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hidden="1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hidden="1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hidden="1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hidden="1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hidden="1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hidden="1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hidden="1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hidden="1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hidden="1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hidden="1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hidden="1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hidden="1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hidden="1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hidden="1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hidden="1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hidden="1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hidden="1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hidden="1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hidden="1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hidden="1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hidden="1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hidden="1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hidden="1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hidden="1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hidden="1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hidden="1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hidden="1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hidden="1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hidden="1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hidden="1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hidden="1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hidden="1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hidden="1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hidden="1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hidden="1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hidden="1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hidden="1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hidden="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hidden="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hidden="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hidden="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hidden="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hidden="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hidden="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" si="193">ROUND((H102-D102)/D102*365/(G102-E102)*100,2)</f>
        <v>26.11</v>
      </c>
      <c r="K102">
        <f t="shared" ref="K102" si="194">H102-D102+I102</f>
        <v>15.740000000000009</v>
      </c>
    </row>
    <row r="103" spans="1:11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f t="shared" ref="G103:G104" si="196">E103+11</f>
        <v>42252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si="196"/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f t="shared" ref="G105" si="200">E105+11</f>
        <v>42253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201">E106+11</f>
        <v>42253</v>
      </c>
    </row>
    <row r="107" spans="1:11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2">E107+1</f>
        <v>42244</v>
      </c>
      <c r="G107" s="4">
        <f t="shared" si="201"/>
        <v>42254</v>
      </c>
    </row>
    <row r="108" spans="1:11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3">E108+1</f>
        <v>42245</v>
      </c>
      <c r="G108" s="4">
        <f t="shared" ref="G108" si="204">E108+11</f>
        <v>42255</v>
      </c>
    </row>
    <row r="109" spans="1:11" x14ac:dyDescent="0.15">
      <c r="A109" s="2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5">E109+1</f>
        <v>42247</v>
      </c>
      <c r="G109" s="4">
        <f t="shared" ref="G109:G110" si="206">E109+11</f>
        <v>42257</v>
      </c>
    </row>
    <row r="110" spans="1:11" x14ac:dyDescent="0.15">
      <c r="A110" s="2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5"/>
        <v>42249</v>
      </c>
      <c r="G110" s="4">
        <f t="shared" si="206"/>
        <v>42259</v>
      </c>
    </row>
    <row r="111" spans="1:11" x14ac:dyDescent="0.15">
      <c r="A111" s="2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7">E111+1</f>
        <v>42250</v>
      </c>
      <c r="G111" s="4">
        <f t="shared" ref="G111" si="208">E111+11</f>
        <v>42260</v>
      </c>
    </row>
    <row r="112" spans="1:11" x14ac:dyDescent="0.15">
      <c r="A112" s="2" t="s">
        <v>118</v>
      </c>
      <c r="B112">
        <v>366</v>
      </c>
      <c r="C112">
        <v>7.7</v>
      </c>
      <c r="D112">
        <v>4000</v>
      </c>
      <c r="E112" s="1">
        <v>42250</v>
      </c>
      <c r="F112" s="1">
        <f t="shared" ref="F112" si="209">E112+1</f>
        <v>42251</v>
      </c>
      <c r="G112" s="4">
        <f t="shared" ref="G112" si="210">E112+11</f>
        <v>42261</v>
      </c>
    </row>
    <row r="113" spans="1:7" x14ac:dyDescent="0.15">
      <c r="A113" s="2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</row>
    <row r="114" spans="1:7" x14ac:dyDescent="0.15">
      <c r="A114" s="2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3">E114+1</f>
        <v>42254</v>
      </c>
      <c r="G114" s="4">
        <f t="shared" ref="G114:G115" si="214">E114+11</f>
        <v>42264</v>
      </c>
    </row>
    <row r="115" spans="1:7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3"/>
        <v>42254</v>
      </c>
      <c r="G115" s="4">
        <f t="shared" si="214"/>
        <v>42264</v>
      </c>
    </row>
  </sheetData>
  <autoFilter ref="A1:L113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2015-09-13T13:58:50Z</dcterms:modified>
</cp:coreProperties>
</file>