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1600" windowHeight="97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8" i="2" l="1"/>
  <c r="E5" i="2" l="1"/>
  <c r="E1" i="2" l="1"/>
  <c r="E11" i="2" s="1"/>
  <c r="G2" i="1" l="1"/>
  <c r="G1" i="1" l="1"/>
  <c r="G12" i="1"/>
  <c r="G11" i="1"/>
  <c r="G7" i="1"/>
</calcChain>
</file>

<file path=xl/sharedStrings.xml><?xml version="1.0" encoding="utf-8"?>
<sst xmlns="http://schemas.openxmlformats.org/spreadsheetml/2006/main" count="96" uniqueCount="64">
  <si>
    <t>2016.02.08(初一)</t>
    <phoneticPr fontId="1" type="noConversion"/>
  </si>
  <si>
    <t>D673</t>
    <phoneticPr fontId="1" type="noConversion"/>
  </si>
  <si>
    <t>02车09ACD</t>
    <phoneticPr fontId="1" type="noConversion"/>
  </si>
  <si>
    <t>cnmud2008</t>
    <phoneticPr fontId="1" type="noConversion"/>
  </si>
  <si>
    <t>2016.02.11(初四)</t>
    <phoneticPr fontId="1" type="noConversion"/>
  </si>
  <si>
    <t>11:59-15:58</t>
    <phoneticPr fontId="1" type="noConversion"/>
  </si>
  <si>
    <t>厦门-&gt;深圳北</t>
    <phoneticPr fontId="1" type="noConversion"/>
  </si>
  <si>
    <t>C7126</t>
    <phoneticPr fontId="1" type="noConversion"/>
  </si>
  <si>
    <t>深圳-&gt;广州</t>
    <phoneticPr fontId="1" type="noConversion"/>
  </si>
  <si>
    <t>09:13-10:38</t>
    <phoneticPr fontId="1" type="noConversion"/>
  </si>
  <si>
    <t>02车02ABC</t>
    <phoneticPr fontId="1" type="noConversion"/>
  </si>
  <si>
    <t>T370</t>
    <phoneticPr fontId="1" type="noConversion"/>
  </si>
  <si>
    <t>广州-&gt;长沙</t>
    <phoneticPr fontId="1" type="noConversion"/>
  </si>
  <si>
    <t>11:30-19:17</t>
    <phoneticPr fontId="1" type="noConversion"/>
  </si>
  <si>
    <t>15车17下18下</t>
    <phoneticPr fontId="1" type="noConversion"/>
  </si>
  <si>
    <t>2016.02.04</t>
    <phoneticPr fontId="1" type="noConversion"/>
  </si>
  <si>
    <t>D2606</t>
    <phoneticPr fontId="1" type="noConversion"/>
  </si>
  <si>
    <t>14:17-21:06</t>
    <phoneticPr fontId="1" type="noConversion"/>
  </si>
  <si>
    <t>02车BCD</t>
    <phoneticPr fontId="1" type="noConversion"/>
  </si>
  <si>
    <t>2016.02.04</t>
    <phoneticPr fontId="1" type="noConversion"/>
  </si>
  <si>
    <t>2016.02.05</t>
    <phoneticPr fontId="1" type="noConversion"/>
  </si>
  <si>
    <t>2016.02.06</t>
    <phoneticPr fontId="1" type="noConversion"/>
  </si>
  <si>
    <t>2016.02.07</t>
    <phoneticPr fontId="1" type="noConversion"/>
  </si>
  <si>
    <t>住宿</t>
    <phoneticPr fontId="1" type="noConversion"/>
  </si>
  <si>
    <t>厦门</t>
    <phoneticPr fontId="1" type="noConversion"/>
  </si>
  <si>
    <t>厦门</t>
    <phoneticPr fontId="1" type="noConversion"/>
  </si>
  <si>
    <t>2016.02.08</t>
    <phoneticPr fontId="1" type="noConversion"/>
  </si>
  <si>
    <t>2016.02.09</t>
    <phoneticPr fontId="1" type="noConversion"/>
  </si>
  <si>
    <t>深圳</t>
    <phoneticPr fontId="1" type="noConversion"/>
  </si>
  <si>
    <t>7天优品·厦门中山路步行街店</t>
    <phoneticPr fontId="1" type="noConversion"/>
  </si>
  <si>
    <t>cnmud2008</t>
    <phoneticPr fontId="1" type="noConversion"/>
  </si>
  <si>
    <t>长沙南-&gt;厦门北(晋江)</t>
    <phoneticPr fontId="1" type="noConversion"/>
  </si>
  <si>
    <t>D6531</t>
    <phoneticPr fontId="1" type="noConversion"/>
  </si>
  <si>
    <t>晋江-&gt;厦门</t>
    <phoneticPr fontId="1" type="noConversion"/>
  </si>
  <si>
    <t>04车13CD</t>
    <phoneticPr fontId="1" type="noConversion"/>
  </si>
  <si>
    <t>21:57-22:33</t>
    <phoneticPr fontId="1" type="noConversion"/>
  </si>
  <si>
    <t>2016.02.10</t>
    <phoneticPr fontId="1" type="noConversion"/>
  </si>
  <si>
    <t>深圳华强北地铁站店</t>
    <phoneticPr fontId="1" type="noConversion"/>
  </si>
  <si>
    <t>派酒店·厦门火车站店</t>
    <phoneticPr fontId="1" type="noConversion"/>
  </si>
  <si>
    <t>长沙</t>
    <phoneticPr fontId="1" type="noConversion"/>
  </si>
  <si>
    <t>太原</t>
    <phoneticPr fontId="1" type="noConversion"/>
  </si>
  <si>
    <t>IU酒店·太原迎泽大街柳巷店</t>
    <phoneticPr fontId="1" type="noConversion"/>
  </si>
  <si>
    <t>HU 7394 15:05-18:55</t>
    <phoneticPr fontId="1" type="noConversion"/>
  </si>
  <si>
    <t>2016.02.10</t>
    <phoneticPr fontId="1" type="noConversion"/>
  </si>
  <si>
    <t>2016.02.11</t>
    <phoneticPr fontId="1" type="noConversion"/>
  </si>
  <si>
    <t>大同</t>
    <phoneticPr fontId="1" type="noConversion"/>
  </si>
  <si>
    <t>大同</t>
    <phoneticPr fontId="1" type="noConversion"/>
  </si>
  <si>
    <t>2016.02.12</t>
    <phoneticPr fontId="1" type="noConversion"/>
  </si>
  <si>
    <t>大同火车站店</t>
    <phoneticPr fontId="1" type="noConversion"/>
  </si>
  <si>
    <t>无安排</t>
    <phoneticPr fontId="1" type="noConversion"/>
  </si>
  <si>
    <t>太原市内</t>
    <phoneticPr fontId="1" type="noConversion"/>
  </si>
  <si>
    <t>坐飞机</t>
    <phoneticPr fontId="1" type="noConversion"/>
  </si>
  <si>
    <t>火车上</t>
    <phoneticPr fontId="1" type="noConversion"/>
  </si>
  <si>
    <t>K7804 09:05-12:52</t>
    <phoneticPr fontId="1" type="noConversion"/>
  </si>
  <si>
    <t>太原市内/平遥</t>
    <phoneticPr fontId="1" type="noConversion"/>
  </si>
  <si>
    <t>火车上，云冈石窟</t>
    <phoneticPr fontId="1" type="noConversion"/>
  </si>
  <si>
    <t>集宁南</t>
    <phoneticPr fontId="1" type="noConversion"/>
  </si>
  <si>
    <t>Z338 14:49-10:45</t>
    <phoneticPr fontId="1" type="noConversion"/>
  </si>
  <si>
    <t>17车11下，12下,11中</t>
    <phoneticPr fontId="1" type="noConversion"/>
  </si>
  <si>
    <t>2016.02.12</t>
    <phoneticPr fontId="1" type="noConversion"/>
  </si>
  <si>
    <t>6055 08:00-10:13</t>
    <phoneticPr fontId="1" type="noConversion"/>
  </si>
  <si>
    <t>火车上</t>
    <phoneticPr fontId="1" type="noConversion"/>
  </si>
  <si>
    <t>05车013,014,018,019</t>
    <phoneticPr fontId="1" type="noConversion"/>
  </si>
  <si>
    <t>05车19下20下,16车008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</si>
</sst>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3.5" x14ac:dyDescent="0.15"/>
  <cols>
    <col min="1" max="1" width="18" bestFit="1" customWidth="1"/>
    <col min="3" max="3" width="19.5" bestFit="1" customWidth="1"/>
    <col min="4" max="4" width="12.75" bestFit="1" customWidth="1"/>
    <col min="5" max="5" width="28.75" bestFit="1" customWidth="1"/>
    <col min="6" max="6" width="12.75" bestFit="1" customWidth="1"/>
  </cols>
  <sheetData>
    <row r="1" spans="1:7" x14ac:dyDescent="0.15">
      <c r="A1" t="s">
        <v>15</v>
      </c>
      <c r="B1" t="s">
        <v>16</v>
      </c>
      <c r="C1" t="s">
        <v>31</v>
      </c>
      <c r="D1" t="s">
        <v>17</v>
      </c>
      <c r="E1" t="s">
        <v>18</v>
      </c>
      <c r="F1" t="s">
        <v>3</v>
      </c>
      <c r="G1">
        <f>307.5+307.5+159</f>
        <v>774</v>
      </c>
    </row>
    <row r="2" spans="1:7" x14ac:dyDescent="0.15">
      <c r="A2" t="s">
        <v>15</v>
      </c>
      <c r="B2" t="s">
        <v>32</v>
      </c>
      <c r="C2" t="s">
        <v>33</v>
      </c>
      <c r="D2" t="s">
        <v>35</v>
      </c>
      <c r="E2" t="s">
        <v>34</v>
      </c>
      <c r="F2" t="s">
        <v>30</v>
      </c>
      <c r="G2">
        <f>22.5*2</f>
        <v>45</v>
      </c>
    </row>
    <row r="3" spans="1:7" x14ac:dyDescent="0.15">
      <c r="A3" t="s">
        <v>19</v>
      </c>
      <c r="B3" t="s">
        <v>23</v>
      </c>
      <c r="C3" t="s">
        <v>24</v>
      </c>
      <c r="E3" t="s">
        <v>38</v>
      </c>
      <c r="F3">
        <v>13873163478</v>
      </c>
      <c r="G3">
        <v>117</v>
      </c>
    </row>
    <row r="4" spans="1:7" x14ac:dyDescent="0.15">
      <c r="A4" t="s">
        <v>20</v>
      </c>
      <c r="B4" t="s">
        <v>23</v>
      </c>
      <c r="C4" t="s">
        <v>24</v>
      </c>
      <c r="E4" t="s">
        <v>29</v>
      </c>
      <c r="F4">
        <v>13873163478</v>
      </c>
      <c r="G4">
        <v>197</v>
      </c>
    </row>
    <row r="5" spans="1:7" x14ac:dyDescent="0.15">
      <c r="A5" t="s">
        <v>21</v>
      </c>
      <c r="B5" t="s">
        <v>23</v>
      </c>
      <c r="C5" t="s">
        <v>24</v>
      </c>
      <c r="E5" t="s">
        <v>29</v>
      </c>
      <c r="F5">
        <v>13549664433</v>
      </c>
      <c r="G5">
        <v>197</v>
      </c>
    </row>
    <row r="6" spans="1:7" x14ac:dyDescent="0.15">
      <c r="A6" t="s">
        <v>22</v>
      </c>
      <c r="B6" t="s">
        <v>23</v>
      </c>
      <c r="C6" t="s">
        <v>25</v>
      </c>
      <c r="E6" t="s">
        <v>38</v>
      </c>
      <c r="F6">
        <v>13873163478</v>
      </c>
      <c r="G6">
        <v>117</v>
      </c>
    </row>
    <row r="7" spans="1:7" x14ac:dyDescent="0.15">
      <c r="A7" t="s">
        <v>0</v>
      </c>
      <c r="B7" t="s">
        <v>1</v>
      </c>
      <c r="C7" t="s">
        <v>6</v>
      </c>
      <c r="D7" t="s">
        <v>5</v>
      </c>
      <c r="E7" t="s">
        <v>2</v>
      </c>
      <c r="F7" t="s">
        <v>3</v>
      </c>
      <c r="G7">
        <f>154.5+154.5+81.5</f>
        <v>390.5</v>
      </c>
    </row>
    <row r="8" spans="1:7" x14ac:dyDescent="0.15">
      <c r="A8" t="s">
        <v>26</v>
      </c>
      <c r="B8" t="s">
        <v>23</v>
      </c>
      <c r="C8" t="s">
        <v>28</v>
      </c>
      <c r="E8" t="s">
        <v>37</v>
      </c>
      <c r="F8">
        <v>13549664433</v>
      </c>
      <c r="G8">
        <v>237</v>
      </c>
    </row>
    <row r="9" spans="1:7" x14ac:dyDescent="0.15">
      <c r="A9" t="s">
        <v>27</v>
      </c>
      <c r="B9" t="s">
        <v>23</v>
      </c>
      <c r="C9" t="s">
        <v>28</v>
      </c>
      <c r="E9" t="s">
        <v>37</v>
      </c>
      <c r="F9">
        <v>13873163478</v>
      </c>
      <c r="G9">
        <v>237</v>
      </c>
    </row>
    <row r="10" spans="1:7" x14ac:dyDescent="0.15">
      <c r="A10" t="s">
        <v>36</v>
      </c>
      <c r="B10" t="s">
        <v>23</v>
      </c>
      <c r="C10" t="s">
        <v>28</v>
      </c>
      <c r="E10" t="s">
        <v>37</v>
      </c>
      <c r="F10">
        <v>13873163478</v>
      </c>
      <c r="G10">
        <v>237</v>
      </c>
    </row>
    <row r="11" spans="1:7" x14ac:dyDescent="0.15">
      <c r="A11" t="s">
        <v>4</v>
      </c>
      <c r="B11" t="s">
        <v>7</v>
      </c>
      <c r="C11" t="s">
        <v>8</v>
      </c>
      <c r="D11" t="s">
        <v>9</v>
      </c>
      <c r="E11" t="s">
        <v>10</v>
      </c>
      <c r="F11" t="s">
        <v>3</v>
      </c>
      <c r="G11">
        <f>79.5+79.5+39.5</f>
        <v>198.5</v>
      </c>
    </row>
    <row r="12" spans="1:7" x14ac:dyDescent="0.15">
      <c r="A12" t="s">
        <v>4</v>
      </c>
      <c r="B12" t="s">
        <v>11</v>
      </c>
      <c r="C12" t="s">
        <v>12</v>
      </c>
      <c r="D12" t="s">
        <v>13</v>
      </c>
      <c r="E12" t="s">
        <v>14</v>
      </c>
      <c r="F12" t="s">
        <v>3</v>
      </c>
      <c r="G12">
        <f>182+182</f>
        <v>364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E6" sqref="E6"/>
    </sheetView>
  </sheetViews>
  <sheetFormatPr defaultRowHeight="13.5" x14ac:dyDescent="0.15"/>
  <cols>
    <col min="1" max="1" width="11.625" bestFit="1" customWidth="1"/>
    <col min="4" max="4" width="27.75" bestFit="1" customWidth="1"/>
    <col min="6" max="6" width="21.375" bestFit="1" customWidth="1"/>
    <col min="7" max="7" width="26.625" bestFit="1" customWidth="1"/>
    <col min="8" max="9" width="12.75" bestFit="1" customWidth="1"/>
  </cols>
  <sheetData>
    <row r="1" spans="1:9" x14ac:dyDescent="0.15">
      <c r="A1" t="s">
        <v>26</v>
      </c>
      <c r="B1" t="s">
        <v>39</v>
      </c>
      <c r="C1" t="s">
        <v>40</v>
      </c>
      <c r="D1" t="s">
        <v>42</v>
      </c>
      <c r="E1">
        <f>290*2+240+120+80</f>
        <v>1020</v>
      </c>
      <c r="F1" t="s">
        <v>51</v>
      </c>
    </row>
    <row r="2" spans="1:9" x14ac:dyDescent="0.15">
      <c r="A2" t="s">
        <v>26</v>
      </c>
      <c r="B2" t="s">
        <v>40</v>
      </c>
      <c r="D2" t="s">
        <v>41</v>
      </c>
      <c r="E2">
        <v>0</v>
      </c>
      <c r="F2" t="s">
        <v>49</v>
      </c>
    </row>
    <row r="3" spans="1:9" x14ac:dyDescent="0.15">
      <c r="A3" t="s">
        <v>27</v>
      </c>
      <c r="B3" t="s">
        <v>40</v>
      </c>
      <c r="D3" t="s">
        <v>41</v>
      </c>
      <c r="E3">
        <v>0</v>
      </c>
      <c r="F3" t="s">
        <v>50</v>
      </c>
    </row>
    <row r="4" spans="1:9" x14ac:dyDescent="0.15">
      <c r="A4" t="s">
        <v>43</v>
      </c>
      <c r="B4" t="s">
        <v>40</v>
      </c>
      <c r="D4" t="s">
        <v>41</v>
      </c>
      <c r="E4">
        <v>0</v>
      </c>
      <c r="F4" t="s">
        <v>54</v>
      </c>
    </row>
    <row r="5" spans="1:9" x14ac:dyDescent="0.15">
      <c r="A5" t="s">
        <v>44</v>
      </c>
      <c r="B5" t="s">
        <v>40</v>
      </c>
      <c r="C5" t="s">
        <v>45</v>
      </c>
      <c r="D5" t="s">
        <v>53</v>
      </c>
      <c r="E5">
        <f>97.5*2+22</f>
        <v>217</v>
      </c>
      <c r="F5" t="s">
        <v>55</v>
      </c>
      <c r="G5" t="s">
        <v>63</v>
      </c>
      <c r="H5">
        <v>13549664433</v>
      </c>
      <c r="I5">
        <v>13873163478</v>
      </c>
    </row>
    <row r="6" spans="1:9" x14ac:dyDescent="0.15">
      <c r="A6" t="s">
        <v>44</v>
      </c>
      <c r="B6" t="s">
        <v>46</v>
      </c>
      <c r="D6" t="s">
        <v>48</v>
      </c>
      <c r="E6">
        <v>77</v>
      </c>
    </row>
    <row r="7" spans="1:9" x14ac:dyDescent="0.15">
      <c r="A7" t="s">
        <v>59</v>
      </c>
      <c r="B7" t="s">
        <v>45</v>
      </c>
      <c r="C7" t="s">
        <v>56</v>
      </c>
      <c r="D7" t="s">
        <v>60</v>
      </c>
      <c r="E7">
        <f>8.5+4.5+8.5+4.5</f>
        <v>26</v>
      </c>
      <c r="F7" t="s">
        <v>61</v>
      </c>
      <c r="G7" t="s">
        <v>62</v>
      </c>
      <c r="H7">
        <v>13549664433</v>
      </c>
    </row>
    <row r="8" spans="1:9" x14ac:dyDescent="0.15">
      <c r="A8" t="s">
        <v>47</v>
      </c>
      <c r="B8" t="s">
        <v>56</v>
      </c>
      <c r="C8" t="s">
        <v>39</v>
      </c>
      <c r="D8" t="s">
        <v>57</v>
      </c>
      <c r="E8">
        <f>397+397+274.5</f>
        <v>1068.5</v>
      </c>
      <c r="F8" t="s">
        <v>52</v>
      </c>
      <c r="G8" t="s">
        <v>58</v>
      </c>
      <c r="H8">
        <v>13549664433</v>
      </c>
      <c r="I8">
        <v>13873163478</v>
      </c>
    </row>
    <row r="11" spans="1:9" x14ac:dyDescent="0.15">
      <c r="E11">
        <f>SUM(E1:E9)</f>
        <v>2408.5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Kenny.Su</dc:creator>
  <cp:lastModifiedBy>Kenny</cp:lastModifiedBy>
  <dcterms:created xsi:type="dcterms:W3CDTF">2015-12-15T06:35:10Z</dcterms:created>
  <dcterms:modified xsi:type="dcterms:W3CDTF">2016-01-17T01:58:40Z</dcterms:modified>
</cp:coreProperties>
</file>