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K176" i="2" l="1"/>
  <c r="J176" i="2"/>
  <c r="H176" i="2"/>
  <c r="B8" i="12" l="1"/>
  <c r="L2" i="13" l="1"/>
  <c r="H2" i="13"/>
  <c r="F2" i="13"/>
  <c r="G2" i="13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B5" i="12" l="1"/>
  <c r="K114" i="7"/>
  <c r="J114" i="7"/>
  <c r="H114" i="7"/>
  <c r="F181" i="2"/>
  <c r="F180" i="2"/>
  <c r="F179" i="2"/>
  <c r="F178" i="2"/>
  <c r="B12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G115" i="7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<sst xmlns="http://schemas.openxmlformats.org/spreadsheetml/2006/main" count="651" uniqueCount="148">
  <si>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</si>
  <si>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</si>
  <si>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</si>
  <si>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</si>
  <si>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</si>
  <si>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</si>
  <si>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</si>
  <si>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</si>
  <si>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</si>
  <si>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</si>
  <si>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</si>
  <si>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</si>
  <si>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</si>
  <si>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</si>
  <si>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</si>
  <si>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</si>
  <si>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</si>
  <si>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</si>
  <si>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</si>
  <si>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</si>
  <si>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</si>
  <si>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</si>
  <si>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</si>
  <si>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</si>
  <si>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</si>
  <si>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</si>
  <si>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</si>
  <si>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</si>
  <si>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</si>
  <si>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</si>
  <si>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</si>
  <si>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</si>
  <si>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</si>
  <si>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</si>
  <si>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</si>
  <si>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</si>
  <si>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</si>
  <si>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</si>
  <si>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</si>
  <si>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</si>
  <si>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</si>
  <si>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</si>
  <si>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</si>
  <si>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</si>
  <si>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</si>
  <si>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</si>
  <si>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</si>
  <si>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</si>
  <si>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</si>
  <si>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</si>
  <si>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</si>
  <si>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</si>
  <si>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</si>
  <si>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</si>
  <si>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</si>
  <si>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</si>
  <si>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</si>
  <si>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</si>
  <si>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</si>
  <si>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</si>
  <si>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</si>
  <si>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</si>
  <si>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</si>
  <si>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</si>
  <si>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</si>
  <si>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</si>
  <si>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</si>
  <si>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</si>
  <si>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</si>
  <si>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</si>
  <si>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</si>
  <si>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</si>
  <si>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</si>
  <si>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</si>
  <si>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</si>
  <si>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</si>
  <si>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</si>
  <si>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</si>
  <si>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</si>
  <si>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</si>
  <si>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</si>
  <si>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</si>
  <si>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</si>
  <si>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</si>
  <si>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</si>
  <si>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</si>
  <si>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</si>
  <si>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</si>
  <si>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</si>
  <si>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</si>
  <si>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</si>
  <si>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</si>
  <si>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</si>
  <si>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</si>
  <si>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</si>
  <si>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</si>
  <si>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</si>
  <si>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</si>
  <si>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</si>
  <si>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</si>
  <si>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</si>
  <si>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</si>
  <si>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</si>
  <si>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</si>
  <si>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</si>
  <si>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</si>
  <si>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</si>
  <si>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</si>
  <si>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</si>
  <si>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</si>
  <si>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</si>
  <si>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</si>
  <si>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</si>
  <si>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</si>
  <si>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</si>
  <si>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</si>
  <si>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</si>
  <si>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</si>
  <si>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</si>
  <si>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</si>
  <si>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</si>
  <si>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</si>
  <si>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</si>
  <si>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</si>
  <si>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</si>
  <si>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</si>
  <si>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</si>
  <si>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</si>
  <si>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</si>
  <si>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</si>
  <si>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</si>
  <si>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</si>
  <si>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</si>
  <si>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</si>
  <si>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</si>
  <si>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陆金所-可用余额-共用</t>
    <phoneticPr fontId="1" type="noConversion"/>
  </si>
  <si>
    <t>日期</t>
    <phoneticPr fontId="1" type="noConversion"/>
  </si>
  <si>
    <t>招财宝-&gt;保险</t>
    <phoneticPr fontId="1" type="noConversion"/>
  </si>
  <si>
    <t>招财宝-&gt;个人贷</t>
    <phoneticPr fontId="1" type="noConversion"/>
  </si>
  <si>
    <t>招财宝-&gt;其他</t>
    <phoneticPr fontId="1" type="noConversion"/>
  </si>
  <si>
    <t>余额宝</t>
    <phoneticPr fontId="1" type="noConversion"/>
  </si>
  <si>
    <t>钱大掌柜</t>
    <phoneticPr fontId="1" type="noConversion"/>
  </si>
  <si>
    <t>陆金所-票据</t>
    <phoneticPr fontId="1" type="noConversion"/>
  </si>
  <si>
    <t>陆金所-&gt;变现通</t>
    <phoneticPr fontId="1" type="noConversion"/>
  </si>
  <si>
    <t>陆金所-&gt;P2P</t>
    <phoneticPr fontId="1" type="noConversion"/>
  </si>
  <si>
    <t>陆金所-&gt;余额</t>
    <phoneticPr fontId="1" type="noConversion"/>
  </si>
  <si>
    <t>京东金融</t>
    <phoneticPr fontId="1" type="noConversion"/>
  </si>
  <si>
    <t>稳盈-变现通 15100914581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</si>
</sst>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76" sqref="J176:K17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I114" sqref="I114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2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4">
        <f t="shared" ref="G115" si="217">E115+11</f>
        <v>42264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8" sqref="B8"/>
    </sheetView>
  </sheetViews>
  <sheetFormatPr defaultRowHeight="13.5" x14ac:dyDescent="0.15"/>
  <cols>
    <col min="1" max="1" width="30.25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2" x14ac:dyDescent="0.15">
      <c r="A1" t="s">
        <v>124</v>
      </c>
      <c r="B1">
        <v>20000</v>
      </c>
    </row>
    <row r="2" spans="1:2" x14ac:dyDescent="0.15">
      <c r="A2" t="s">
        <v>125</v>
      </c>
      <c r="B2">
        <v>0</v>
      </c>
    </row>
    <row r="3" spans="1:2" x14ac:dyDescent="0.15">
      <c r="A3" t="s">
        <v>126</v>
      </c>
      <c r="B3">
        <v>117</v>
      </c>
    </row>
    <row r="4" spans="1:2" x14ac:dyDescent="0.15">
      <c r="A4" t="s">
        <v>118</v>
      </c>
      <c r="B4">
        <v>4000</v>
      </c>
    </row>
    <row r="5" spans="1:2" x14ac:dyDescent="0.15">
      <c r="A5" t="s">
        <v>132</v>
      </c>
      <c r="B5">
        <f>21868.09</f>
        <v>21868.09</v>
      </c>
    </row>
    <row r="6" spans="1:2" x14ac:dyDescent="0.15">
      <c r="A6" t="s">
        <v>147</v>
      </c>
      <c r="B6">
        <v>10000</v>
      </c>
    </row>
    <row r="7" spans="1:2" x14ac:dyDescent="0.15">
      <c r="A7" t="s">
        <v>133</v>
      </c>
      <c r="B7">
        <v>70</v>
      </c>
    </row>
    <row r="8" spans="1:2" x14ac:dyDescent="0.15">
      <c r="A8" s="2" t="s">
        <v>134</v>
      </c>
      <c r="B8">
        <f>-4989+2000+61.01+13+40</f>
        <v>-2874.99</v>
      </c>
    </row>
    <row r="9" spans="1:2" x14ac:dyDescent="0.15">
      <c r="A9" s="2" t="s">
        <v>135</v>
      </c>
      <c r="B9">
        <v>-45</v>
      </c>
    </row>
    <row r="12" spans="1:2" x14ac:dyDescent="0.15">
      <c r="A12" t="s">
        <v>127</v>
      </c>
      <c r="B12">
        <f>SUM(B1:B11)</f>
        <v>53135.1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12" x14ac:dyDescent="0.15">
      <c r="A1" t="s">
        <v>136</v>
      </c>
      <c r="B1" t="s">
        <v>137</v>
      </c>
      <c r="C1" t="s">
        <v>138</v>
      </c>
      <c r="D1" t="s">
        <v>139</v>
      </c>
      <c r="E1" t="s">
        <v>142</v>
      </c>
      <c r="F1" t="s">
        <v>143</v>
      </c>
      <c r="G1" t="s">
        <v>144</v>
      </c>
      <c r="H1" t="s">
        <v>145</v>
      </c>
      <c r="I1" t="s">
        <v>140</v>
      </c>
      <c r="J1" t="s">
        <v>141</v>
      </c>
      <c r="K1" t="s">
        <v>146</v>
      </c>
      <c r="L1" t="s">
        <v>127</v>
      </c>
    </row>
    <row r="2" spans="1:12" x14ac:dyDescent="0.15">
      <c r="A2" s="1">
        <v>42278</v>
      </c>
      <c r="B2">
        <v>4000</v>
      </c>
      <c r="C2">
        <v>117</v>
      </c>
      <c r="D2">
        <v>0</v>
      </c>
      <c r="E2">
        <v>20000</v>
      </c>
      <c r="F2">
        <f>10000-2914.99</f>
        <v>7085.01</v>
      </c>
      <c r="G2">
        <f>21868.09</f>
        <v>21868.09</v>
      </c>
      <c r="H2">
        <f>29-8</f>
        <v>21</v>
      </c>
      <c r="I2">
        <v>0</v>
      </c>
      <c r="J2">
        <v>0</v>
      </c>
      <c r="K2">
        <v>0</v>
      </c>
      <c r="L2">
        <f>SUM(B2:K2)</f>
        <v>53091.100000000006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2015-10-09T02:13:12Z</dcterms:modified>
</cp:coreProperties>
</file>