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480" yWindow="30" windowWidth="18315" windowHeight="8280" activeTab="1"/>
  </bookViews>
  <sheets>
    <sheet name="试算" sheetId="1" r:id="rId1"/>
    <sheet name="招财宝" sheetId="2" r:id="rId2"/>
    <sheet name="全部变现" sheetId="4" r:id="rId3"/>
    <sheet name="京东" sheetId="5" r:id="rId4"/>
  </sheets>
  <calcPr calcId="152511"/>
</workbook>
</file>

<file path=xl/calcChain.xml><?xml version="1.0" encoding="utf-8"?>
<calcChain xmlns="http://schemas.openxmlformats.org/spreadsheetml/2006/main">
  <c r="F2" i="5" l="1"/>
  <c r="D3" i="2" l="1"/>
  <c r="D4" i="2" s="1"/>
  <c r="D5" i="2" s="1"/>
  <c r="D6" i="2" s="1"/>
  <c r="D7" i="2" s="1"/>
  <c r="D8" i="2" s="1"/>
  <c r="F5" i="4"/>
  <c r="F8" i="2" l="1"/>
  <c r="D9" i="2"/>
  <c r="F7" i="2"/>
  <c r="F9" i="2" l="1"/>
  <c r="D10" i="2"/>
  <c r="F3" i="4"/>
  <c r="F4" i="4"/>
  <c r="F2" i="2"/>
  <c r="F10" i="2" l="1"/>
  <c r="D11" i="2"/>
  <c r="F11" i="2" s="1"/>
  <c r="F2" i="4"/>
  <c r="B6" i="1"/>
  <c r="B7" i="1" l="1"/>
  <c r="B8" i="1" s="1"/>
  <c r="B9" i="1" s="1"/>
  <c r="F3" i="2" l="1"/>
  <c r="F4" i="2" l="1"/>
  <c r="F6" i="2" l="1"/>
  <c r="F5" i="2"/>
</calcChain>
</file>

<file path=xl/sharedStrings.xml><?xml version="1.0" encoding="utf-8"?>
<sst xmlns="http://schemas.openxmlformats.org/spreadsheetml/2006/main" count="39" uniqueCount="28">
  <si>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</si>
  <si>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</si>
  <si>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</si>
  <si>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</si>
  <si>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</si>
  <si>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</si>
  <si>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</si>
  <si>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</si>
  <si>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</si>
  <si>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</si>
  <si>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</si>
  <si>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</si>
  <si>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</si>
  <si>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</si>
  <si>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</si>
  <si>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</si>
  <si>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</si>
  <si>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</si>
  <si>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</si>
  <si>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</si>
  <si>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</si>
  <si>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中融融汇2号终身寿险</t>
    <phoneticPr fontId="1" type="noConversion"/>
  </si>
  <si>
    <t>珠江人寿安赢三号</t>
    <phoneticPr fontId="1" type="noConversion"/>
  </si>
  <si>
    <t>前海人寿聚富四号</t>
    <phoneticPr fontId="1" type="noConversion"/>
  </si>
  <si>
    <t>前海人寿聚富三号</t>
    <phoneticPr fontId="1" type="noConversion"/>
  </si>
  <si>
    <t>东吴人寿如宁心E</t>
    <phoneticPr fontId="1" type="noConversion"/>
  </si>
  <si>
    <t>珠江人寿稳赢一号</t>
    <phoneticPr fontId="1" type="noConversion"/>
  </si>
  <si>
    <t>弘康人寿在线理财计划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</si>
</sst>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3.5" x14ac:dyDescent="0.15"/>
  <cols>
    <col min="1" max="1" width="15.125" bestFit="1" customWidth="1"/>
    <col min="2" max="2" width="11" bestFit="1" customWidth="1"/>
  </cols>
  <sheetData>
    <row r="1" spans="1:2" x14ac:dyDescent="0.15">
      <c r="A1" t="s">
        <v>0</v>
      </c>
      <c r="B1">
        <v>2000</v>
      </c>
    </row>
    <row r="2" spans="1:2" x14ac:dyDescent="0.15">
      <c r="A2" t="s">
        <v>1</v>
      </c>
      <c r="B2">
        <v>6.18</v>
      </c>
    </row>
    <row r="3" spans="1:2" x14ac:dyDescent="0.15">
      <c r="A3" t="s">
        <v>3</v>
      </c>
      <c r="B3">
        <v>730</v>
      </c>
    </row>
    <row r="4" spans="1:2" x14ac:dyDescent="0.15">
      <c r="A4" t="s">
        <v>2</v>
      </c>
      <c r="B4">
        <v>500</v>
      </c>
    </row>
    <row r="5" spans="1:2" x14ac:dyDescent="0.15">
      <c r="A5" t="s">
        <v>4</v>
      </c>
      <c r="B5">
        <v>5</v>
      </c>
    </row>
    <row r="6" spans="1:2" x14ac:dyDescent="0.15">
      <c r="A6" t="s">
        <v>5</v>
      </c>
      <c r="B6">
        <f>ROUND(B1*(1+B2/100*B3/365)/(1+B5/100*(B3-B4)/365),2)</f>
        <v>2178.56</v>
      </c>
    </row>
    <row r="7" spans="1:2" x14ac:dyDescent="0.15">
      <c r="A7" t="s">
        <v>6</v>
      </c>
      <c r="B7">
        <f>ROUND(B6*0.2/100,2)</f>
        <v>4.3600000000000003</v>
      </c>
    </row>
    <row r="8" spans="1:2" x14ac:dyDescent="0.15">
      <c r="A8" t="s">
        <v>7</v>
      </c>
      <c r="B8">
        <f>B6-B7</f>
        <v>2174.1999999999998</v>
      </c>
    </row>
    <row r="9" spans="1:2" x14ac:dyDescent="0.15">
      <c r="A9" t="s">
        <v>8</v>
      </c>
      <c r="B9">
        <f>ROUND((B8-B1)*360/B4/B1*100,2)</f>
        <v>6.27</v>
      </c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2" sqref="E12"/>
    </sheetView>
  </sheetViews>
  <sheetFormatPr defaultRowHeight="13.5" x14ac:dyDescent="0.15"/>
  <cols>
    <col min="1" max="1" width="19.5" customWidth="1"/>
    <col min="2" max="2" width="9" bestFit="1" customWidth="1"/>
    <col min="3" max="3" width="11.625" bestFit="1" customWidth="1"/>
    <col min="4" max="4" width="10.5" bestFit="1" customWidth="1"/>
  </cols>
  <sheetData>
    <row r="1" spans="1:6" x14ac:dyDescent="0.15">
      <c r="B1" t="s">
        <v>18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15">
      <c r="A2" t="s">
        <v>10</v>
      </c>
      <c r="B2">
        <v>2000</v>
      </c>
      <c r="C2" s="1">
        <v>41972</v>
      </c>
      <c r="D2" s="1">
        <v>42120</v>
      </c>
      <c r="E2">
        <v>52.94</v>
      </c>
      <c r="F2">
        <f t="shared" ref="F2:F11" si="0">ROUND(E2*365/(D2-C2)/B2*100,2)</f>
        <v>6.53</v>
      </c>
    </row>
    <row r="3" spans="1:6" x14ac:dyDescent="0.15">
      <c r="A3" t="s">
        <v>24</v>
      </c>
      <c r="B3">
        <v>1000</v>
      </c>
      <c r="C3" s="1">
        <v>42055</v>
      </c>
      <c r="D3" s="1">
        <f t="shared" ref="D3:D11" si="1">D2</f>
        <v>42120</v>
      </c>
      <c r="E3">
        <v>11.98</v>
      </c>
      <c r="F3">
        <f t="shared" si="0"/>
        <v>6.73</v>
      </c>
    </row>
    <row r="4" spans="1:6" x14ac:dyDescent="0.15">
      <c r="A4" t="s">
        <v>20</v>
      </c>
      <c r="B4">
        <v>1000</v>
      </c>
      <c r="C4" s="1">
        <v>42055</v>
      </c>
      <c r="D4" s="1">
        <f t="shared" si="1"/>
        <v>42120</v>
      </c>
      <c r="E4">
        <v>11.76</v>
      </c>
      <c r="F4">
        <f t="shared" si="0"/>
        <v>6.6</v>
      </c>
    </row>
    <row r="5" spans="1:6" x14ac:dyDescent="0.15">
      <c r="A5" t="s">
        <v>21</v>
      </c>
      <c r="B5">
        <v>4000</v>
      </c>
      <c r="C5" s="1">
        <v>42055</v>
      </c>
      <c r="D5" s="1">
        <f t="shared" si="1"/>
        <v>42120</v>
      </c>
      <c r="E5">
        <v>46.87</v>
      </c>
      <c r="F5">
        <f t="shared" si="0"/>
        <v>6.58</v>
      </c>
    </row>
    <row r="6" spans="1:6" x14ac:dyDescent="0.15">
      <c r="A6" t="s">
        <v>19</v>
      </c>
      <c r="B6">
        <v>2000</v>
      </c>
      <c r="C6" s="1">
        <v>42055</v>
      </c>
      <c r="D6" s="1">
        <f t="shared" si="1"/>
        <v>42120</v>
      </c>
      <c r="E6">
        <v>23.95</v>
      </c>
      <c r="F6">
        <f t="shared" si="0"/>
        <v>6.72</v>
      </c>
    </row>
    <row r="7" spans="1:6" x14ac:dyDescent="0.15">
      <c r="A7" t="s">
        <v>20</v>
      </c>
      <c r="B7">
        <v>1000</v>
      </c>
      <c r="C7" s="1">
        <v>42059</v>
      </c>
      <c r="D7" s="1">
        <f t="shared" si="1"/>
        <v>42120</v>
      </c>
      <c r="E7">
        <v>11.03</v>
      </c>
      <c r="F7">
        <f t="shared" si="0"/>
        <v>6.6</v>
      </c>
    </row>
    <row r="8" spans="1:6" x14ac:dyDescent="0.15">
      <c r="A8" t="s">
        <v>22</v>
      </c>
      <c r="B8">
        <v>3000</v>
      </c>
      <c r="C8" s="1">
        <v>42060</v>
      </c>
      <c r="D8" s="1">
        <f t="shared" si="1"/>
        <v>42120</v>
      </c>
      <c r="E8">
        <v>32.54</v>
      </c>
      <c r="F8">
        <f t="shared" si="0"/>
        <v>6.6</v>
      </c>
    </row>
    <row r="9" spans="1:6" x14ac:dyDescent="0.15">
      <c r="A9" t="s">
        <v>23</v>
      </c>
      <c r="B9">
        <v>2000</v>
      </c>
      <c r="C9" s="1">
        <v>42060</v>
      </c>
      <c r="D9" s="1">
        <f t="shared" si="1"/>
        <v>42120</v>
      </c>
      <c r="E9">
        <v>22.09</v>
      </c>
      <c r="F9">
        <f t="shared" si="0"/>
        <v>6.72</v>
      </c>
    </row>
    <row r="10" spans="1:6" x14ac:dyDescent="0.15">
      <c r="A10" t="s">
        <v>25</v>
      </c>
      <c r="B10">
        <v>4000</v>
      </c>
      <c r="C10" s="1">
        <v>42094</v>
      </c>
      <c r="D10" s="1">
        <f t="shared" si="1"/>
        <v>42120</v>
      </c>
      <c r="E10">
        <v>18.48</v>
      </c>
      <c r="F10">
        <f t="shared" si="0"/>
        <v>6.49</v>
      </c>
    </row>
    <row r="11" spans="1:6" x14ac:dyDescent="0.15">
      <c r="A11" t="s">
        <v>26</v>
      </c>
      <c r="B11">
        <v>4000</v>
      </c>
      <c r="C11" s="1">
        <v>42094</v>
      </c>
      <c r="D11" s="1">
        <f t="shared" si="1"/>
        <v>42120</v>
      </c>
      <c r="E11">
        <v>18.48</v>
      </c>
      <c r="F11">
        <f t="shared" si="0"/>
        <v>6.49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6" sqref="D26"/>
    </sheetView>
  </sheetViews>
  <sheetFormatPr defaultRowHeight="13.5" x14ac:dyDescent="0.15"/>
  <cols>
    <col min="1" max="1" width="19.5" customWidth="1"/>
    <col min="2" max="2" width="9" bestFit="1" customWidth="1"/>
    <col min="3" max="3" width="11.625" bestFit="1" customWidth="1"/>
    <col min="4" max="4" width="10.5" bestFit="1" customWidth="1"/>
  </cols>
  <sheetData>
    <row r="1" spans="1:6" x14ac:dyDescent="0.15">
      <c r="B1" t="s">
        <v>18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15">
      <c r="A2" t="s">
        <v>13</v>
      </c>
      <c r="B2">
        <v>2000</v>
      </c>
      <c r="C2" s="1">
        <v>41965</v>
      </c>
      <c r="D2" s="1">
        <v>42055</v>
      </c>
      <c r="E2">
        <v>30.74</v>
      </c>
      <c r="F2">
        <f>ROUND(E2*365/(D2-C2)/B2*100,2)</f>
        <v>6.23</v>
      </c>
    </row>
    <row r="3" spans="1:6" x14ac:dyDescent="0.15">
      <c r="A3" t="s">
        <v>12</v>
      </c>
      <c r="B3">
        <v>2000</v>
      </c>
      <c r="C3" s="1">
        <v>41965</v>
      </c>
      <c r="D3" s="1">
        <v>42055</v>
      </c>
      <c r="E3">
        <v>48.53</v>
      </c>
      <c r="F3">
        <f>ROUND(E3*365/(D3-C3)/B3*100,2)</f>
        <v>9.84</v>
      </c>
    </row>
    <row r="4" spans="1:6" x14ac:dyDescent="0.15">
      <c r="A4" t="s">
        <v>11</v>
      </c>
      <c r="B4">
        <v>2426.85</v>
      </c>
      <c r="C4" s="1">
        <v>41965</v>
      </c>
      <c r="D4" s="1">
        <v>42055</v>
      </c>
      <c r="E4">
        <v>58.89</v>
      </c>
      <c r="F4">
        <f>ROUND(E4*365/(D4-C4)/B4*100,2)</f>
        <v>9.84</v>
      </c>
    </row>
    <row r="5" spans="1:6" x14ac:dyDescent="0.15">
      <c r="A5" t="s">
        <v>9</v>
      </c>
      <c r="B5">
        <v>1000</v>
      </c>
      <c r="C5" s="1">
        <v>42010</v>
      </c>
      <c r="D5" s="1">
        <v>42059</v>
      </c>
      <c r="E5">
        <v>38.49</v>
      </c>
      <c r="F5">
        <f>ROUND(E5*365/(D5-C5)/B5*100,2)</f>
        <v>28.67</v>
      </c>
    </row>
    <row r="6" spans="1:6" x14ac:dyDescent="0.15">
      <c r="C6" s="1"/>
      <c r="D6" s="1"/>
    </row>
    <row r="7" spans="1:6" x14ac:dyDescent="0.15">
      <c r="C7" s="1"/>
      <c r="D7" s="1"/>
    </row>
    <row r="8" spans="1:6" x14ac:dyDescent="0.15">
      <c r="C8" s="1"/>
      <c r="D8" s="1"/>
    </row>
    <row r="9" spans="1:6" x14ac:dyDescent="0.15">
      <c r="C9" s="1"/>
      <c r="D9" s="1"/>
    </row>
    <row r="10" spans="1:6" x14ac:dyDescent="0.15">
      <c r="C10" s="1"/>
      <c r="D10" s="1"/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3" sqref="D3"/>
    </sheetView>
  </sheetViews>
  <sheetFormatPr defaultRowHeight="13.5" x14ac:dyDescent="0.15"/>
  <cols>
    <col min="1" max="1" width="19.5" customWidth="1"/>
    <col min="2" max="2" width="9" bestFit="1" customWidth="1"/>
    <col min="3" max="3" width="11.625" bestFit="1" customWidth="1"/>
    <col min="4" max="4" width="10.5" bestFit="1" customWidth="1"/>
  </cols>
  <sheetData>
    <row r="1" spans="1:6" x14ac:dyDescent="0.15">
      <c r="B1" t="s">
        <v>18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15">
      <c r="A2" t="s">
        <v>27</v>
      </c>
      <c r="B2">
        <v>9000</v>
      </c>
      <c r="C2" s="1">
        <v>42086</v>
      </c>
      <c r="D2" s="1">
        <v>42120</v>
      </c>
      <c r="E2">
        <v>53.69</v>
      </c>
      <c r="F2">
        <f t="shared" ref="F2" si="0">ROUND(E2*365/(D2-C2)/B2*100,2)</f>
        <v>6.4</v>
      </c>
    </row>
    <row r="3" spans="1:6" x14ac:dyDescent="0.15">
      <c r="C3" s="1"/>
      <c r="D3" s="1"/>
    </row>
    <row r="4" spans="1:6" x14ac:dyDescent="0.15">
      <c r="C4" s="1"/>
      <c r="D4" s="1"/>
    </row>
    <row r="5" spans="1:6" x14ac:dyDescent="0.15">
      <c r="C5" s="1"/>
      <c r="D5" s="1"/>
    </row>
    <row r="6" spans="1:6" x14ac:dyDescent="0.15">
      <c r="C6" s="1"/>
      <c r="D6" s="1"/>
    </row>
    <row r="7" spans="1:6" x14ac:dyDescent="0.15">
      <c r="C7" s="1"/>
      <c r="D7" s="1"/>
    </row>
    <row r="8" spans="1:6" x14ac:dyDescent="0.15">
      <c r="C8" s="1"/>
      <c r="D8" s="1"/>
    </row>
    <row r="9" spans="1:6" x14ac:dyDescent="0.15">
      <c r="C9" s="1"/>
      <c r="D9" s="1"/>
    </row>
    <row r="10" spans="1:6" x14ac:dyDescent="0.15">
      <c r="C10" s="1"/>
      <c r="D10" s="1"/>
    </row>
    <row r="11" spans="1:6" x14ac:dyDescent="0.15">
      <c r="C11" s="1"/>
      <c r="D11" s="1"/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试算</vt:lpstr>
      <vt:lpstr>招财宝</vt:lpstr>
      <vt:lpstr>全部变现</vt:lpstr>
      <vt:lpstr>京东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2015-04-26T02:20:35Z</dcterms:modified>
</cp:coreProperties>
</file>