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招财宝!$A$1:$L$121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G71" i="7" l="1"/>
  <c r="F71" i="7"/>
  <c r="G70" i="7"/>
  <c r="F70" i="7"/>
  <c r="H49" i="7" l="1"/>
  <c r="G123" i="2" l="1"/>
  <c r="F123" i="2"/>
  <c r="G122" i="2"/>
  <c r="F122" i="2"/>
  <c r="K99" i="2"/>
  <c r="J99" i="2"/>
  <c r="K98" i="2"/>
  <c r="J98" i="2"/>
  <c r="H98" i="2"/>
  <c r="K35" i="7"/>
  <c r="K49" i="7"/>
  <c r="K48" i="7"/>
  <c r="H48" i="7"/>
  <c r="H99" i="2"/>
  <c r="G69" i="7" l="1"/>
  <c r="F69" i="7"/>
  <c r="G68" i="7"/>
  <c r="F68" i="7"/>
  <c r="K47" i="7"/>
  <c r="H47" i="7"/>
  <c r="G121" i="2"/>
  <c r="F121" i="2"/>
  <c r="G120" i="2"/>
  <c r="F120" i="2"/>
  <c r="K97" i="2"/>
  <c r="K96" i="2"/>
  <c r="H97" i="2"/>
  <c r="H96" i="2"/>
  <c r="G67" i="7" l="1"/>
  <c r="F67" i="7"/>
  <c r="G66" i="7"/>
  <c r="F66" i="7"/>
  <c r="K46" i="7"/>
  <c r="K45" i="7"/>
  <c r="H46" i="7"/>
  <c r="H45" i="7"/>
  <c r="G119" i="2"/>
  <c r="F119" i="2"/>
  <c r="G118" i="2"/>
  <c r="F118" i="2"/>
  <c r="K95" i="2"/>
  <c r="K94" i="2"/>
  <c r="H94" i="2"/>
  <c r="H95" i="2"/>
  <c r="G65" i="7" l="1"/>
  <c r="F65" i="7"/>
  <c r="G64" i="7" l="1"/>
  <c r="F64" i="7"/>
  <c r="G63" i="7"/>
  <c r="F63" i="7"/>
  <c r="H44" i="7"/>
  <c r="G117" i="2"/>
  <c r="F117" i="2"/>
  <c r="G116" i="2"/>
  <c r="F116" i="2"/>
  <c r="H93" i="2"/>
  <c r="K44" i="7" l="1"/>
  <c r="K43" i="7"/>
  <c r="H43" i="7"/>
  <c r="K93" i="2"/>
  <c r="K92" i="2"/>
  <c r="H92" i="2"/>
  <c r="G115" i="2" l="1"/>
  <c r="F115" i="2"/>
  <c r="G114" i="2"/>
  <c r="F114" i="2"/>
  <c r="K91" i="2"/>
  <c r="K90" i="2"/>
  <c r="H91" i="2"/>
  <c r="H90" i="2"/>
  <c r="G62" i="7"/>
  <c r="F62" i="7"/>
  <c r="G61" i="7"/>
  <c r="F61" i="7"/>
  <c r="K42" i="7"/>
  <c r="K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K39" i="7"/>
  <c r="H40" i="7"/>
  <c r="H39" i="7"/>
  <c r="K89" i="2" l="1"/>
  <c r="K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J49" i="7" s="1"/>
  <c r="F49" i="7"/>
  <c r="G48" i="7"/>
  <c r="J48" i="7" s="1"/>
  <c r="F48" i="7"/>
  <c r="K28" i="7"/>
  <c r="K27" i="7"/>
  <c r="H28" i="7"/>
  <c r="H27" i="7"/>
  <c r="G97" i="2" l="1"/>
  <c r="J97" i="2" s="1"/>
  <c r="F97" i="2"/>
  <c r="H73" i="2"/>
  <c r="K73" i="2" s="1"/>
  <c r="G96" i="2"/>
  <c r="J96" i="2" s="1"/>
  <c r="F96" i="2"/>
  <c r="K74" i="2"/>
  <c r="H74" i="2"/>
  <c r="F47" i="7"/>
  <c r="G47" i="7"/>
  <c r="J47" i="7" s="1"/>
  <c r="K26" i="7"/>
  <c r="H26" i="7"/>
  <c r="K25" i="7" l="1"/>
  <c r="K24" i="7"/>
  <c r="H24" i="7"/>
  <c r="G46" i="7"/>
  <c r="J46" i="7" s="1"/>
  <c r="F46" i="7"/>
  <c r="G45" i="7"/>
  <c r="J45" i="7" s="1"/>
  <c r="F45" i="7"/>
  <c r="H25" i="7"/>
  <c r="G95" i="2"/>
  <c r="J95" i="2" s="1"/>
  <c r="F95" i="2"/>
  <c r="G94" i="2"/>
  <c r="J94" i="2" s="1"/>
  <c r="F94" i="2"/>
  <c r="K72" i="2"/>
  <c r="K71" i="2"/>
  <c r="H72" i="2"/>
  <c r="H71" i="2"/>
  <c r="G93" i="2" l="1"/>
  <c r="J93" i="2" s="1"/>
  <c r="F93" i="2"/>
  <c r="G92" i="2"/>
  <c r="J92" i="2" s="1"/>
  <c r="F92" i="2"/>
  <c r="K70" i="2"/>
  <c r="K69" i="2"/>
  <c r="H70" i="2"/>
  <c r="H69" i="2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K21" i="7"/>
  <c r="K20" i="7"/>
  <c r="H21" i="7"/>
  <c r="H20" i="7"/>
  <c r="G91" i="2"/>
  <c r="J91" i="2" s="1"/>
  <c r="F91" i="2"/>
  <c r="G90" i="2"/>
  <c r="J90" i="2" s="1"/>
  <c r="F90" i="2"/>
  <c r="H68" i="2"/>
  <c r="K68" i="2"/>
  <c r="K67" i="2"/>
  <c r="H67" i="2"/>
  <c r="G89" i="2" l="1"/>
  <c r="J89" i="2" s="1"/>
  <c r="F89" i="2"/>
  <c r="G88" i="2"/>
  <c r="J88" i="2" s="1"/>
  <c r="F88" i="2"/>
  <c r="K66" i="2"/>
  <c r="K65" i="2"/>
  <c r="H66" i="2"/>
  <c r="H65" i="2"/>
  <c r="G40" i="7"/>
  <c r="J40" i="7" s="1"/>
  <c r="F40" i="7"/>
  <c r="G39" i="7"/>
  <c r="J39" i="7" s="1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J35" i="7" s="1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<sst xmlns="http://schemas.openxmlformats.org/spreadsheetml/2006/main" count="478" uniqueCount="108">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</sst>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51</v>
      </c>
      <c r="B14">
        <v>716</v>
      </c>
      <c r="D14" t="s">
        <v>51</v>
      </c>
      <c r="E14">
        <v>1502.56</v>
      </c>
      <c r="G14" t="s">
        <v>51</v>
      </c>
      <c r="H14">
        <v>2284.81</v>
      </c>
      <c r="J14" t="s">
        <v>51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Normal="100" workbookViewId="0">
      <pane xSplit="5" ySplit="1" topLeftCell="F92" activePane="bottomRight" state="frozen"/>
      <selection pane="topRight" activeCell="F1" sqref="F1"/>
      <selection pane="bottomLeft" activeCell="A2" sqref="A2"/>
      <selection pane="bottomRight" activeCell="H99" sqref="H9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40</v>
      </c>
      <c r="C1" s="2" t="s">
        <v>62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85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63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107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20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76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76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63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107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76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76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63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107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60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84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84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64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106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27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106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106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106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31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106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41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106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65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106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65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106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54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86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81</v>
      </c>
      <c r="B25">
        <v>366</v>
      </c>
      <c r="C25" t="s">
        <v>79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99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81</v>
      </c>
      <c r="B26">
        <v>366</v>
      </c>
      <c r="C26" t="s">
        <v>79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99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55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81</v>
      </c>
      <c r="B28">
        <v>366</v>
      </c>
      <c r="C28" t="s">
        <v>79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99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81</v>
      </c>
      <c r="B29">
        <v>366</v>
      </c>
      <c r="C29" t="s">
        <v>79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99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56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86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81</v>
      </c>
      <c r="B31">
        <v>366</v>
      </c>
      <c r="C31" t="s">
        <v>80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99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72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105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72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105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58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82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59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82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73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105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73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105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73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105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73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105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73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105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67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82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81</v>
      </c>
      <c r="B42">
        <v>366</v>
      </c>
      <c r="C42" t="s">
        <v>80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99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81</v>
      </c>
      <c r="B43">
        <v>366</v>
      </c>
      <c r="C43" t="s">
        <v>80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99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81</v>
      </c>
      <c r="B44">
        <v>366</v>
      </c>
      <c r="C44" t="s">
        <v>80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99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68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105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74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105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74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105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69</v>
      </c>
      <c r="B48">
        <v>366</v>
      </c>
      <c r="C48" t="s">
        <v>74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105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70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71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58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78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58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58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58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58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83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83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58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83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58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83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58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83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2" x14ac:dyDescent="0.15">
      <c r="A65" s="3" t="s">
        <v>58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2" x14ac:dyDescent="0.15">
      <c r="A66" s="3" t="s">
        <v>87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2" x14ac:dyDescent="0.15">
      <c r="A67" s="3" t="s">
        <v>94</v>
      </c>
      <c r="B67">
        <v>366</v>
      </c>
      <c r="C67" t="s">
        <v>100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  <c r="L67" t="s">
        <v>101</v>
      </c>
    </row>
    <row r="68" spans="1:12" x14ac:dyDescent="0.15">
      <c r="A68" s="3" t="s">
        <v>89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2" x14ac:dyDescent="0.15">
      <c r="A69" s="3" t="s">
        <v>94</v>
      </c>
      <c r="B69">
        <v>366</v>
      </c>
      <c r="C69" t="s">
        <v>100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  <c r="L69" t="s">
        <v>101</v>
      </c>
    </row>
    <row r="70" spans="1:12" x14ac:dyDescent="0.15">
      <c r="A70" s="3" t="s">
        <v>87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2" x14ac:dyDescent="0.15">
      <c r="A71" s="3" t="s">
        <v>94</v>
      </c>
      <c r="B71">
        <v>366</v>
      </c>
      <c r="C71" t="s">
        <v>100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  <c r="L71" t="s">
        <v>101</v>
      </c>
    </row>
    <row r="72" spans="1:12" x14ac:dyDescent="0.15">
      <c r="A72" s="3" t="s">
        <v>87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2" x14ac:dyDescent="0.15">
      <c r="A73" s="3" t="s">
        <v>94</v>
      </c>
      <c r="B73">
        <v>366</v>
      </c>
      <c r="C73" t="s">
        <v>100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  <c r="L73" t="s">
        <v>101</v>
      </c>
    </row>
    <row r="74" spans="1:12" x14ac:dyDescent="0.15">
      <c r="A74" s="3" t="s">
        <v>87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2" x14ac:dyDescent="0.15">
      <c r="A75" s="3" t="s">
        <v>94</v>
      </c>
      <c r="B75">
        <v>366</v>
      </c>
      <c r="C75" t="s">
        <v>100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  <c r="L75" t="s">
        <v>101</v>
      </c>
    </row>
    <row r="76" spans="1:12" x14ac:dyDescent="0.15">
      <c r="A76" s="3" t="s">
        <v>87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2" x14ac:dyDescent="0.15">
      <c r="A77" s="3" t="s">
        <v>87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2" x14ac:dyDescent="0.15">
      <c r="A78" s="3" t="s">
        <v>94</v>
      </c>
      <c r="B78">
        <v>366</v>
      </c>
      <c r="C78" t="s">
        <v>100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  <c r="L78" t="s">
        <v>101</v>
      </c>
    </row>
    <row r="79" spans="1:12" x14ac:dyDescent="0.15">
      <c r="A79" s="3" t="s">
        <v>87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2" x14ac:dyDescent="0.15">
      <c r="A80" s="3" t="s">
        <v>94</v>
      </c>
      <c r="B80">
        <v>366</v>
      </c>
      <c r="C80" t="s">
        <v>100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  <c r="L80" t="s">
        <v>101</v>
      </c>
    </row>
    <row r="81" spans="1:12" x14ac:dyDescent="0.15">
      <c r="A81" s="3" t="s">
        <v>87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2" x14ac:dyDescent="0.15">
      <c r="A82" s="3" t="s">
        <v>94</v>
      </c>
      <c r="B82">
        <v>366</v>
      </c>
      <c r="C82" t="s">
        <v>100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  <c r="L82" t="s">
        <v>101</v>
      </c>
    </row>
    <row r="83" spans="1:12" x14ac:dyDescent="0.15">
      <c r="A83" s="3" t="s">
        <v>87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2" x14ac:dyDescent="0.15">
      <c r="A84" s="3" t="s">
        <v>95</v>
      </c>
      <c r="B84">
        <v>366</v>
      </c>
      <c r="C84" t="s">
        <v>102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  <c r="L84" t="s">
        <v>101</v>
      </c>
    </row>
    <row r="85" spans="1:12" x14ac:dyDescent="0.15">
      <c r="A85" s="3" t="s">
        <v>87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2" x14ac:dyDescent="0.15">
      <c r="A86" s="3" t="s">
        <v>95</v>
      </c>
      <c r="B86">
        <v>366</v>
      </c>
      <c r="C86" t="s">
        <v>102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  <c r="L86" t="s">
        <v>101</v>
      </c>
    </row>
    <row r="87" spans="1:12" x14ac:dyDescent="0.15">
      <c r="A87" s="3" t="s">
        <v>91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2" x14ac:dyDescent="0.15">
      <c r="A88" s="3" t="s">
        <v>95</v>
      </c>
      <c r="B88">
        <v>366</v>
      </c>
      <c r="C88" t="s">
        <v>102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  <c r="L88" t="s">
        <v>101</v>
      </c>
    </row>
    <row r="89" spans="1:12" x14ac:dyDescent="0.15">
      <c r="A89" s="3" t="s">
        <v>83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2" x14ac:dyDescent="0.15">
      <c r="A90" s="3" t="s">
        <v>95</v>
      </c>
      <c r="B90">
        <v>366</v>
      </c>
      <c r="C90" t="s">
        <v>102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  <c r="L90" t="s">
        <v>101</v>
      </c>
    </row>
    <row r="91" spans="1:12" x14ac:dyDescent="0.15">
      <c r="A91" s="3" t="s">
        <v>83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2" x14ac:dyDescent="0.15">
      <c r="A92" s="3" t="s">
        <v>95</v>
      </c>
      <c r="B92">
        <v>366</v>
      </c>
      <c r="C92" t="s">
        <v>102</v>
      </c>
      <c r="D92">
        <v>2000</v>
      </c>
      <c r="E92" s="1">
        <v>42210</v>
      </c>
      <c r="F92" s="1">
        <f t="shared" ref="F92:F95" si="104">E92+1</f>
        <v>42211</v>
      </c>
      <c r="G92" s="5">
        <f t="shared" ref="G92:G95" si="105">E92+11</f>
        <v>42221</v>
      </c>
      <c r="H92">
        <f>2043.59-2.04*2</f>
        <v>2039.51</v>
      </c>
      <c r="J92">
        <f t="shared" ref="J92:J93" si="106">ROUND((H92-D92)/D92*365/(G92-E92)*100,2)</f>
        <v>65.55</v>
      </c>
      <c r="K92">
        <f t="shared" ref="K92:K93" si="107">H92+I92-D92</f>
        <v>39.509999999999991</v>
      </c>
      <c r="L92" t="s">
        <v>101</v>
      </c>
    </row>
    <row r="93" spans="1:12" x14ac:dyDescent="0.15">
      <c r="A93" s="3" t="s">
        <v>83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5">
        <f t="shared" si="105"/>
        <v>42221</v>
      </c>
      <c r="H93">
        <f>3045.84-3.03*2</f>
        <v>3039.78</v>
      </c>
      <c r="J93">
        <f t="shared" si="106"/>
        <v>44</v>
      </c>
      <c r="K93">
        <f t="shared" si="107"/>
        <v>39.7800000000002</v>
      </c>
    </row>
    <row r="94" spans="1:12" x14ac:dyDescent="0.15">
      <c r="A94" s="3" t="s">
        <v>95</v>
      </c>
      <c r="B94">
        <v>366</v>
      </c>
      <c r="C94" t="s">
        <v>102</v>
      </c>
      <c r="D94">
        <v>2000</v>
      </c>
      <c r="E94" s="1">
        <v>42211</v>
      </c>
      <c r="F94" s="1">
        <f t="shared" si="104"/>
        <v>42212</v>
      </c>
      <c r="G94" s="5">
        <f t="shared" si="105"/>
        <v>42222</v>
      </c>
      <c r="H94">
        <f>2042.64-2.04*2</f>
        <v>2038.5600000000002</v>
      </c>
      <c r="J94">
        <f t="shared" ref="J94:J95" si="108">ROUND((H94-D94)/D94*365/(G94-E94)*100,2)</f>
        <v>63.97</v>
      </c>
      <c r="K94">
        <f t="shared" ref="K94:K95" si="109">H94+I94-D94</f>
        <v>38.560000000000173</v>
      </c>
      <c r="L94" t="s">
        <v>101</v>
      </c>
    </row>
    <row r="95" spans="1:12" x14ac:dyDescent="0.15">
      <c r="A95" s="3" t="s">
        <v>87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5">
        <f t="shared" si="105"/>
        <v>42222</v>
      </c>
      <c r="H95">
        <f>3036.12-3.03*2</f>
        <v>3030.06</v>
      </c>
      <c r="J95">
        <f t="shared" si="108"/>
        <v>33.25</v>
      </c>
      <c r="K95">
        <f t="shared" si="109"/>
        <v>30.059999999999945</v>
      </c>
    </row>
    <row r="96" spans="1:12" x14ac:dyDescent="0.15">
      <c r="A96" s="3" t="s">
        <v>95</v>
      </c>
      <c r="B96">
        <v>366</v>
      </c>
      <c r="C96" t="s">
        <v>102</v>
      </c>
      <c r="D96">
        <v>2000</v>
      </c>
      <c r="E96" s="1">
        <v>42212</v>
      </c>
      <c r="F96" s="1">
        <f t="shared" ref="F96:F97" si="110">E96+1</f>
        <v>42213</v>
      </c>
      <c r="G96" s="5">
        <f t="shared" ref="G96:G97" si="111">E96+11</f>
        <v>42223</v>
      </c>
      <c r="H96">
        <f>2043.21-2.03*2</f>
        <v>2039.15</v>
      </c>
      <c r="J96">
        <f t="shared" ref="J96:J97" si="112">ROUND((H96-D96)/D96*365/(G96-E96)*100,2)</f>
        <v>64.95</v>
      </c>
      <c r="K96">
        <f t="shared" ref="K96:K97" si="113">H96+I96-D96</f>
        <v>39.150000000000091</v>
      </c>
      <c r="L96" t="s">
        <v>101</v>
      </c>
    </row>
    <row r="97" spans="1:12" x14ac:dyDescent="0.15">
      <c r="A97" s="3" t="s">
        <v>83</v>
      </c>
      <c r="B97">
        <v>731</v>
      </c>
      <c r="C97">
        <v>7.25</v>
      </c>
      <c r="D97">
        <v>3000</v>
      </c>
      <c r="E97" s="1">
        <v>42212</v>
      </c>
      <c r="F97" s="1">
        <f t="shared" si="110"/>
        <v>42213</v>
      </c>
      <c r="G97" s="5">
        <f t="shared" si="111"/>
        <v>42223</v>
      </c>
      <c r="H97">
        <f>3040.01-3.03*2</f>
        <v>3033.9500000000003</v>
      </c>
      <c r="J97">
        <f t="shared" si="112"/>
        <v>37.549999999999997</v>
      </c>
      <c r="K97">
        <f t="shared" si="113"/>
        <v>33.950000000000273</v>
      </c>
    </row>
    <row r="98" spans="1:12" x14ac:dyDescent="0.15">
      <c r="A98" s="3" t="s">
        <v>96</v>
      </c>
      <c r="B98">
        <v>366</v>
      </c>
      <c r="C98" t="s">
        <v>103</v>
      </c>
      <c r="D98">
        <v>4000</v>
      </c>
      <c r="E98" s="1">
        <v>42213</v>
      </c>
      <c r="F98" s="1">
        <f t="shared" ref="F98:F99" si="114">E98+1</f>
        <v>42214</v>
      </c>
      <c r="G98" s="5">
        <f t="shared" ref="G98:G99" si="115">E98+11</f>
        <v>42224</v>
      </c>
      <c r="H98">
        <f>4086.06-4.07*2</f>
        <v>4077.92</v>
      </c>
      <c r="J98">
        <f t="shared" ref="J98:J99" si="116">ROUND((H98-D98)/D98*365/(G98-E98)*100,2)</f>
        <v>64.64</v>
      </c>
      <c r="K98">
        <f t="shared" ref="K98:K99" si="117">H98+I98-D98</f>
        <v>77.920000000000073</v>
      </c>
      <c r="L98" t="s">
        <v>101</v>
      </c>
    </row>
    <row r="99" spans="1:12" x14ac:dyDescent="0.15">
      <c r="A99" s="3" t="s">
        <v>83</v>
      </c>
      <c r="B99">
        <v>731</v>
      </c>
      <c r="C99">
        <v>7.25</v>
      </c>
      <c r="D99">
        <v>8000</v>
      </c>
      <c r="E99" s="1">
        <v>42213</v>
      </c>
      <c r="F99" s="1">
        <f t="shared" si="114"/>
        <v>42214</v>
      </c>
      <c r="G99" s="5">
        <f t="shared" si="115"/>
        <v>42224</v>
      </c>
      <c r="H99">
        <f>8113.78-8.11*2</f>
        <v>8097.5599999999995</v>
      </c>
      <c r="J99">
        <f t="shared" si="116"/>
        <v>40.47</v>
      </c>
      <c r="K99">
        <f t="shared" si="117"/>
        <v>97.559999999999491</v>
      </c>
    </row>
    <row r="100" spans="1:12" x14ac:dyDescent="0.15">
      <c r="A100" s="2" t="s">
        <v>96</v>
      </c>
      <c r="B100">
        <v>366</v>
      </c>
      <c r="C100" t="s">
        <v>103</v>
      </c>
      <c r="D100">
        <v>2000</v>
      </c>
      <c r="E100" s="1">
        <v>42214</v>
      </c>
      <c r="F100" s="1">
        <f t="shared" ref="F100:F101" si="118">E100+1</f>
        <v>42215</v>
      </c>
      <c r="G100" s="4">
        <f t="shared" ref="G100:G101" si="119">E100+11</f>
        <v>42225</v>
      </c>
      <c r="L100" t="s">
        <v>101</v>
      </c>
    </row>
    <row r="101" spans="1:12" x14ac:dyDescent="0.15">
      <c r="A101" s="2" t="s">
        <v>83</v>
      </c>
      <c r="B101">
        <v>731</v>
      </c>
      <c r="C101">
        <v>7.25</v>
      </c>
      <c r="D101">
        <v>3000</v>
      </c>
      <c r="E101" s="1">
        <v>42214</v>
      </c>
      <c r="F101" s="1">
        <f t="shared" si="118"/>
        <v>42215</v>
      </c>
      <c r="G101" s="4">
        <f t="shared" si="119"/>
        <v>42225</v>
      </c>
    </row>
    <row r="102" spans="1:12" x14ac:dyDescent="0.15">
      <c r="A102" s="2" t="s">
        <v>97</v>
      </c>
      <c r="B102">
        <v>366</v>
      </c>
      <c r="C102" t="s">
        <v>104</v>
      </c>
      <c r="D102">
        <v>8000</v>
      </c>
      <c r="E102" s="1">
        <v>42215</v>
      </c>
      <c r="F102" s="1">
        <f t="shared" ref="F102:F103" si="120">E102+1</f>
        <v>42216</v>
      </c>
      <c r="G102" s="4">
        <f t="shared" ref="G102:G103" si="121">E102+11</f>
        <v>42226</v>
      </c>
      <c r="L102" t="s">
        <v>101</v>
      </c>
    </row>
    <row r="103" spans="1:12" x14ac:dyDescent="0.15">
      <c r="A103" s="2" t="s">
        <v>83</v>
      </c>
      <c r="B103">
        <v>731</v>
      </c>
      <c r="C103">
        <v>7.25</v>
      </c>
      <c r="D103">
        <v>18000</v>
      </c>
      <c r="E103" s="1">
        <v>42215</v>
      </c>
      <c r="F103" s="1">
        <f t="shared" si="120"/>
        <v>42216</v>
      </c>
      <c r="G103" s="4">
        <f t="shared" si="121"/>
        <v>42226</v>
      </c>
    </row>
    <row r="104" spans="1:12" x14ac:dyDescent="0.15">
      <c r="A104" s="2" t="s">
        <v>97</v>
      </c>
      <c r="B104">
        <v>366</v>
      </c>
      <c r="C104" t="s">
        <v>104</v>
      </c>
      <c r="D104">
        <v>4000</v>
      </c>
      <c r="E104" s="1">
        <v>42216</v>
      </c>
      <c r="F104" s="1">
        <f t="shared" ref="F104:F105" si="122">E104+1</f>
        <v>42217</v>
      </c>
      <c r="G104" s="4">
        <f t="shared" ref="G104:G105" si="123">E104+11</f>
        <v>42227</v>
      </c>
      <c r="L104" t="s">
        <v>101</v>
      </c>
    </row>
    <row r="105" spans="1:12" x14ac:dyDescent="0.15">
      <c r="A105" s="2" t="s">
        <v>83</v>
      </c>
      <c r="B105">
        <v>731</v>
      </c>
      <c r="C105">
        <v>7.25</v>
      </c>
      <c r="D105">
        <v>6000</v>
      </c>
      <c r="E105" s="1">
        <v>42216</v>
      </c>
      <c r="F105" s="1">
        <f t="shared" si="122"/>
        <v>42217</v>
      </c>
      <c r="G105" s="4">
        <f t="shared" si="123"/>
        <v>42227</v>
      </c>
    </row>
    <row r="106" spans="1:12" x14ac:dyDescent="0.15">
      <c r="A106" s="2" t="s">
        <v>98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24">E106+1</f>
        <v>42218</v>
      </c>
      <c r="G106" s="4">
        <f t="shared" ref="G106:G107" si="125">E106+11</f>
        <v>42228</v>
      </c>
    </row>
    <row r="107" spans="1:12" x14ac:dyDescent="0.15">
      <c r="A107" s="2" t="s">
        <v>83</v>
      </c>
      <c r="B107">
        <v>731</v>
      </c>
      <c r="C107">
        <v>7.25</v>
      </c>
      <c r="D107">
        <v>6000</v>
      </c>
      <c r="E107" s="1">
        <v>42217</v>
      </c>
      <c r="F107" s="1">
        <f t="shared" si="124"/>
        <v>42218</v>
      </c>
      <c r="G107" s="4">
        <f t="shared" si="125"/>
        <v>42228</v>
      </c>
    </row>
    <row r="108" spans="1:12" x14ac:dyDescent="0.15">
      <c r="A108" s="2" t="s">
        <v>98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26">E108+1</f>
        <v>42219</v>
      </c>
      <c r="G108" s="4">
        <f t="shared" ref="G108:G109" si="127">E108+11</f>
        <v>42229</v>
      </c>
    </row>
    <row r="109" spans="1:12" x14ac:dyDescent="0.15">
      <c r="A109" s="2" t="s">
        <v>83</v>
      </c>
      <c r="B109">
        <v>731</v>
      </c>
      <c r="C109">
        <v>7.25</v>
      </c>
      <c r="D109">
        <v>4000</v>
      </c>
      <c r="E109" s="1">
        <v>42218</v>
      </c>
      <c r="F109" s="1">
        <f t="shared" si="126"/>
        <v>42219</v>
      </c>
      <c r="G109" s="4">
        <f t="shared" si="127"/>
        <v>42229</v>
      </c>
    </row>
    <row r="110" spans="1:12" x14ac:dyDescent="0.15">
      <c r="A110" s="2" t="s">
        <v>98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28">E110+1</f>
        <v>42219</v>
      </c>
      <c r="G110" s="4">
        <f t="shared" ref="G110:G113" si="129">E110+11</f>
        <v>42229</v>
      </c>
    </row>
    <row r="111" spans="1:12" x14ac:dyDescent="0.15">
      <c r="A111" s="2" t="s">
        <v>83</v>
      </c>
      <c r="B111">
        <v>731</v>
      </c>
      <c r="C111">
        <v>7.25</v>
      </c>
      <c r="D111">
        <v>3000</v>
      </c>
      <c r="E111" s="1">
        <v>42218</v>
      </c>
      <c r="F111" s="1">
        <f t="shared" si="128"/>
        <v>42219</v>
      </c>
      <c r="G111" s="4">
        <f t="shared" si="129"/>
        <v>42229</v>
      </c>
    </row>
    <row r="112" spans="1:12" x14ac:dyDescent="0.15">
      <c r="A112" s="2" t="s">
        <v>97</v>
      </c>
      <c r="B112">
        <v>366</v>
      </c>
      <c r="C112" t="s">
        <v>104</v>
      </c>
      <c r="D112">
        <v>5000</v>
      </c>
      <c r="E112" s="1">
        <v>42219</v>
      </c>
      <c r="F112" s="1">
        <f t="shared" si="128"/>
        <v>42220</v>
      </c>
      <c r="G112" s="4">
        <f t="shared" si="129"/>
        <v>42230</v>
      </c>
      <c r="L112" t="s">
        <v>101</v>
      </c>
    </row>
    <row r="113" spans="1:12" x14ac:dyDescent="0.15">
      <c r="A113" s="2" t="s">
        <v>83</v>
      </c>
      <c r="B113">
        <v>731</v>
      </c>
      <c r="C113">
        <v>7.25</v>
      </c>
      <c r="D113">
        <v>4000</v>
      </c>
      <c r="E113" s="1">
        <v>42219</v>
      </c>
      <c r="F113" s="1">
        <f t="shared" si="128"/>
        <v>42220</v>
      </c>
      <c r="G113" s="4">
        <f t="shared" si="129"/>
        <v>42230</v>
      </c>
    </row>
    <row r="114" spans="1:12" x14ac:dyDescent="0.15">
      <c r="A114" s="2" t="s">
        <v>97</v>
      </c>
      <c r="B114">
        <v>366</v>
      </c>
      <c r="C114" t="s">
        <v>104</v>
      </c>
      <c r="D114">
        <v>7000</v>
      </c>
      <c r="E114" s="1">
        <v>42220</v>
      </c>
      <c r="F114" s="1">
        <f t="shared" ref="F114:F115" si="130">E114+1</f>
        <v>42221</v>
      </c>
      <c r="G114" s="4">
        <f t="shared" ref="G114:G115" si="131">E114+11</f>
        <v>42231</v>
      </c>
      <c r="L114" t="s">
        <v>101</v>
      </c>
    </row>
    <row r="115" spans="1:12" x14ac:dyDescent="0.15">
      <c r="A115" s="2" t="s">
        <v>83</v>
      </c>
      <c r="B115">
        <v>731</v>
      </c>
      <c r="C115">
        <v>7.25</v>
      </c>
      <c r="D115">
        <v>4000</v>
      </c>
      <c r="E115" s="1">
        <v>42220</v>
      </c>
      <c r="F115" s="1">
        <f t="shared" si="130"/>
        <v>42221</v>
      </c>
      <c r="G115" s="4">
        <f t="shared" si="131"/>
        <v>42231</v>
      </c>
    </row>
    <row r="116" spans="1:12" x14ac:dyDescent="0.15">
      <c r="A116" s="2" t="s">
        <v>97</v>
      </c>
      <c r="B116">
        <v>366</v>
      </c>
      <c r="C116" t="s">
        <v>104</v>
      </c>
      <c r="D116">
        <v>6000</v>
      </c>
      <c r="E116" s="1">
        <v>42221</v>
      </c>
      <c r="F116" s="1">
        <f t="shared" ref="F116:F117" si="132">E116+1</f>
        <v>42222</v>
      </c>
      <c r="G116" s="4">
        <f t="shared" ref="G116:G117" si="133">E116+11</f>
        <v>42232</v>
      </c>
      <c r="L116" t="s">
        <v>101</v>
      </c>
    </row>
    <row r="117" spans="1:12" x14ac:dyDescent="0.15">
      <c r="A117" s="2" t="s">
        <v>83</v>
      </c>
      <c r="B117">
        <v>731</v>
      </c>
      <c r="C117">
        <v>7.25</v>
      </c>
      <c r="D117">
        <v>4000</v>
      </c>
      <c r="E117" s="1">
        <v>42221</v>
      </c>
      <c r="F117" s="1">
        <f t="shared" si="132"/>
        <v>42222</v>
      </c>
      <c r="G117" s="4">
        <f t="shared" si="133"/>
        <v>42232</v>
      </c>
    </row>
    <row r="118" spans="1:12" x14ac:dyDescent="0.15">
      <c r="A118" s="2" t="s">
        <v>97</v>
      </c>
      <c r="B118">
        <v>366</v>
      </c>
      <c r="C118" t="s">
        <v>104</v>
      </c>
      <c r="D118">
        <v>7000</v>
      </c>
      <c r="E118" s="1">
        <v>42222</v>
      </c>
      <c r="F118" s="1">
        <f t="shared" ref="F118:F119" si="134">E118+1</f>
        <v>42223</v>
      </c>
      <c r="G118" s="4">
        <f t="shared" ref="G118:G119" si="135">E118+11</f>
        <v>42233</v>
      </c>
      <c r="L118" t="s">
        <v>101</v>
      </c>
    </row>
    <row r="119" spans="1:12" x14ac:dyDescent="0.15">
      <c r="A119" s="2" t="s">
        <v>83</v>
      </c>
      <c r="B119">
        <v>731</v>
      </c>
      <c r="C119">
        <v>7.25</v>
      </c>
      <c r="D119">
        <v>3000</v>
      </c>
      <c r="E119" s="1">
        <v>42222</v>
      </c>
      <c r="F119" s="1">
        <f t="shared" si="134"/>
        <v>42223</v>
      </c>
      <c r="G119" s="4">
        <f t="shared" si="135"/>
        <v>42233</v>
      </c>
    </row>
    <row r="120" spans="1:12" x14ac:dyDescent="0.15">
      <c r="A120" s="2" t="s">
        <v>97</v>
      </c>
      <c r="B120">
        <v>366</v>
      </c>
      <c r="C120" t="s">
        <v>104</v>
      </c>
      <c r="D120">
        <v>7000</v>
      </c>
      <c r="E120" s="1">
        <v>42223</v>
      </c>
      <c r="F120" s="1">
        <f t="shared" ref="F120:F121" si="136">E120+1</f>
        <v>42224</v>
      </c>
      <c r="G120" s="4">
        <f t="shared" ref="G120:G121" si="137">E120+11</f>
        <v>42234</v>
      </c>
      <c r="L120" t="s">
        <v>101</v>
      </c>
    </row>
    <row r="121" spans="1:12" x14ac:dyDescent="0.15">
      <c r="A121" s="2" t="s">
        <v>83</v>
      </c>
      <c r="B121">
        <v>731</v>
      </c>
      <c r="C121">
        <v>7.25</v>
      </c>
      <c r="D121">
        <v>3000</v>
      </c>
      <c r="E121" s="1">
        <v>42223</v>
      </c>
      <c r="F121" s="1">
        <f t="shared" si="136"/>
        <v>42224</v>
      </c>
      <c r="G121" s="4">
        <f t="shared" si="137"/>
        <v>42234</v>
      </c>
    </row>
    <row r="122" spans="1:12" x14ac:dyDescent="0.15">
      <c r="A122" s="2" t="s">
        <v>97</v>
      </c>
      <c r="B122">
        <v>366</v>
      </c>
      <c r="C122" t="s">
        <v>104</v>
      </c>
      <c r="D122">
        <v>7000</v>
      </c>
      <c r="E122" s="1">
        <v>42224</v>
      </c>
      <c r="F122" s="1">
        <f t="shared" ref="F122:F123" si="138">E122+1</f>
        <v>42225</v>
      </c>
      <c r="G122" s="4">
        <f t="shared" ref="G122:G123" si="139">E122+11</f>
        <v>42235</v>
      </c>
    </row>
    <row r="123" spans="1:12" x14ac:dyDescent="0.15">
      <c r="A123" s="2" t="s">
        <v>83</v>
      </c>
      <c r="B123">
        <v>731</v>
      </c>
      <c r="C123">
        <v>7.25</v>
      </c>
      <c r="D123">
        <v>3000</v>
      </c>
      <c r="E123" s="1">
        <v>42224</v>
      </c>
      <c r="F123" s="1">
        <f t="shared" si="138"/>
        <v>42225</v>
      </c>
      <c r="G123" s="4">
        <f t="shared" si="139"/>
        <v>42235</v>
      </c>
    </row>
  </sheetData>
  <autoFilter ref="A1:L121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Normal="100" workbookViewId="0">
      <pane xSplit="5" ySplit="1" topLeftCell="F53" activePane="bottomRight" state="frozen"/>
      <selection pane="topRight" activeCell="E1" sqref="E1"/>
      <selection pane="bottomLeft" activeCell="A2" sqref="A2"/>
      <selection pane="bottomRight" activeCell="E71" sqref="E7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40</v>
      </c>
      <c r="C1" s="2" t="s">
        <v>66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50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105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57</v>
      </c>
      <c r="B3">
        <v>366</v>
      </c>
      <c r="C3" t="s">
        <v>77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105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81</v>
      </c>
      <c r="B4">
        <v>366</v>
      </c>
      <c r="C4" t="s">
        <v>80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99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67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75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67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75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81</v>
      </c>
      <c r="B7">
        <v>366</v>
      </c>
      <c r="C7" t="s">
        <v>80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99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58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58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83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58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83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58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83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58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2" x14ac:dyDescent="0.15">
      <c r="A17" s="3" t="s">
        <v>83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2" x14ac:dyDescent="0.15">
      <c r="A18" s="3" t="s">
        <v>58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2" x14ac:dyDescent="0.15">
      <c r="A19" s="3" t="s">
        <v>87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2" x14ac:dyDescent="0.15">
      <c r="A20" s="3" t="s">
        <v>88</v>
      </c>
      <c r="B20">
        <v>366</v>
      </c>
      <c r="C20" t="s">
        <v>100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  <c r="L20" t="s">
        <v>101</v>
      </c>
    </row>
    <row r="21" spans="1:12" x14ac:dyDescent="0.15">
      <c r="A21" s="3" t="s">
        <v>89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2" x14ac:dyDescent="0.15">
      <c r="A22" s="3" t="s">
        <v>88</v>
      </c>
      <c r="B22" s="3">
        <v>366</v>
      </c>
      <c r="C22" t="s">
        <v>100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  <c r="L22" t="s">
        <v>101</v>
      </c>
    </row>
    <row r="23" spans="1:12" x14ac:dyDescent="0.15">
      <c r="A23" s="3" t="s">
        <v>87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2" x14ac:dyDescent="0.15">
      <c r="A24" s="3" t="s">
        <v>88</v>
      </c>
      <c r="B24">
        <v>366</v>
      </c>
      <c r="C24" t="s">
        <v>100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  <c r="L24" t="s">
        <v>101</v>
      </c>
    </row>
    <row r="25" spans="1:12" x14ac:dyDescent="0.15">
      <c r="A25" s="3" t="s">
        <v>87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2" x14ac:dyDescent="0.15">
      <c r="A26" s="3" t="s">
        <v>87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2" x14ac:dyDescent="0.15">
      <c r="A27" s="3" t="s">
        <v>88</v>
      </c>
      <c r="B27">
        <v>366</v>
      </c>
      <c r="C27" t="s">
        <v>100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  <c r="L27" t="s">
        <v>101</v>
      </c>
    </row>
    <row r="28" spans="1:12" x14ac:dyDescent="0.15">
      <c r="A28" s="3" t="s">
        <v>87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2" x14ac:dyDescent="0.15">
      <c r="A29" s="3" t="s">
        <v>88</v>
      </c>
      <c r="B29">
        <v>366</v>
      </c>
      <c r="C29" t="s">
        <v>100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  <c r="L29" t="s">
        <v>101</v>
      </c>
    </row>
    <row r="30" spans="1:12" x14ac:dyDescent="0.15">
      <c r="A30" s="3" t="s">
        <v>87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2" x14ac:dyDescent="0.15">
      <c r="A31" s="3" t="s">
        <v>88</v>
      </c>
      <c r="B31">
        <v>366</v>
      </c>
      <c r="C31" t="s">
        <v>100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  <c r="L31" t="s">
        <v>101</v>
      </c>
    </row>
    <row r="32" spans="1:12" x14ac:dyDescent="0.15">
      <c r="A32" s="3" t="s">
        <v>87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2" x14ac:dyDescent="0.15">
      <c r="A33" s="3" t="s">
        <v>88</v>
      </c>
      <c r="B33">
        <v>366</v>
      </c>
      <c r="C33" t="s">
        <v>100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  <c r="L33" t="s">
        <v>101</v>
      </c>
    </row>
    <row r="34" spans="1:12" x14ac:dyDescent="0.15">
      <c r="A34" s="3" t="s">
        <v>87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2" x14ac:dyDescent="0.15">
      <c r="A35" s="3" t="s">
        <v>90</v>
      </c>
      <c r="B35">
        <v>366</v>
      </c>
      <c r="C35" t="s">
        <v>102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  <c r="J35">
        <f t="shared" ref="J35" si="59">ROUND((H35-D35)/D35*365/(G35-E35)*100,2)</f>
        <v>73.08</v>
      </c>
      <c r="K35">
        <f t="shared" ref="K35" si="60">H35-D35+I35</f>
        <v>44.050000000000182</v>
      </c>
      <c r="L35" t="s">
        <v>101</v>
      </c>
    </row>
    <row r="36" spans="1:12" x14ac:dyDescent="0.15">
      <c r="A36" s="2" t="s">
        <v>87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2" x14ac:dyDescent="0.15">
      <c r="A37" s="3" t="s">
        <v>90</v>
      </c>
      <c r="B37">
        <v>366</v>
      </c>
      <c r="C37" t="s">
        <v>102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101</v>
      </c>
    </row>
    <row r="38" spans="1:12" x14ac:dyDescent="0.15">
      <c r="A38" s="3" t="s">
        <v>83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90</v>
      </c>
      <c r="B39">
        <v>366</v>
      </c>
      <c r="C39" t="s">
        <v>102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101</v>
      </c>
    </row>
    <row r="40" spans="1:12" x14ac:dyDescent="0.15">
      <c r="A40" s="3" t="s">
        <v>83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90</v>
      </c>
      <c r="B41">
        <v>366</v>
      </c>
      <c r="C41" t="s">
        <v>102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101</v>
      </c>
    </row>
    <row r="42" spans="1:12" x14ac:dyDescent="0.15">
      <c r="A42" s="3" t="s">
        <v>83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90</v>
      </c>
      <c r="B43">
        <v>366</v>
      </c>
      <c r="C43" t="s">
        <v>102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101</v>
      </c>
    </row>
    <row r="44" spans="1:12" x14ac:dyDescent="0.15">
      <c r="A44" s="3" t="s">
        <v>83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90</v>
      </c>
      <c r="B45">
        <v>366</v>
      </c>
      <c r="C45" t="s">
        <v>102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101</v>
      </c>
    </row>
    <row r="46" spans="1:12" x14ac:dyDescent="0.15">
      <c r="A46" s="3" t="s">
        <v>87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92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93</v>
      </c>
      <c r="B48">
        <v>366</v>
      </c>
      <c r="C48" t="s">
        <v>103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101</v>
      </c>
    </row>
    <row r="49" spans="1:12" x14ac:dyDescent="0.15">
      <c r="A49" s="3" t="s">
        <v>83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2" t="s">
        <v>93</v>
      </c>
      <c r="B50">
        <v>366</v>
      </c>
      <c r="C50" t="s">
        <v>103</v>
      </c>
      <c r="D50">
        <v>1000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L50" t="s">
        <v>101</v>
      </c>
    </row>
    <row r="51" spans="1:12" x14ac:dyDescent="0.15">
      <c r="A51" s="2" t="s">
        <v>83</v>
      </c>
      <c r="B51">
        <v>731</v>
      </c>
      <c r="C51" t="s">
        <v>104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</row>
    <row r="52" spans="1:12" x14ac:dyDescent="0.15">
      <c r="A52" s="2" t="s">
        <v>58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9">E52+1</f>
        <v>42216</v>
      </c>
      <c r="G52" s="4">
        <f t="shared" ref="G52:G55" si="90">E52+11</f>
        <v>42226</v>
      </c>
    </row>
    <row r="53" spans="1:12" x14ac:dyDescent="0.15">
      <c r="A53" s="2" t="s">
        <v>83</v>
      </c>
      <c r="B53">
        <v>731</v>
      </c>
      <c r="C53">
        <v>7.25</v>
      </c>
      <c r="D53">
        <v>3000</v>
      </c>
      <c r="E53" s="1">
        <v>42215</v>
      </c>
      <c r="F53" s="1">
        <f t="shared" si="89"/>
        <v>42216</v>
      </c>
      <c r="G53" s="4">
        <f t="shared" si="90"/>
        <v>42226</v>
      </c>
    </row>
    <row r="54" spans="1:12" x14ac:dyDescent="0.15">
      <c r="A54" s="2" t="s">
        <v>93</v>
      </c>
      <c r="B54">
        <v>366</v>
      </c>
      <c r="C54" t="s">
        <v>104</v>
      </c>
      <c r="D54">
        <v>2000</v>
      </c>
      <c r="E54" s="1">
        <v>42216</v>
      </c>
      <c r="F54" s="1">
        <f t="shared" si="89"/>
        <v>42217</v>
      </c>
      <c r="G54" s="4">
        <f t="shared" si="90"/>
        <v>42227</v>
      </c>
      <c r="L54" t="s">
        <v>101</v>
      </c>
    </row>
    <row r="55" spans="1:12" x14ac:dyDescent="0.15">
      <c r="A55" s="2" t="s">
        <v>83</v>
      </c>
      <c r="B55">
        <v>731</v>
      </c>
      <c r="C55">
        <v>7.25</v>
      </c>
      <c r="D55">
        <v>2000</v>
      </c>
      <c r="E55" s="1">
        <v>42216</v>
      </c>
      <c r="F55" s="1">
        <f t="shared" si="89"/>
        <v>42217</v>
      </c>
      <c r="G55" s="4">
        <f t="shared" si="90"/>
        <v>42227</v>
      </c>
    </row>
    <row r="56" spans="1:12" x14ac:dyDescent="0.15">
      <c r="A56" s="2" t="s">
        <v>58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1">E56+1</f>
        <v>42218</v>
      </c>
      <c r="G56" s="4">
        <f t="shared" ref="G56:G60" si="92">E56+11</f>
        <v>42228</v>
      </c>
    </row>
    <row r="57" spans="1:12" x14ac:dyDescent="0.15">
      <c r="A57" s="2" t="s">
        <v>58</v>
      </c>
      <c r="B57">
        <v>366</v>
      </c>
      <c r="C57">
        <v>7.93</v>
      </c>
      <c r="D57">
        <v>2000</v>
      </c>
      <c r="E57" s="1">
        <v>42218</v>
      </c>
      <c r="F57" s="1">
        <f t="shared" si="91"/>
        <v>42219</v>
      </c>
      <c r="G57" s="4">
        <f t="shared" si="92"/>
        <v>42229</v>
      </c>
    </row>
    <row r="58" spans="1:12" x14ac:dyDescent="0.15">
      <c r="A58" s="2" t="s">
        <v>83</v>
      </c>
      <c r="B58">
        <v>731</v>
      </c>
      <c r="C58">
        <v>7.25</v>
      </c>
      <c r="D58">
        <v>2000</v>
      </c>
      <c r="E58" s="1">
        <v>42218</v>
      </c>
      <c r="F58" s="1">
        <f t="shared" si="91"/>
        <v>42219</v>
      </c>
      <c r="G58" s="4">
        <f t="shared" si="92"/>
        <v>42229</v>
      </c>
    </row>
    <row r="59" spans="1:12" x14ac:dyDescent="0.15">
      <c r="A59" s="2" t="s">
        <v>93</v>
      </c>
      <c r="B59">
        <v>366</v>
      </c>
      <c r="C59" t="s">
        <v>104</v>
      </c>
      <c r="D59">
        <v>2000</v>
      </c>
      <c r="E59" s="1">
        <v>42219</v>
      </c>
      <c r="F59" s="1">
        <f t="shared" si="91"/>
        <v>42220</v>
      </c>
      <c r="G59" s="4">
        <f t="shared" si="92"/>
        <v>42230</v>
      </c>
      <c r="L59" t="s">
        <v>101</v>
      </c>
    </row>
    <row r="60" spans="1:12" x14ac:dyDescent="0.15">
      <c r="A60" s="2" t="s">
        <v>83</v>
      </c>
      <c r="B60">
        <v>731</v>
      </c>
      <c r="C60">
        <v>7.25</v>
      </c>
      <c r="D60">
        <v>2000</v>
      </c>
      <c r="E60" s="1">
        <v>42219</v>
      </c>
      <c r="F60" s="1">
        <f t="shared" si="91"/>
        <v>42220</v>
      </c>
      <c r="G60" s="4">
        <f t="shared" si="92"/>
        <v>42230</v>
      </c>
    </row>
    <row r="61" spans="1:12" x14ac:dyDescent="0.15">
      <c r="A61" s="2" t="s">
        <v>93</v>
      </c>
      <c r="B61">
        <v>366</v>
      </c>
      <c r="C61" t="s">
        <v>104</v>
      </c>
      <c r="D61">
        <v>2000</v>
      </c>
      <c r="E61" s="1">
        <v>42220</v>
      </c>
      <c r="F61" s="1">
        <f t="shared" ref="F61:F62" si="93">E61+1</f>
        <v>42221</v>
      </c>
      <c r="G61" s="4">
        <f t="shared" ref="G61:G62" si="94">E61+11</f>
        <v>42231</v>
      </c>
      <c r="L61" t="s">
        <v>101</v>
      </c>
    </row>
    <row r="62" spans="1:12" x14ac:dyDescent="0.15">
      <c r="A62" s="2" t="s">
        <v>83</v>
      </c>
      <c r="B62">
        <v>731</v>
      </c>
      <c r="C62">
        <v>7.25</v>
      </c>
      <c r="D62">
        <v>2000</v>
      </c>
      <c r="E62" s="1">
        <v>42220</v>
      </c>
      <c r="F62" s="1">
        <f t="shared" si="93"/>
        <v>42221</v>
      </c>
      <c r="G62" s="4">
        <f t="shared" si="94"/>
        <v>42231</v>
      </c>
    </row>
    <row r="63" spans="1:12" x14ac:dyDescent="0.15">
      <c r="A63" s="2" t="s">
        <v>93</v>
      </c>
      <c r="B63">
        <v>366</v>
      </c>
      <c r="C63" t="s">
        <v>104</v>
      </c>
      <c r="D63">
        <v>2000</v>
      </c>
      <c r="E63" s="1">
        <v>42221</v>
      </c>
      <c r="F63" s="1">
        <f t="shared" ref="F63:F64" si="95">E63+1</f>
        <v>42222</v>
      </c>
      <c r="G63" s="4">
        <f t="shared" ref="G63:G64" si="96">E63+11</f>
        <v>42232</v>
      </c>
      <c r="L63" t="s">
        <v>101</v>
      </c>
    </row>
    <row r="64" spans="1:12" x14ac:dyDescent="0.15">
      <c r="A64" s="2" t="s">
        <v>83</v>
      </c>
      <c r="B64">
        <v>731</v>
      </c>
      <c r="C64">
        <v>7.25</v>
      </c>
      <c r="D64">
        <v>2000</v>
      </c>
      <c r="E64" s="1">
        <v>42221</v>
      </c>
      <c r="F64" s="1">
        <f t="shared" si="95"/>
        <v>42222</v>
      </c>
      <c r="G64" s="4">
        <f t="shared" si="96"/>
        <v>42232</v>
      </c>
    </row>
    <row r="65" spans="1:12" x14ac:dyDescent="0.15">
      <c r="A65" s="2" t="s">
        <v>93</v>
      </c>
      <c r="B65">
        <v>366</v>
      </c>
      <c r="C65" t="s">
        <v>104</v>
      </c>
      <c r="D65">
        <v>2000</v>
      </c>
      <c r="E65" s="1">
        <v>42221</v>
      </c>
      <c r="F65" s="1">
        <f t="shared" ref="F65:F67" si="97">E65+1</f>
        <v>42222</v>
      </c>
      <c r="G65" s="4">
        <f t="shared" ref="G65:G67" si="98">E65+11</f>
        <v>42232</v>
      </c>
      <c r="L65" t="s">
        <v>101</v>
      </c>
    </row>
    <row r="66" spans="1:12" x14ac:dyDescent="0.15">
      <c r="A66" s="2" t="s">
        <v>93</v>
      </c>
      <c r="B66">
        <v>366</v>
      </c>
      <c r="C66" t="s">
        <v>104</v>
      </c>
      <c r="D66">
        <v>3000</v>
      </c>
      <c r="E66" s="1">
        <v>42222</v>
      </c>
      <c r="F66" s="1">
        <f t="shared" si="97"/>
        <v>42223</v>
      </c>
      <c r="G66" s="4">
        <f t="shared" si="98"/>
        <v>42233</v>
      </c>
      <c r="L66" t="s">
        <v>101</v>
      </c>
    </row>
    <row r="67" spans="1:12" x14ac:dyDescent="0.15">
      <c r="A67" s="2" t="s">
        <v>83</v>
      </c>
      <c r="B67">
        <v>731</v>
      </c>
      <c r="C67">
        <v>7.25</v>
      </c>
      <c r="D67">
        <v>1000</v>
      </c>
      <c r="E67" s="1">
        <v>42222</v>
      </c>
      <c r="F67" s="1">
        <f t="shared" si="97"/>
        <v>42223</v>
      </c>
      <c r="G67" s="4">
        <f t="shared" si="98"/>
        <v>42233</v>
      </c>
    </row>
    <row r="68" spans="1:12" x14ac:dyDescent="0.15">
      <c r="A68" s="2" t="s">
        <v>93</v>
      </c>
      <c r="B68">
        <v>366</v>
      </c>
      <c r="C68" t="s">
        <v>104</v>
      </c>
      <c r="D68">
        <v>2000</v>
      </c>
      <c r="E68" s="1">
        <v>42223</v>
      </c>
      <c r="F68" s="1">
        <f t="shared" ref="F68:F69" si="99">E68+1</f>
        <v>42224</v>
      </c>
      <c r="G68" s="4">
        <f t="shared" ref="G68:G69" si="100">E68+11</f>
        <v>42234</v>
      </c>
      <c r="L68" t="s">
        <v>101</v>
      </c>
    </row>
    <row r="69" spans="1:12" x14ac:dyDescent="0.15">
      <c r="A69" s="2" t="s">
        <v>83</v>
      </c>
      <c r="B69">
        <v>731</v>
      </c>
      <c r="C69">
        <v>7.25</v>
      </c>
      <c r="D69">
        <v>1000</v>
      </c>
      <c r="E69" s="1">
        <v>42223</v>
      </c>
      <c r="F69" s="1">
        <f t="shared" si="99"/>
        <v>42224</v>
      </c>
      <c r="G69" s="4">
        <f t="shared" si="100"/>
        <v>42234</v>
      </c>
    </row>
    <row r="70" spans="1:12" x14ac:dyDescent="0.15">
      <c r="A70" s="2" t="s">
        <v>93</v>
      </c>
      <c r="B70">
        <v>366</v>
      </c>
      <c r="C70" t="s">
        <v>104</v>
      </c>
      <c r="D70">
        <v>2000</v>
      </c>
      <c r="E70" s="1">
        <v>42224</v>
      </c>
      <c r="F70" s="1">
        <f t="shared" ref="F70:F71" si="101">E70+1</f>
        <v>42225</v>
      </c>
      <c r="G70" s="4">
        <f t="shared" ref="G70:G71" si="102">E70+11</f>
        <v>42235</v>
      </c>
    </row>
    <row r="71" spans="1:12" x14ac:dyDescent="0.15">
      <c r="A71" s="2" t="s">
        <v>83</v>
      </c>
      <c r="B71">
        <v>731</v>
      </c>
      <c r="C71">
        <v>7.25</v>
      </c>
      <c r="D71">
        <v>2000</v>
      </c>
      <c r="E71" s="1">
        <v>42224</v>
      </c>
      <c r="F71" s="1">
        <f t="shared" si="101"/>
        <v>42225</v>
      </c>
      <c r="G71" s="4">
        <f t="shared" si="102"/>
        <v>42235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47</v>
      </c>
      <c r="C1" t="s">
        <v>18</v>
      </c>
      <c r="D1" t="s">
        <v>14</v>
      </c>
      <c r="E1" t="s">
        <v>46</v>
      </c>
      <c r="F1" t="s">
        <v>15</v>
      </c>
      <c r="G1" t="s">
        <v>16</v>
      </c>
      <c r="H1" t="s">
        <v>17</v>
      </c>
      <c r="I1" t="s">
        <v>48</v>
      </c>
      <c r="J1" t="s">
        <v>49</v>
      </c>
    </row>
    <row r="2" spans="1:10" x14ac:dyDescent="0.15">
      <c r="A2" t="s">
        <v>45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45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43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2015-08-08T12:05:59Z</dcterms:modified>
</cp:coreProperties>
</file>