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B26" i="2"/>
  <c r="E70" i="1" l="1"/>
  <c r="E71" i="1" s="1"/>
  <c r="E24" i="2" l="1"/>
  <c r="C24" i="2"/>
  <c r="B24" i="2"/>
  <c r="E69" i="1"/>
  <c r="E68" i="1"/>
  <c r="E23" i="2" l="1"/>
  <c r="C23" i="2"/>
  <c r="B23" i="2"/>
  <c r="E67" i="1"/>
  <c r="E66" i="1"/>
  <c r="D66" i="1"/>
  <c r="E22" i="2" l="1"/>
  <c r="B22" i="2"/>
  <c r="E65" i="1"/>
  <c r="E61" i="1" l="1"/>
  <c r="E60" i="1"/>
  <c r="B21" i="2" l="1"/>
  <c r="E20" i="2" l="1"/>
  <c r="C20" i="2"/>
  <c r="B20" i="2"/>
  <c r="D58" i="1" l="1"/>
  <c r="G37" i="2" l="1"/>
  <c r="E37" i="2"/>
  <c r="D37" i="2"/>
  <c r="B37" i="2"/>
  <c r="B43" i="2"/>
  <c r="G43" i="2"/>
  <c r="D43" i="2"/>
  <c r="E43" i="2"/>
  <c r="D31" i="2"/>
  <c r="G31" i="2"/>
  <c r="C31" i="2"/>
  <c r="B31" i="2"/>
  <c r="E29" i="2"/>
  <c r="E31" i="2" s="1"/>
  <c r="E18" i="2"/>
  <c r="B18" i="2"/>
  <c r="D56" i="1" l="1"/>
  <c r="D55" i="1"/>
  <c r="D53" i="1"/>
  <c r="G16" i="2" l="1"/>
  <c r="G44" i="2" l="1"/>
  <c r="B44" i="2"/>
  <c r="E44" i="2"/>
  <c r="D44" i="2"/>
  <c r="E14" i="2"/>
  <c r="C14" i="2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D27" i="1" l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2" i="1" s="1"/>
  <c r="E63" i="1" s="1"/>
  <c r="E64" i="1" s="1"/>
  <c r="E22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<sst xmlns="http://schemas.openxmlformats.org/spreadsheetml/2006/main" count="168" uniqueCount="43">
  <si>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</si>
  <si>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</si>
  <si>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</si>
  <si>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</si>
  <si>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</si>
  <si>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</si>
  <si>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</si>
  <si>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</si>
  <si>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</si>
  <si>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</si>
  <si>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</si>
  <si>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</si>
  <si>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</si>
  <si>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</si>
  <si>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</si>
  <si>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</si>
  <si>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</si>
  <si>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</si>
  <si>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</si>
  <si>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</si>
  <si>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</si>
  <si>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</si>
  <si>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</si>
  <si>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</si>
  <si>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</si>
  <si>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</si>
  <si>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</si>
  <si>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</si>
  <si>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</si>
  <si>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</si>
  <si>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</si>
  <si>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</si>
  <si>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</si>
  <si>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</si>
  <si>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</si>
  <si>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</si>
  <si>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</si>
  <si>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</si>
  <si>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</si>
  <si>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</si>
  <si>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</si>
  <si>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</si>
  <si>
    <t>2017.10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</si>
</sst>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1"/>
  <sheetViews>
    <sheetView topLeftCell="A50" workbookViewId="0">
      <selection activeCell="D70" sqref="D70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2017.06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2017.07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  <row r="58" spans="1:6" x14ac:dyDescent="0.15">
      <c r="A58">
        <v>2017.08</v>
      </c>
      <c r="B58" s="2">
        <v>42963</v>
      </c>
      <c r="C58" s="2" t="s">
        <v>33</v>
      </c>
      <c r="D58">
        <f>-4478.44</f>
        <v>-4478.4399999999996</v>
      </c>
      <c r="E58">
        <f t="shared" ref="E58:E59" si="25">E57+D58</f>
        <v>63101.95</v>
      </c>
      <c r="F58" t="s">
        <v>2</v>
      </c>
    </row>
    <row r="59" spans="1:6" x14ac:dyDescent="0.15">
      <c r="A59">
        <v>2017.08</v>
      </c>
      <c r="B59" s="2">
        <v>42976</v>
      </c>
      <c r="C59" s="2" t="s">
        <v>7</v>
      </c>
      <c r="D59">
        <v>3660</v>
      </c>
      <c r="E59">
        <f t="shared" si="25"/>
        <v>66761.95</v>
      </c>
      <c r="F59" t="s">
        <v>2</v>
      </c>
    </row>
    <row r="60" spans="1:6" x14ac:dyDescent="0.15">
      <c r="A60">
        <v>2017.09</v>
      </c>
      <c r="B60" s="2">
        <v>42992</v>
      </c>
      <c r="C60" s="2" t="s">
        <v>33</v>
      </c>
      <c r="D60">
        <v>-4470.62</v>
      </c>
      <c r="E60">
        <f t="shared" ref="E60:E61" si="26">E59+D60</f>
        <v>62291.329999999994</v>
      </c>
      <c r="F60" t="s">
        <v>2</v>
      </c>
    </row>
    <row r="61" spans="1:6" x14ac:dyDescent="0.15">
      <c r="A61">
        <v>2017.09</v>
      </c>
      <c r="B61" s="2">
        <v>43018</v>
      </c>
      <c r="C61" s="2" t="s">
        <v>7</v>
      </c>
      <c r="D61">
        <v>3660</v>
      </c>
      <c r="E61">
        <f t="shared" si="26"/>
        <v>65951.329999999987</v>
      </c>
      <c r="F61" t="s">
        <v>2</v>
      </c>
    </row>
    <row r="62" spans="1:6" x14ac:dyDescent="0.15">
      <c r="A62" s="3" t="s">
        <v>42</v>
      </c>
      <c r="B62" s="2">
        <v>43024</v>
      </c>
      <c r="C62" s="2" t="s">
        <v>33</v>
      </c>
      <c r="D62">
        <v>-4462.79</v>
      </c>
      <c r="E62">
        <f t="shared" ref="E62:E64" si="27">E61+D62</f>
        <v>61488.539999999986</v>
      </c>
      <c r="F62" t="s">
        <v>2</v>
      </c>
    </row>
    <row r="63" spans="1:6" x14ac:dyDescent="0.15">
      <c r="A63" s="3" t="s">
        <v>42</v>
      </c>
      <c r="B63" s="2">
        <v>43042</v>
      </c>
      <c r="C63" s="2" t="s">
        <v>7</v>
      </c>
      <c r="D63">
        <v>3660</v>
      </c>
      <c r="E63">
        <f>E62+D63</f>
        <v>65148.539999999986</v>
      </c>
      <c r="F63" t="s">
        <v>2</v>
      </c>
    </row>
    <row r="64" spans="1:6" x14ac:dyDescent="0.15">
      <c r="A64">
        <v>2017.11</v>
      </c>
      <c r="B64" s="2">
        <v>43054</v>
      </c>
      <c r="C64" s="2" t="s">
        <v>33</v>
      </c>
      <c r="D64">
        <v>-4454.97</v>
      </c>
      <c r="E64">
        <f t="shared" si="27"/>
        <v>60693.569999999985</v>
      </c>
      <c r="F64" t="s">
        <v>2</v>
      </c>
    </row>
    <row r="65" spans="1:6" x14ac:dyDescent="0.15">
      <c r="A65">
        <v>2017.11</v>
      </c>
      <c r="B65" s="2">
        <v>43066</v>
      </c>
      <c r="C65" s="2" t="s">
        <v>7</v>
      </c>
      <c r="D65">
        <v>3660</v>
      </c>
      <c r="E65">
        <f t="shared" ref="E65:E71" si="28">E64+D65</f>
        <v>64353.569999999985</v>
      </c>
      <c r="F65" t="s">
        <v>2</v>
      </c>
    </row>
    <row r="66" spans="1:6" x14ac:dyDescent="0.15">
      <c r="A66">
        <v>2017.12</v>
      </c>
      <c r="B66" s="2">
        <v>43084</v>
      </c>
      <c r="C66" s="2" t="s">
        <v>33</v>
      </c>
      <c r="D66">
        <f>-4447.15</f>
        <v>-4447.1499999999996</v>
      </c>
      <c r="E66">
        <f t="shared" si="28"/>
        <v>59906.419999999984</v>
      </c>
      <c r="F66" t="s">
        <v>2</v>
      </c>
    </row>
    <row r="67" spans="1:6" x14ac:dyDescent="0.15">
      <c r="A67">
        <v>2017.12</v>
      </c>
      <c r="B67" s="2">
        <v>43097</v>
      </c>
      <c r="C67" s="2" t="s">
        <v>7</v>
      </c>
      <c r="D67">
        <v>3660</v>
      </c>
      <c r="E67">
        <f t="shared" si="28"/>
        <v>63566.419999999984</v>
      </c>
      <c r="F67" t="s">
        <v>2</v>
      </c>
    </row>
    <row r="68" spans="1:6" x14ac:dyDescent="0.15">
      <c r="A68">
        <v>2018.01</v>
      </c>
      <c r="B68" s="2">
        <v>43116</v>
      </c>
      <c r="C68" s="2" t="s">
        <v>33</v>
      </c>
      <c r="D68">
        <v>-4439.34</v>
      </c>
      <c r="E68">
        <f t="shared" si="28"/>
        <v>59127.079999999987</v>
      </c>
      <c r="F68" t="s">
        <v>2</v>
      </c>
    </row>
    <row r="69" spans="1:6" x14ac:dyDescent="0.15">
      <c r="A69">
        <v>2018.01</v>
      </c>
      <c r="B69" s="2">
        <v>43129</v>
      </c>
      <c r="C69" s="2" t="s">
        <v>7</v>
      </c>
      <c r="D69">
        <v>3660</v>
      </c>
      <c r="E69">
        <f t="shared" si="28"/>
        <v>62787.079999999987</v>
      </c>
      <c r="F69" t="s">
        <v>2</v>
      </c>
    </row>
    <row r="70" spans="1:6" x14ac:dyDescent="0.15">
      <c r="A70">
        <v>2018.02</v>
      </c>
      <c r="B70" s="2">
        <v>43144</v>
      </c>
      <c r="C70" s="2" t="s">
        <v>7</v>
      </c>
      <c r="D70">
        <v>3660</v>
      </c>
      <c r="E70">
        <f t="shared" si="28"/>
        <v>66447.079999999987</v>
      </c>
      <c r="F70" t="s">
        <v>2</v>
      </c>
    </row>
    <row r="71" spans="1:6" x14ac:dyDescent="0.15">
      <c r="A71">
        <v>2018.02</v>
      </c>
      <c r="B71" s="2">
        <v>43144</v>
      </c>
      <c r="C71" s="2" t="s">
        <v>33</v>
      </c>
      <c r="D71">
        <v>-4431.51</v>
      </c>
      <c r="E71">
        <f t="shared" si="28"/>
        <v>62015.569999999985</v>
      </c>
      <c r="F71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4"/>
  <sheetViews>
    <sheetView tabSelected="1" workbookViewId="0">
      <pane ySplit="2" topLeftCell="A15" activePane="bottomLeft" state="frozen"/>
      <selection pane="bottomLeft" activeCell="A27" sqref="A27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A19">
        <v>201708</v>
      </c>
      <c r="B19" s="1">
        <v>68065</v>
      </c>
      <c r="C19">
        <v>54382</v>
      </c>
      <c r="E19" s="1">
        <v>49873</v>
      </c>
      <c r="G19" s="1"/>
    </row>
    <row r="20" spans="1:7" x14ac:dyDescent="0.15">
      <c r="A20">
        <v>201709</v>
      </c>
      <c r="B20" s="1">
        <f>65565</f>
        <v>65565</v>
      </c>
      <c r="C20">
        <f>59048</f>
        <v>59048</v>
      </c>
      <c r="E20" s="1">
        <f>54097</f>
        <v>54097</v>
      </c>
      <c r="G20" s="1"/>
    </row>
    <row r="21" spans="1:7" x14ac:dyDescent="0.15">
      <c r="A21">
        <v>201710</v>
      </c>
      <c r="B21" s="1">
        <f>68337</f>
        <v>68337</v>
      </c>
      <c r="C21">
        <v>63714</v>
      </c>
      <c r="E21" s="1">
        <v>58321</v>
      </c>
      <c r="G21" s="1"/>
    </row>
    <row r="22" spans="1:7" x14ac:dyDescent="0.15">
      <c r="A22">
        <v>201711</v>
      </c>
      <c r="B22" s="1">
        <f>68473</f>
        <v>68473</v>
      </c>
      <c r="C22">
        <v>68380</v>
      </c>
      <c r="E22" s="1">
        <f>62545</f>
        <v>62545</v>
      </c>
      <c r="G22" s="1"/>
    </row>
    <row r="23" spans="1:7" x14ac:dyDescent="0.15">
      <c r="A23">
        <v>201712</v>
      </c>
      <c r="B23" s="1">
        <f>68609</f>
        <v>68609</v>
      </c>
      <c r="C23">
        <f>73046</f>
        <v>73046</v>
      </c>
      <c r="E23" s="1">
        <f>66769</f>
        <v>66769</v>
      </c>
      <c r="G23" s="1"/>
    </row>
    <row r="24" spans="1:7" x14ac:dyDescent="0.15">
      <c r="A24">
        <v>201801</v>
      </c>
      <c r="B24" s="1">
        <f>68745</f>
        <v>68745</v>
      </c>
      <c r="C24">
        <f>77712</f>
        <v>77712</v>
      </c>
      <c r="E24" s="1">
        <f>70993</f>
        <v>70993</v>
      </c>
      <c r="G24" s="1"/>
    </row>
    <row r="25" spans="1:7" x14ac:dyDescent="0.15">
      <c r="G25" s="1"/>
    </row>
    <row r="26" spans="1:7" x14ac:dyDescent="0.15">
      <c r="A26">
        <v>201803</v>
      </c>
      <c r="B26" s="1">
        <f>69017</f>
        <v>69017</v>
      </c>
      <c r="C26">
        <v>87044</v>
      </c>
      <c r="E26" s="1">
        <f>79441</f>
        <v>79441</v>
      </c>
      <c r="G26" s="1"/>
    </row>
    <row r="27" spans="1:7" x14ac:dyDescent="0.15">
      <c r="B27" s="1"/>
      <c r="E27" s="1"/>
      <c r="G27" s="1"/>
    </row>
    <row r="28" spans="1:7" x14ac:dyDescent="0.15">
      <c r="G28" s="1"/>
    </row>
    <row r="29" spans="1:7" x14ac:dyDescent="0.15">
      <c r="A29" t="s">
        <v>35</v>
      </c>
      <c r="B29">
        <v>1386</v>
      </c>
      <c r="C29">
        <v>2334</v>
      </c>
      <c r="D29">
        <v>1830</v>
      </c>
      <c r="E29">
        <f>2112</f>
        <v>2112</v>
      </c>
      <c r="G29">
        <v>1325</v>
      </c>
    </row>
    <row r="31" spans="1:7" x14ac:dyDescent="0.15">
      <c r="A31" t="s">
        <v>28</v>
      </c>
      <c r="B31">
        <f>B29/0.12</f>
        <v>11550</v>
      </c>
      <c r="C31">
        <f>C29/0.12</f>
        <v>19450</v>
      </c>
      <c r="D31">
        <f>D29/0.12</f>
        <v>15250</v>
      </c>
      <c r="E31">
        <f>E29/0.12</f>
        <v>17600</v>
      </c>
      <c r="G31">
        <f>G29/0.12</f>
        <v>11041.666666666668</v>
      </c>
    </row>
    <row r="33" spans="1:7" x14ac:dyDescent="0.15">
      <c r="A33" t="s">
        <v>30</v>
      </c>
      <c r="B33">
        <v>12000</v>
      </c>
      <c r="D33">
        <v>14000</v>
      </c>
      <c r="E33">
        <v>16000</v>
      </c>
      <c r="G33">
        <v>12500</v>
      </c>
    </row>
    <row r="34" spans="1:7" x14ac:dyDescent="0.15">
      <c r="A34" t="s">
        <v>39</v>
      </c>
      <c r="B34">
        <v>6</v>
      </c>
      <c r="D34">
        <v>6</v>
      </c>
      <c r="E34">
        <v>6</v>
      </c>
      <c r="G34">
        <v>6</v>
      </c>
    </row>
    <row r="35" spans="1:7" x14ac:dyDescent="0.15">
      <c r="A35" t="s">
        <v>36</v>
      </c>
      <c r="B35">
        <v>11100</v>
      </c>
      <c r="D35">
        <v>16500</v>
      </c>
      <c r="E35">
        <v>19200</v>
      </c>
      <c r="G35">
        <v>1250</v>
      </c>
    </row>
    <row r="36" spans="1:7" x14ac:dyDescent="0.15">
      <c r="A36" t="s">
        <v>40</v>
      </c>
      <c r="B36">
        <v>6</v>
      </c>
      <c r="D36">
        <v>6</v>
      </c>
      <c r="E36">
        <v>6</v>
      </c>
      <c r="G36">
        <v>6</v>
      </c>
    </row>
    <row r="37" spans="1:7" x14ac:dyDescent="0.15">
      <c r="A37" t="s">
        <v>41</v>
      </c>
      <c r="B37">
        <f>(B33*B34+B35*B36)/12</f>
        <v>11550</v>
      </c>
      <c r="D37">
        <f>(D33*D34+D35*D36)/12</f>
        <v>15250</v>
      </c>
      <c r="E37">
        <f>(E33*E34+E35*E36)/12</f>
        <v>17600</v>
      </c>
      <c r="G37">
        <f>(G33*G34+G35*G36)/12</f>
        <v>6875</v>
      </c>
    </row>
    <row r="40" spans="1:7" x14ac:dyDescent="0.15">
      <c r="A40" t="s">
        <v>29</v>
      </c>
      <c r="B40">
        <v>10500</v>
      </c>
      <c r="D40">
        <v>12000</v>
      </c>
      <c r="E40">
        <v>13500</v>
      </c>
      <c r="G40">
        <v>10000</v>
      </c>
    </row>
    <row r="41" spans="1:7" x14ac:dyDescent="0.15">
      <c r="A41" t="s">
        <v>37</v>
      </c>
      <c r="B41">
        <v>7</v>
      </c>
      <c r="D41">
        <v>7</v>
      </c>
      <c r="E41">
        <v>7</v>
      </c>
      <c r="G41">
        <v>7</v>
      </c>
    </row>
    <row r="42" spans="1:7" x14ac:dyDescent="0.15">
      <c r="A42" t="s">
        <v>30</v>
      </c>
      <c r="B42">
        <v>12000</v>
      </c>
      <c r="D42">
        <v>14000</v>
      </c>
      <c r="E42">
        <v>16000</v>
      </c>
      <c r="G42">
        <v>12500</v>
      </c>
    </row>
    <row r="43" spans="1:7" x14ac:dyDescent="0.15">
      <c r="A43" t="s">
        <v>38</v>
      </c>
      <c r="B43">
        <f>12-B41</f>
        <v>5</v>
      </c>
      <c r="D43">
        <f>12-D41</f>
        <v>5</v>
      </c>
      <c r="E43">
        <f>12-E41</f>
        <v>5</v>
      </c>
      <c r="G43">
        <f>12-G41</f>
        <v>5</v>
      </c>
    </row>
    <row r="44" spans="1:7" x14ac:dyDescent="0.15">
      <c r="A44" t="s">
        <v>41</v>
      </c>
      <c r="B44">
        <f>(B40*B41+B42*B43)/12</f>
        <v>11125</v>
      </c>
      <c r="D44">
        <f>(D40*D41+D42*D43)/12</f>
        <v>12833.333333333334</v>
      </c>
      <c r="E44">
        <f>(E40*E41+E42*E43)/12</f>
        <v>14541.666666666666</v>
      </c>
      <c r="G44">
        <f>(G40*G41+G42*G43)/12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2018-03-31T12:40:49Z</dcterms:modified>
</cp:coreProperties>
</file>