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surfac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<sst xmlns="http://schemas.openxmlformats.org/spreadsheetml/2006/main" count="22" uniqueCount="21">
  <si>
    <t>F#</t>
  </si>
  <si>
    <t>Date</t>
  </si>
  <si>
    <t>time</t>
  </si>
  <si>
    <t>depth</t>
  </si>
  <si>
    <t>Temperature</t>
  </si>
  <si>
    <t>Salinity</t>
  </si>
  <si>
    <t>Latitude</t>
  </si>
  <si>
    <t>Longitude</t>
  </si>
  <si>
    <t>Cs137 (Bq/m^3)</t>
  </si>
  <si>
    <t>Error (±Bq/m^3)</t>
  </si>
  <si>
    <t>Cs134 (Bq/m^3)</t>
  </si>
  <si>
    <t>P01</t>
  </si>
  <si>
    <t>P07</t>
  </si>
  <si>
    <t>P08</t>
  </si>
  <si>
    <t>P09</t>
  </si>
  <si>
    <t>P10</t>
  </si>
  <si>
    <t>P11</t>
  </si>
  <si>
    <t>P16</t>
  </si>
  <si>
    <t>P17</t>
  </si>
  <si>
    <t>P18</t>
  </si>
  <si>
    <t>P19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</si>
</sst>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9" sqref="K9:L9"/>
    </sheetView>
  </sheetViews>
  <sheetFormatPr baseColWidth="10" defaultRowHeight="15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</row>
    <row r="2" spans="1:12">
      <c r="A2" t="s">
        <v>11</v>
      </c>
      <c r="B2" s="2">
        <v>41334</v>
      </c>
      <c r="C2" s="3">
        <v>0.20833333333333334</v>
      </c>
      <c r="D2">
        <v>0</v>
      </c>
      <c r="E2">
        <v>16.7</v>
      </c>
      <c r="F2">
        <v>34.700000000000003</v>
      </c>
      <c r="G2">
        <f>34+38.5/60</f>
        <v>34.641666666666666</v>
      </c>
      <c r="H2">
        <f>147+54/60</f>
        <v>147.9</v>
      </c>
    </row>
    <row r="3" spans="1:12">
      <c r="A3" t="s">
        <v>12</v>
      </c>
      <c r="B3" s="2">
        <v>41334</v>
      </c>
      <c r="C3" s="3">
        <v>0.97499999999999998</v>
      </c>
      <c r="D3">
        <v>0</v>
      </c>
      <c r="E3">
        <v>14.6</v>
      </c>
      <c r="F3">
        <v>34.6</v>
      </c>
      <c r="G3">
        <f>36+37.5/60</f>
        <v>36.625</v>
      </c>
      <c r="H3">
        <f>148+28.9/60</f>
        <v>148.48166666666665</v>
      </c>
      <c r="I3" s="4">
        <v>2.9818042198200732</v>
      </c>
      <c r="J3" s="4">
        <v>0.11378816509317526</v>
      </c>
      <c r="K3" s="4">
        <v>1.0415385144506988</v>
      </c>
      <c r="L3" s="4">
        <v>0.14683758838983033</v>
      </c>
    </row>
    <row r="4" spans="1:12">
      <c r="A4" t="s">
        <v>13</v>
      </c>
      <c r="B4" s="2">
        <v>41335</v>
      </c>
      <c r="C4" s="3">
        <v>0.1451388888888889</v>
      </c>
      <c r="D4">
        <v>0</v>
      </c>
      <c r="E4">
        <v>15</v>
      </c>
      <c r="F4">
        <v>34.6</v>
      </c>
      <c r="G4">
        <f>36+59.6/60</f>
        <v>36.993333333333332</v>
      </c>
      <c r="H4">
        <f>148+36/60</f>
        <v>148.6</v>
      </c>
      <c r="I4" s="4">
        <v>3.8741973074300415</v>
      </c>
      <c r="J4" s="4">
        <v>0.14521212992383414</v>
      </c>
      <c r="K4" s="4">
        <v>1.6384863715955689</v>
      </c>
      <c r="L4" s="4">
        <v>0.17125402419963467</v>
      </c>
    </row>
    <row r="5" spans="1:12">
      <c r="A5" t="s">
        <v>14</v>
      </c>
      <c r="B5" s="2">
        <v>41336</v>
      </c>
      <c r="C5" s="3">
        <v>0.98333333333333339</v>
      </c>
      <c r="D5">
        <v>0</v>
      </c>
      <c r="E5">
        <v>10.7</v>
      </c>
      <c r="F5">
        <v>34.299999999999997</v>
      </c>
      <c r="G5">
        <f>39+31.55/60</f>
        <v>39.525833333333331</v>
      </c>
      <c r="H5">
        <f>149+25.11/60</f>
        <v>149.41849999999999</v>
      </c>
      <c r="I5" s="4">
        <v>3.3529988211273181</v>
      </c>
      <c r="J5" s="4">
        <v>0.18025323738857391</v>
      </c>
      <c r="K5" s="4">
        <v>0.7735748582882721</v>
      </c>
      <c r="L5" s="4">
        <v>0.23450674023430004</v>
      </c>
    </row>
    <row r="6" spans="1:12">
      <c r="A6" t="s">
        <v>15</v>
      </c>
      <c r="B6" s="2">
        <v>41337</v>
      </c>
      <c r="C6" s="3">
        <v>0.11666666666666665</v>
      </c>
      <c r="D6">
        <v>0</v>
      </c>
      <c r="E6">
        <v>10.3</v>
      </c>
      <c r="F6">
        <v>34.200000000000003</v>
      </c>
      <c r="G6">
        <f>39+48.155/60</f>
        <v>39.802583333333331</v>
      </c>
      <c r="H6">
        <f>149+31.283/60</f>
        <v>149.52138333333335</v>
      </c>
      <c r="I6" s="4"/>
      <c r="J6" s="4"/>
      <c r="K6" s="4"/>
      <c r="L6" s="4"/>
    </row>
    <row r="7" spans="1:12">
      <c r="A7" t="s">
        <v>16</v>
      </c>
      <c r="B7" s="2">
        <v>41337</v>
      </c>
      <c r="C7" s="3">
        <v>0.92708333333333337</v>
      </c>
      <c r="D7">
        <v>0</v>
      </c>
      <c r="E7">
        <v>10.199999999999999</v>
      </c>
      <c r="F7">
        <v>33.1</v>
      </c>
      <c r="G7">
        <f>40+54.019/60</f>
        <v>40.900316666666669</v>
      </c>
      <c r="H7">
        <f>149+59.957/60</f>
        <v>149.99928333333332</v>
      </c>
      <c r="I7" s="4"/>
      <c r="J7" s="4"/>
      <c r="K7" s="4"/>
      <c r="L7" s="4"/>
    </row>
    <row r="8" spans="1:12">
      <c r="A8" t="s">
        <v>17</v>
      </c>
      <c r="B8" s="2">
        <v>41342</v>
      </c>
      <c r="C8" s="3">
        <v>0.9590277777777777</v>
      </c>
      <c r="D8">
        <v>0</v>
      </c>
      <c r="E8">
        <v>16.8</v>
      </c>
      <c r="F8">
        <v>33.5</v>
      </c>
      <c r="G8">
        <f>33+31.675/60</f>
        <v>33.52791666666667</v>
      </c>
      <c r="H8">
        <f>148+41.203/60</f>
        <v>148.68671666666665</v>
      </c>
    </row>
    <row r="9" spans="1:12">
      <c r="A9" t="s">
        <v>18</v>
      </c>
      <c r="B9" s="2">
        <v>41344</v>
      </c>
      <c r="C9" s="3">
        <v>0.37291666666666662</v>
      </c>
      <c r="D9">
        <v>0</v>
      </c>
      <c r="E9">
        <v>17.59</v>
      </c>
      <c r="G9">
        <f>32+48.59/60</f>
        <v>32.80983333333333</v>
      </c>
      <c r="H9">
        <f>147+13.876/60</f>
        <v>147.23126666666667</v>
      </c>
      <c r="I9" s="4">
        <v>4.0483834966952257</v>
      </c>
      <c r="J9" s="4">
        <v>0.15899584874998646</v>
      </c>
      <c r="K9" s="4">
        <v>0.95306989171464318</v>
      </c>
      <c r="L9" s="4">
        <v>0.22101438823268557</v>
      </c>
    </row>
    <row r="10" spans="1:12">
      <c r="A10" t="s">
        <v>19</v>
      </c>
      <c r="B10" s="2">
        <v>41344</v>
      </c>
      <c r="C10" s="3">
        <v>0.68680555555555556</v>
      </c>
      <c r="D10">
        <v>0</v>
      </c>
      <c r="E10">
        <v>17.43</v>
      </c>
      <c r="G10">
        <f>31+59.5/60</f>
        <v>31.991666666666667</v>
      </c>
      <c r="H10">
        <f>146+37.5/60</f>
        <v>146.625</v>
      </c>
    </row>
    <row r="11" spans="1:12">
      <c r="A11" t="s">
        <v>20</v>
      </c>
      <c r="B11" s="2">
        <v>41345</v>
      </c>
      <c r="C11" s="3">
        <v>0.69444444444444453</v>
      </c>
      <c r="D11">
        <v>0</v>
      </c>
      <c r="E11">
        <v>17.3</v>
      </c>
      <c r="G11">
        <f>30+29.47/60</f>
        <v>30.491166666666668</v>
      </c>
      <c r="H11">
        <f>146+35.67/60</f>
        <v>146.59450000000001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surface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Sachiko Yoshida</dc:creator>
  <cp:lastModifiedBy>Sachiko Yoshida</cp:lastModifiedBy>
  <dcterms:created xsi:type="dcterms:W3CDTF">2013-12-30T19:53:34Z</dcterms:created>
  <dcterms:modified xsi:type="dcterms:W3CDTF">2014-02-22T11:28:26Z</dcterms:modified>
</cp:coreProperties>
</file>