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440" yWindow="0" windowWidth="1844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H5" i="1"/>
  <c r="H4" i="1"/>
</calcChain>
</file>

<file path=xl/comments1.xml><?xml version="1.0" encoding="utf-8"?>
<comments xmlns="http://schemas.openxmlformats.org/spreadsheetml/2006/main">
  <authors>
    <author>Sachiko Yoshida</author>
  </authors>
  <commentList>
    <comment ref="E2" authorId="0">
      <text>
        <r>
          <rPr>
            <b/>
            <sz val="9"/>
            <color indexed="81"/>
            <rFont val="Calibri"/>
            <family val="2"/>
          </rPr>
          <t>Sachiko Yoshida:</t>
        </r>
        <r>
          <rPr>
            <sz val="9"/>
            <color indexed="81"/>
            <rFont val="Calibri"/>
            <family val="2"/>
          </rPr>
          <t xml:space="preserve">
T&amp;S from underway</t>
        </r>
      </text>
    </comment>
  </commentList>
</comments>
</file>

<file path=xl/sharedStrings.xml><?xml version="1.0" encoding="utf-8"?>
<sst xmlns="http://schemas.openxmlformats.org/spreadsheetml/2006/main" count="17" uniqueCount="13">
  <si>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</si>
  <si>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</si>
  <si>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</si>
  <si>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</si>
  <si>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</si>
  <si>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</si>
  <si>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</si>
  <si>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</si>
  <si>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</si>
  <si>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</si>
  <si>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</si>
  <si>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In GEOSECS             3000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</si>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</sst>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/>
    <xf numFmtId="0" fontId="1" fillId="0" borderId="0" xfId="0" applyNumberFormat="1" applyFont="1" applyFill="1" applyBorder="1" applyAlignment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A1048576"/>
    </sheetView>
  </sheetViews>
  <sheetFormatPr baseColWidth="10" defaultRowHeight="15" x14ac:dyDescent="0"/>
  <cols>
    <col min="1" max="1" width="10.83203125" style="9"/>
  </cols>
  <sheetData>
    <row r="1" spans="1:12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</row>
    <row r="2" spans="1:12">
      <c r="A2" s="4" t="s">
        <v>11</v>
      </c>
      <c r="B2" s="1">
        <v>41525</v>
      </c>
      <c r="C2" s="2">
        <v>2100</v>
      </c>
      <c r="D2">
        <v>0.5</v>
      </c>
      <c r="E2">
        <v>22.7</v>
      </c>
      <c r="F2">
        <v>33.242000000000004</v>
      </c>
      <c r="G2" s="3">
        <v>36.5</v>
      </c>
      <c r="H2" s="3">
        <v>141</v>
      </c>
    </row>
    <row r="3" spans="1:12">
      <c r="A3" s="4">
        <v>3007</v>
      </c>
      <c r="B3" s="5">
        <v>41526</v>
      </c>
      <c r="C3" s="6">
        <v>1630</v>
      </c>
      <c r="D3">
        <v>0.5</v>
      </c>
      <c r="E3">
        <v>23.4</v>
      </c>
      <c r="F3">
        <v>33.244</v>
      </c>
      <c r="G3" s="7">
        <v>37</v>
      </c>
      <c r="H3" s="7">
        <v>141.5</v>
      </c>
      <c r="I3" s="8">
        <v>2.2889367261620577</v>
      </c>
      <c r="J3" s="8">
        <v>0.12220114204252965</v>
      </c>
      <c r="K3" s="8">
        <v>1.5478215873825414</v>
      </c>
      <c r="L3" s="8">
        <v>0.32538877030662539</v>
      </c>
    </row>
    <row r="4" spans="1:12">
      <c r="A4" s="4">
        <v>3008</v>
      </c>
      <c r="B4" s="5">
        <v>41526</v>
      </c>
      <c r="C4" s="6">
        <v>2020</v>
      </c>
      <c r="D4">
        <v>0.5</v>
      </c>
      <c r="E4">
        <v>23</v>
      </c>
      <c r="F4">
        <v>33.363999999999997</v>
      </c>
      <c r="G4" s="7">
        <v>37</v>
      </c>
      <c r="H4" s="7">
        <f>141+20/60</f>
        <v>141.33333333333334</v>
      </c>
      <c r="I4" s="8">
        <v>1.9270810629804138</v>
      </c>
      <c r="J4" s="8">
        <v>0.12700970104750889</v>
      </c>
      <c r="K4" s="8">
        <v>2.0148934605567592</v>
      </c>
      <c r="L4" s="8">
        <v>0.32511085866045342</v>
      </c>
    </row>
    <row r="5" spans="1:12">
      <c r="A5" s="4">
        <v>3009</v>
      </c>
      <c r="B5" s="5">
        <v>41526</v>
      </c>
      <c r="C5" s="6">
        <v>2140</v>
      </c>
      <c r="D5">
        <v>0.5</v>
      </c>
      <c r="E5">
        <v>23.2</v>
      </c>
      <c r="F5">
        <v>33.304000000000002</v>
      </c>
      <c r="G5" s="7">
        <v>37</v>
      </c>
      <c r="H5" s="7">
        <f>141+10/60</f>
        <v>141.16666666666666</v>
      </c>
      <c r="I5" s="8">
        <v>2.3295743580173736</v>
      </c>
      <c r="J5" s="8">
        <v>0.16087916379967665</v>
      </c>
      <c r="K5" s="8">
        <v>0.75414251001960753</v>
      </c>
      <c r="L5" s="8">
        <v>0.33683624727318184</v>
      </c>
    </row>
    <row r="6" spans="1:12">
      <c r="A6" s="4">
        <v>3010</v>
      </c>
      <c r="B6" s="5">
        <v>41526</v>
      </c>
      <c r="C6" s="6">
        <v>2230</v>
      </c>
      <c r="D6">
        <v>0.5</v>
      </c>
      <c r="E6">
        <v>22.880000000000003</v>
      </c>
      <c r="F6">
        <v>33.178000000000004</v>
      </c>
      <c r="G6" s="7">
        <v>37</v>
      </c>
      <c r="H6" s="7">
        <f>141+5/60</f>
        <v>141.08333333333334</v>
      </c>
      <c r="I6" s="8">
        <v>4.6075394975702073</v>
      </c>
      <c r="J6" s="8">
        <v>0.19298056412411466</v>
      </c>
      <c r="K6" s="8">
        <v>5.5286099376422335</v>
      </c>
      <c r="L6" s="8">
        <v>0.47918541043573126</v>
      </c>
    </row>
    <row r="7" spans="1:12">
      <c r="A7" s="4">
        <v>3011</v>
      </c>
      <c r="B7" s="5">
        <v>41527</v>
      </c>
      <c r="C7" s="6">
        <v>14</v>
      </c>
      <c r="D7">
        <v>0.5</v>
      </c>
      <c r="E7">
        <v>23.3</v>
      </c>
      <c r="F7">
        <v>33.230000000000004</v>
      </c>
      <c r="G7" s="7">
        <f>37+15/60</f>
        <v>37.25</v>
      </c>
      <c r="H7" s="7">
        <f>141+4.75/60</f>
        <v>141.07916666666668</v>
      </c>
      <c r="I7" s="8">
        <v>2.1436249291208358</v>
      </c>
      <c r="J7" s="8">
        <v>0.14148590339425585</v>
      </c>
      <c r="K7" s="8">
        <v>1.7929198759593741</v>
      </c>
      <c r="L7" s="8">
        <v>0.43073451047285133</v>
      </c>
    </row>
    <row r="8" spans="1:12">
      <c r="A8" s="4">
        <v>3018</v>
      </c>
      <c r="B8" s="5">
        <v>41527</v>
      </c>
      <c r="C8" s="6">
        <v>800</v>
      </c>
      <c r="D8">
        <v>0.5</v>
      </c>
      <c r="E8">
        <v>23.1</v>
      </c>
      <c r="F8">
        <v>33.216000000000001</v>
      </c>
      <c r="G8" s="7">
        <f>37+25/60</f>
        <v>37.416666666666664</v>
      </c>
      <c r="H8" s="7">
        <f>141+14.35/60</f>
        <v>141.23916666666668</v>
      </c>
      <c r="I8" s="8">
        <v>2.0723142404130548</v>
      </c>
      <c r="J8" s="8">
        <v>0.12264336655310802</v>
      </c>
      <c r="K8" s="8">
        <v>0.82324988615379491</v>
      </c>
      <c r="L8" s="8">
        <v>0.26385224967089477</v>
      </c>
    </row>
    <row r="9" spans="1:12">
      <c r="A9" s="4">
        <v>3024</v>
      </c>
      <c r="B9" s="5">
        <v>41527</v>
      </c>
      <c r="C9" s="6">
        <v>1345</v>
      </c>
      <c r="D9">
        <v>0.5</v>
      </c>
      <c r="E9">
        <v>22.76</v>
      </c>
      <c r="F9">
        <v>33.143999999999991</v>
      </c>
      <c r="G9" s="7">
        <f>37+25/60</f>
        <v>37.416666666666664</v>
      </c>
      <c r="H9" s="7">
        <f>141+8.35/60</f>
        <v>141.13916666666665</v>
      </c>
      <c r="I9" s="8">
        <v>2.1119870999878079</v>
      </c>
      <c r="J9" s="8">
        <v>0.1343755008060846</v>
      </c>
      <c r="K9" t="s">
        <v>12</v>
      </c>
      <c r="L9" t="s">
        <v>12</v>
      </c>
    </row>
    <row r="10" spans="1:12">
      <c r="A10" s="4">
        <v>3030</v>
      </c>
      <c r="B10" s="5">
        <v>41527</v>
      </c>
      <c r="C10" s="6">
        <v>2150</v>
      </c>
      <c r="D10">
        <v>0.5</v>
      </c>
      <c r="E10">
        <v>22.759999999999998</v>
      </c>
      <c r="F10">
        <v>31.227999999999998</v>
      </c>
      <c r="G10" s="7">
        <f>37+25/60</f>
        <v>37.416666666666664</v>
      </c>
      <c r="H10" s="7">
        <f>141+4.5/60</f>
        <v>141.07499999999999</v>
      </c>
      <c r="I10" s="8">
        <v>9.943687944900077</v>
      </c>
      <c r="J10" s="8">
        <v>0.31294825505467982</v>
      </c>
      <c r="K10" s="8">
        <v>9.0532494068442748</v>
      </c>
      <c r="L10" s="8">
        <v>0.48939722899574606</v>
      </c>
    </row>
    <row r="11" spans="1:12">
      <c r="A11" s="4">
        <v>3037</v>
      </c>
      <c r="B11" s="5">
        <v>41528</v>
      </c>
      <c r="C11" s="6">
        <v>500</v>
      </c>
      <c r="D11">
        <v>0.5</v>
      </c>
      <c r="E11">
        <v>23.84</v>
      </c>
      <c r="F11">
        <v>32.874000000000002</v>
      </c>
      <c r="G11" s="7">
        <f>37+19.9462/60</f>
        <v>37.332436666666666</v>
      </c>
      <c r="H11" s="7">
        <f>141+4.6775/60</f>
        <v>141.07795833333333</v>
      </c>
      <c r="I11" s="8">
        <v>7.3736179561459378</v>
      </c>
      <c r="J11" s="8">
        <v>0.22810117614275857</v>
      </c>
      <c r="K11" s="8">
        <v>5.8257517271436337</v>
      </c>
      <c r="L11" s="8">
        <v>0.35185198253839595</v>
      </c>
    </row>
    <row r="12" spans="1:12">
      <c r="A12" s="4">
        <v>3038</v>
      </c>
      <c r="B12" s="5">
        <v>41528</v>
      </c>
      <c r="C12" s="6">
        <v>1145</v>
      </c>
      <c r="D12">
        <v>0.5</v>
      </c>
      <c r="E12">
        <v>24.140000000000004</v>
      </c>
      <c r="F12">
        <v>30.245999999999999</v>
      </c>
      <c r="G12" s="7">
        <f>37+30.0221/60</f>
        <v>37.500368333333334</v>
      </c>
      <c r="H12" s="7">
        <f>141+4.8839/60</f>
        <v>141.08139833333334</v>
      </c>
      <c r="I12" s="8">
        <v>9.299531175270193</v>
      </c>
      <c r="J12" s="8">
        <v>0.2827439833463985</v>
      </c>
      <c r="K12" s="8">
        <v>7.8076162153993494</v>
      </c>
      <c r="L12" s="8">
        <v>0.43613155980480756</v>
      </c>
    </row>
    <row r="13" spans="1:12">
      <c r="A13" s="4">
        <v>3039</v>
      </c>
      <c r="B13" s="5">
        <v>41528</v>
      </c>
      <c r="C13" s="6">
        <v>2000</v>
      </c>
      <c r="D13">
        <v>0.5</v>
      </c>
      <c r="E13">
        <v>23</v>
      </c>
      <c r="F13">
        <v>33.316000000000003</v>
      </c>
      <c r="G13" s="7">
        <f>37+30/60</f>
        <v>37.5</v>
      </c>
      <c r="H13" s="7">
        <f>141+30/60</f>
        <v>141.5</v>
      </c>
      <c r="I13" s="8">
        <v>1.8702860098421021</v>
      </c>
      <c r="J13" s="8">
        <v>0.14102117744840331</v>
      </c>
      <c r="K13" t="s">
        <v>12</v>
      </c>
      <c r="L13" t="s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2014-01-27T02:45:38Z</dcterms:created>
  <dcterms:modified xsi:type="dcterms:W3CDTF">2014-03-10T14:31:11Z</dcterms:modified>
</cp:coreProperties>
</file>