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abelle1 - Tabelle 1-1" sheetId="1" r:id="rId4"/>
    <sheet name="Notenspiegel" sheetId="2" r:id="rId5"/>
  </sheets>
</workbook>
</file>

<file path=xl/sharedStrings.xml><?xml version="1.0" encoding="utf-8"?>
<sst xmlns="http://schemas.openxmlformats.org/spreadsheetml/2006/main" uniqueCount="22">
  <si>
    <t>Vorname</t>
  </si>
  <si>
    <t>Nachname</t>
  </si>
  <si>
    <t>Team</t>
  </si>
  <si>
    <t>Matrikelnummer</t>
  </si>
  <si>
    <t>Bemerkungen</t>
  </si>
  <si>
    <t>Punkte Klausur Maximal</t>
  </si>
  <si>
    <t>Punkte Klausur</t>
  </si>
  <si>
    <t>Note Klausur</t>
  </si>
  <si>
    <t>Max</t>
  </si>
  <si>
    <t>Mustermann</t>
  </si>
  <si>
    <t>Dings</t>
  </si>
  <si>
    <t>1,7</t>
  </si>
  <si>
    <t>Notenspiegel</t>
  </si>
  <si>
    <t>max. Punkte:</t>
  </si>
  <si>
    <t>von</t>
  </si>
  <si>
    <t>bis</t>
  </si>
  <si>
    <t>Note</t>
  </si>
  <si>
    <t>sehr gut</t>
  </si>
  <si>
    <t>gut</t>
  </si>
  <si>
    <t>befriedigend</t>
  </si>
  <si>
    <t>ausreichend</t>
  </si>
  <si>
    <t>nicht ausreichend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</si>
</sst>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7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Arial"/>
    </font>
    <font>
      <sz val="10"/>
      <color indexed="8"/>
      <name val="Arial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2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>
        <color indexed="8"/>
      </right>
      <top style="thin">
        <color indexed="14"/>
      </top>
      <bottom style="thin">
        <color indexed="14"/>
      </bottom>
      <diagonal/>
    </border>
    <border>
      <left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left" vertical="top" wrapText="1"/>
    </xf>
    <xf numFmtId="49" fontId="2" borderId="3" applyNumberFormat="1" applyFont="1" applyFill="0" applyBorder="1" applyAlignment="1" applyProtection="0">
      <alignment horizontal="left" vertical="top" wrapText="1"/>
    </xf>
    <xf numFmtId="49" fontId="2" borderId="3" applyNumberFormat="1" applyFont="1" applyFill="0" applyBorder="1" applyAlignment="1" applyProtection="0">
      <alignment vertical="top" wrapText="1"/>
    </xf>
    <xf numFmtId="0" fontId="2" borderId="3" applyNumberFormat="1" applyFont="1" applyFill="0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1" fontId="2" borderId="2" applyNumberFormat="1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horizontal="center" vertical="center" wrapText="1"/>
    </xf>
    <xf numFmtId="0" fontId="3" applyNumberFormat="1" applyFont="1" applyFill="0" applyBorder="0" applyAlignment="1" applyProtection="0">
      <alignment vertical="top" wrapText="1"/>
    </xf>
    <xf numFmtId="49" fontId="5" borderId="5" applyNumberFormat="1" applyFont="1" applyFill="0" applyBorder="1" applyAlignment="1" applyProtection="0">
      <alignment horizontal="left" vertical="top"/>
    </xf>
    <xf numFmtId="0" fontId="3" borderId="6" applyNumberFormat="1" applyFont="1" applyFill="0" applyBorder="1" applyAlignment="1" applyProtection="0">
      <alignment vertical="top" wrapText="1"/>
    </xf>
    <xf numFmtId="0" fontId="6" borderId="7" applyNumberFormat="1" applyFont="1" applyFill="0" applyBorder="1" applyAlignment="1" applyProtection="0">
      <alignment vertical="bottom"/>
    </xf>
    <xf numFmtId="49" fontId="6" borderId="7" applyNumberFormat="1" applyFont="1" applyFill="0" applyBorder="1" applyAlignment="1" applyProtection="0">
      <alignment vertical="bottom"/>
    </xf>
    <xf numFmtId="0" fontId="5" borderId="7" applyNumberFormat="1" applyFont="1" applyFill="0" applyBorder="1" applyAlignment="1" applyProtection="0">
      <alignment vertical="bottom"/>
    </xf>
    <xf numFmtId="49" fontId="5" borderId="7" applyNumberFormat="1" applyFont="1" applyFill="0" applyBorder="1" applyAlignment="1" applyProtection="0">
      <alignment vertical="bottom"/>
    </xf>
    <xf numFmtId="49" fontId="6" borderId="7" applyNumberFormat="1" applyFont="1" applyFill="0" applyBorder="1" applyAlignment="1" applyProtection="0">
      <alignment horizontal="left" vertical="top"/>
    </xf>
    <xf numFmtId="1" fontId="6" borderId="7" applyNumberFormat="1" applyFont="1" applyFill="0" applyBorder="1" applyAlignment="1" applyProtection="0">
      <alignment horizontal="left" vertical="top"/>
    </xf>
    <xf numFmtId="59" fontId="6" borderId="7" applyNumberFormat="1" applyFont="1" applyFill="0" applyBorder="1" applyAlignment="1" applyProtection="0">
      <alignment horizontal="left" vertical="top"/>
    </xf>
    <xf numFmtId="0" fontId="6" borderId="7" applyNumberFormat="1" applyFont="1" applyFill="0" applyBorder="1" applyAlignment="1" applyProtection="0">
      <alignment horizontal="left" vertical="top"/>
    </xf>
  </cellXfs>
  <cellStyles count="1">
    <cellStyle name="Normal" xfId="0" builtinId="0"/>
  </cellStyles>
  <dxfs count="1">
    <dxf>
      <font>
        <color rgb="ffe324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fbfbf"/>
      <rgbColor rgb="ffe32400"/>
      <rgbColor rgb="ffcbccc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"/>
  <sheetViews>
    <sheetView workbookViewId="0" showGridLines="0" defaultGridColor="1">
      <pane topLeftCell="A2" xSplit="0" ySplit="1" activePane="bottomLeft" state="frozen"/>
    </sheetView>
  </sheetViews>
  <sheetFormatPr defaultColWidth="13.6667" defaultRowHeight="18" customHeight="1" outlineLevelRow="0" outlineLevelCol="0"/>
  <cols>
    <col min="1" max="1" width="16.3516" style="1" customWidth="1"/>
    <col min="2" max="2" width="22.4453" style="1" customWidth="1"/>
    <col min="3" max="3" width="20.8438" style="1" customWidth="1"/>
    <col min="4" max="4" width="14.9297" style="1" customWidth="1"/>
    <col min="5" max="5" width="53.8359" style="1" customWidth="1"/>
    <col min="6" max="6" width="17.4766" style="1" customWidth="1"/>
    <col min="7" max="7" width="17.4766" style="1" customWidth="1"/>
    <col min="8" max="8" width="17.4766" style="1" customWidth="1"/>
    <col min="9" max="256" width="13.6719" style="1" customWidth="1"/>
  </cols>
  <sheetData>
    <row r="1" ht="32.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15" customHeight="1">
      <c r="A2" t="s" s="3">
        <v>8</v>
      </c>
      <c r="B2" t="s" s="4">
        <v>9</v>
      </c>
      <c r="C2" t="s" s="5">
        <v>10</v>
      </c>
      <c r="D2" s="6">
        <v>111</v>
      </c>
      <c r="E2" s="7"/>
      <c r="F2" s="8">
        <v>180</v>
      </c>
      <c r="G2" s="6">
        <v>159</v>
      </c>
      <c r="H2" t="s" s="9">
        <f>IF(ROUND(F2*(98.1/100),0)&lt;=G2,"1,0",IF(ROUND(F2*93.1/100,0)&lt;=G2,"1,3",IF(ROUND(F2*88.1/100,0)&lt;=G2,"1,7",IF(ROUND(F2*83.1/100,0)&lt;=G2,"2,0",IF(ROUND(F2*78.1/100,0)&lt;=G2,"2,3",IF(ROUND(F2*73.1/100,0)&lt;=G2,"2,7",IF(ROUND(F2*68.1/100,0)&lt;=G2,"3,0",IF(ROUND(F2*63.1/100,0)&lt;=G2,"3,3",IF(ROUND(F2*58.1/100,0)&lt;=G2,"3,7",IF(ROUND(F2*48.1/100,0)&lt;=G2,"4,0",IF(ISBLANK(G2),"",5)))))))))))</f>
        <v>11</v>
      </c>
    </row>
  </sheetData>
  <conditionalFormatting sqref="F2:G2">
    <cfRule type="cellIs" dxfId="0" priority="1" operator="equal" stopIfTrue="1">
      <formula>"– nicht bewertet"</formula>
    </cfRule>
  </conditionalFormatting>
  <pageMargins left="1" right="1" top="1" bottom="1" header="0" footer="0"/>
  <pageSetup firstPageNumber="1" fitToHeight="1" fitToWidth="1" scale="25" useFirstPageNumber="0" orientation="landscape" pageOrder="downThenOver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11.5" defaultRowHeight="11.45" customHeight="1" outlineLevelRow="0" outlineLevelCol="0"/>
  <cols>
    <col min="1" max="1" width="11.5" style="10" customWidth="1"/>
    <col min="2" max="2" width="11.5" style="10" customWidth="1"/>
    <col min="3" max="3" width="11.5" style="10" customWidth="1"/>
    <col min="4" max="4" width="11.5" style="10" customWidth="1"/>
    <col min="5" max="5" width="11.5" style="10" customWidth="1"/>
    <col min="6" max="256" width="11.5" style="10" customWidth="1"/>
  </cols>
  <sheetData>
    <row r="1" ht="12" customHeight="1">
      <c r="A1" t="s" s="11">
        <v>12</v>
      </c>
      <c r="B1" s="12"/>
      <c r="C1" s="13"/>
      <c r="D1" s="13"/>
      <c r="E1" s="13"/>
    </row>
    <row r="2" ht="12" customHeight="1">
      <c r="A2" t="s" s="14">
        <v>13</v>
      </c>
      <c r="B2" s="13">
        <v>180</v>
      </c>
      <c r="C2" s="13"/>
      <c r="D2" s="13"/>
      <c r="E2" s="13"/>
    </row>
    <row r="3" ht="12" customHeight="1">
      <c r="A3" s="15"/>
      <c r="B3" t="s" s="16">
        <v>14</v>
      </c>
      <c r="C3" t="s" s="16">
        <v>15</v>
      </c>
      <c r="D3" t="s" s="16">
        <v>16</v>
      </c>
      <c r="E3" s="15"/>
    </row>
    <row r="4" ht="12" customHeight="1">
      <c r="A4" t="s" s="17">
        <v>17</v>
      </c>
      <c r="B4" s="18">
        <f>B2</f>
        <v>180</v>
      </c>
      <c r="C4" s="18">
        <f>(B2*98.1)/100</f>
        <v>176.58</v>
      </c>
      <c r="D4" s="19">
        <v>1</v>
      </c>
      <c r="E4" s="20"/>
    </row>
    <row r="5" ht="12" customHeight="1">
      <c r="A5" s="13"/>
      <c r="B5" s="18">
        <f>(C4-1)</f>
        <v>175.58</v>
      </c>
      <c r="C5" s="18">
        <f>(B2*93.1)/100</f>
        <v>167.58</v>
      </c>
      <c r="D5" s="19">
        <v>1.3</v>
      </c>
      <c r="E5" s="13"/>
    </row>
    <row r="6" ht="12" customHeight="1">
      <c r="A6" t="s" s="14">
        <v>18</v>
      </c>
      <c r="B6" s="18">
        <f>(C5-1)</f>
        <v>166.58</v>
      </c>
      <c r="C6" s="18">
        <f>(B2*88.1)/100</f>
        <v>158.58</v>
      </c>
      <c r="D6" s="19">
        <v>1.7</v>
      </c>
      <c r="E6" s="13"/>
    </row>
    <row r="7" ht="12" customHeight="1">
      <c r="A7" s="13"/>
      <c r="B7" s="18">
        <f>(C6-1)</f>
        <v>157.58</v>
      </c>
      <c r="C7" s="18">
        <f>(B2*83.1)/100</f>
        <v>149.58</v>
      </c>
      <c r="D7" s="19">
        <v>2</v>
      </c>
      <c r="E7" s="13"/>
    </row>
    <row r="8" ht="12" customHeight="1">
      <c r="A8" s="13"/>
      <c r="B8" s="18">
        <f>(C7-1)</f>
        <v>148.58</v>
      </c>
      <c r="C8" s="18">
        <f>(B2*78.1)/100</f>
        <v>140.58</v>
      </c>
      <c r="D8" s="19">
        <v>2.3</v>
      </c>
      <c r="E8" s="13"/>
    </row>
    <row r="9" ht="12" customHeight="1">
      <c r="A9" t="s" s="14">
        <v>19</v>
      </c>
      <c r="B9" s="18">
        <f>(C8-1)</f>
        <v>139.58</v>
      </c>
      <c r="C9" s="18">
        <f>(B2*73.1)/100</f>
        <v>131.58</v>
      </c>
      <c r="D9" s="19">
        <v>2.7</v>
      </c>
      <c r="E9" s="13"/>
    </row>
    <row r="10" ht="12" customHeight="1">
      <c r="A10" s="13"/>
      <c r="B10" s="18">
        <f>(C9-1)</f>
        <v>130.58</v>
      </c>
      <c r="C10" s="18">
        <f>(B2*68.1)/100</f>
        <v>122.58</v>
      </c>
      <c r="D10" s="19">
        <v>3</v>
      </c>
      <c r="E10" s="13"/>
    </row>
    <row r="11" ht="12" customHeight="1">
      <c r="A11" s="13"/>
      <c r="B11" s="18">
        <f>(C10-1)</f>
        <v>121.58</v>
      </c>
      <c r="C11" s="18">
        <f>(B2*63.1)/100</f>
        <v>113.58</v>
      </c>
      <c r="D11" s="19">
        <v>3.3</v>
      </c>
      <c r="E11" s="13"/>
    </row>
    <row r="12" ht="12" customHeight="1">
      <c r="A12" t="s" s="14">
        <v>20</v>
      </c>
      <c r="B12" s="18">
        <f>(C11-1)</f>
        <v>112.58</v>
      </c>
      <c r="C12" s="18">
        <f>(B2*58.1)/100</f>
        <v>104.58</v>
      </c>
      <c r="D12" s="19">
        <v>3.7</v>
      </c>
      <c r="E12" s="13"/>
    </row>
    <row r="13" ht="12" customHeight="1">
      <c r="A13" s="13"/>
      <c r="B13" s="18">
        <f>(C12-1)</f>
        <v>103.58</v>
      </c>
      <c r="C13" s="18">
        <f>(B2*48.1)/100</f>
        <v>86.58</v>
      </c>
      <c r="D13" s="19">
        <v>4</v>
      </c>
      <c r="E13" s="13"/>
    </row>
    <row r="14" ht="12" customHeight="1">
      <c r="A14" t="s" s="14">
        <v>21</v>
      </c>
      <c r="B14" s="18">
        <f>(C13-1)</f>
        <v>85.58</v>
      </c>
      <c r="C14" s="18">
        <v>0</v>
      </c>
      <c r="D14" s="19"/>
      <c r="E14" s="13"/>
    </row>
  </sheetData>
  <mergeCells count="1">
    <mergeCell ref="A1:B1"/>
  </mergeCells>
  <pageMargins left="1" right="1" top="1" bottom="1" header="0" footer="0"/>
  <pageSetup firstPageNumber="1" fitToHeight="1" fitToWidth="1" scale="25" useFirstPageNumber="0" orientation="landscape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