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uagctr-my.sharepoint.com/personal/schang_agcenter_lsu_edu/Documents/my documents from the portable hard drive/All data files/DOC/MANUSCRI/real options timber insurance and GF/Fan Zhang/Batch 3/"/>
    </mc:Choice>
  </mc:AlternateContent>
  <xr:revisionPtr revIDLastSave="92" documentId="8_{1BDBEDF0-E92C-491C-9ADC-219EC08DD048}" xr6:coauthVersionLast="47" xr6:coauthVersionMax="47" xr10:uidLastSave="{DBC17BE6-B4AE-490D-A1A1-569487FC64D7}"/>
  <bookViews>
    <workbookView xWindow="-98" yWindow="-98" windowWidth="19396" windowHeight="11596" xr2:uid="{F483BADC-E214-4B74-B155-A1532ADD5C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C46" i="1"/>
  <c r="D46" i="1"/>
  <c r="E46" i="1"/>
  <c r="F45" i="1"/>
  <c r="C57" i="1"/>
  <c r="C56" i="1"/>
  <c r="C55" i="1"/>
  <c r="C54" i="1"/>
  <c r="C53" i="1"/>
  <c r="C52" i="1"/>
  <c r="C51" i="1"/>
  <c r="C50" i="1"/>
  <c r="C49" i="1"/>
  <c r="C48" i="1"/>
  <c r="C47" i="1"/>
  <c r="C44" i="1"/>
  <c r="C43" i="1"/>
  <c r="C42" i="1"/>
  <c r="C41" i="1"/>
  <c r="D55" i="1"/>
  <c r="E55" i="1"/>
  <c r="F55" i="1"/>
  <c r="D48" i="1"/>
  <c r="E48" i="1"/>
  <c r="F48" i="1"/>
  <c r="D57" i="1"/>
  <c r="D56" i="1"/>
  <c r="D54" i="1"/>
  <c r="D53" i="1"/>
  <c r="D52" i="1"/>
  <c r="D51" i="1"/>
  <c r="D50" i="1"/>
  <c r="D49" i="1"/>
  <c r="D47" i="1"/>
  <c r="D44" i="1"/>
  <c r="D43" i="1"/>
  <c r="D42" i="1"/>
  <c r="D41" i="1"/>
  <c r="D40" i="1"/>
  <c r="D39" i="1"/>
  <c r="E57" i="1"/>
  <c r="E56" i="1"/>
  <c r="E54" i="1"/>
  <c r="E53" i="1"/>
  <c r="E52" i="1"/>
  <c r="E51" i="1"/>
  <c r="E50" i="1"/>
  <c r="E49" i="1"/>
  <c r="E47" i="1"/>
  <c r="E44" i="1"/>
  <c r="E43" i="1"/>
  <c r="E42" i="1"/>
  <c r="E41" i="1"/>
  <c r="E40" i="1"/>
  <c r="E39" i="1"/>
  <c r="E38" i="1"/>
  <c r="E37" i="1"/>
  <c r="F57" i="1"/>
  <c r="F56" i="1"/>
  <c r="F54" i="1"/>
  <c r="F53" i="1"/>
  <c r="F52" i="1"/>
  <c r="F51" i="1"/>
  <c r="F50" i="1"/>
  <c r="F49" i="1"/>
  <c r="F47" i="1"/>
  <c r="F46" i="1"/>
  <c r="F44" i="1"/>
  <c r="F43" i="1"/>
  <c r="F42" i="1"/>
  <c r="F41" i="1"/>
  <c r="F40" i="1"/>
  <c r="F39" i="1"/>
  <c r="F38" i="1"/>
  <c r="F37" i="1"/>
  <c r="F36" i="1"/>
  <c r="F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<sst xmlns="http://schemas.openxmlformats.org/spreadsheetml/2006/main" count="6" uniqueCount="6">
  <si>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t</t>
  </si>
  <si>
    <t>Q(t)</t>
  </si>
  <si>
    <t>Rolling 17</t>
  </si>
  <si>
    <t>Rolling 19</t>
  </si>
  <si>
    <t>Rolling 21</t>
  </si>
  <si>
    <t>Rolling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</si>
</sst>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B959-89E6-456B-A5B7-6D8C31D727F2}">
  <dimension ref="A1:F57"/>
  <sheetViews>
    <sheetView tabSelected="1" topLeftCell="A31" workbookViewId="0">
      <selection activeCell="F57" sqref="F57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15</v>
      </c>
      <c r="B2">
        <v>5236.1058012742687</v>
      </c>
      <c r="C2">
        <f>169.19+56.5681*B19/B2</f>
        <v>537.52280421080161</v>
      </c>
      <c r="D2">
        <f>169.19+57.591*B21/B2</f>
        <v>582.48045193025791</v>
      </c>
      <c r="E2">
        <f>169.19+58.3682*B23/B2</f>
        <v>625.87480265260365</v>
      </c>
      <c r="F2">
        <f>169.19+58.9508*B25/B2</f>
        <v>667.52104303154817</v>
      </c>
    </row>
    <row r="3" spans="1:6" x14ac:dyDescent="0.45">
      <c r="A3">
        <v>16</v>
      </c>
      <c r="B3">
        <v>6527.3087433098653</v>
      </c>
      <c r="C3">
        <f t="shared" ref="C3:C57" si="0">169.19+56.5681*B20/B3</f>
        <v>479.83939191697488</v>
      </c>
      <c r="D3">
        <f t="shared" ref="D3:D57" si="1">169.19+57.591*B22/B3</f>
        <v>515.79566930751525</v>
      </c>
      <c r="E3">
        <f t="shared" ref="E3:E57" si="2">169.19+58.3682*B24/B3</f>
        <v>550.37754238602429</v>
      </c>
      <c r="F3">
        <f t="shared" ref="F3:F57" si="3">169.19+58.9508*B26/B3</f>
        <v>583.47035942247999</v>
      </c>
    </row>
    <row r="4" spans="1:6" x14ac:dyDescent="0.45">
      <c r="A4">
        <v>17</v>
      </c>
      <c r="B4">
        <v>7928.6280660355969</v>
      </c>
      <c r="C4">
        <f t="shared" si="0"/>
        <v>437.28129487629781</v>
      </c>
      <c r="D4">
        <f t="shared" si="1"/>
        <v>466.77103276267457</v>
      </c>
      <c r="E4">
        <f t="shared" si="2"/>
        <v>495.03788554247291</v>
      </c>
      <c r="F4">
        <f t="shared" si="3"/>
        <v>522.01349001677681</v>
      </c>
    </row>
    <row r="5" spans="1:6" x14ac:dyDescent="0.45">
      <c r="A5">
        <v>18</v>
      </c>
      <c r="B5">
        <v>9424.9066816039176</v>
      </c>
      <c r="C5">
        <f t="shared" si="0"/>
        <v>404.97150255542408</v>
      </c>
      <c r="D5">
        <f t="shared" si="1"/>
        <v>429.66983898134907</v>
      </c>
      <c r="E5">
        <f t="shared" si="2"/>
        <v>453.26828553262607</v>
      </c>
      <c r="F5">
        <f t="shared" si="3"/>
        <v>475.7299790305587</v>
      </c>
    </row>
    <row r="6" spans="1:6" x14ac:dyDescent="0.45">
      <c r="A6">
        <v>19</v>
      </c>
      <c r="B6">
        <v>11001.528247091775</v>
      </c>
      <c r="C6">
        <f t="shared" si="0"/>
        <v>379.84280493519583</v>
      </c>
      <c r="D6">
        <f t="shared" si="1"/>
        <v>400.89651948399637</v>
      </c>
      <c r="E6">
        <f t="shared" si="2"/>
        <v>420.95138330937232</v>
      </c>
      <c r="F6">
        <f t="shared" si="3"/>
        <v>439.99253834700056</v>
      </c>
    </row>
    <row r="7" spans="1:6" x14ac:dyDescent="0.45">
      <c r="A7">
        <v>20</v>
      </c>
      <c r="B7">
        <v>12644.783024990649</v>
      </c>
      <c r="C7">
        <f t="shared" si="0"/>
        <v>359.89266595661263</v>
      </c>
      <c r="D7">
        <f t="shared" si="1"/>
        <v>378.11097054328729</v>
      </c>
      <c r="E7">
        <f t="shared" si="2"/>
        <v>395.4143754626042</v>
      </c>
      <c r="F7">
        <f t="shared" si="3"/>
        <v>411.80374199664874</v>
      </c>
    </row>
    <row r="8" spans="1:6" x14ac:dyDescent="0.45">
      <c r="A8">
        <v>21</v>
      </c>
      <c r="B8">
        <v>14342.06893513009</v>
      </c>
      <c r="C8">
        <f t="shared" si="0"/>
        <v>343.77078363320936</v>
      </c>
      <c r="D8">
        <f t="shared" si="1"/>
        <v>359.73986608556436</v>
      </c>
      <c r="E8">
        <f t="shared" si="2"/>
        <v>374.86454287751593</v>
      </c>
      <c r="F8">
        <f t="shared" si="3"/>
        <v>389.15712194702922</v>
      </c>
    </row>
    <row r="9" spans="1:6" x14ac:dyDescent="0.45">
      <c r="A9">
        <v>22</v>
      </c>
      <c r="B9">
        <v>16081.978005410669</v>
      </c>
      <c r="C9">
        <f t="shared" si="0"/>
        <v>330.54072635440053</v>
      </c>
      <c r="D9">
        <f t="shared" si="1"/>
        <v>344.69505705166432</v>
      </c>
      <c r="E9">
        <f t="shared" si="2"/>
        <v>358.06475385714577</v>
      </c>
      <c r="F9">
        <f t="shared" si="3"/>
        <v>370.67059957041096</v>
      </c>
    </row>
    <row r="10" spans="1:6" x14ac:dyDescent="0.45">
      <c r="A10">
        <v>23</v>
      </c>
      <c r="B10">
        <v>17854.306167671504</v>
      </c>
      <c r="C10">
        <f t="shared" si="0"/>
        <v>319.53688968906147</v>
      </c>
      <c r="D10">
        <f t="shared" si="1"/>
        <v>332.20504480583509</v>
      </c>
      <c r="E10">
        <f t="shared" si="2"/>
        <v>344.1396981930809</v>
      </c>
      <c r="F10">
        <f t="shared" si="3"/>
        <v>355.36799858053962</v>
      </c>
    </row>
    <row r="11" spans="1:6" x14ac:dyDescent="0.45">
      <c r="A11">
        <v>24</v>
      </c>
      <c r="B11">
        <v>19650.014070110999</v>
      </c>
      <c r="C11">
        <f t="shared" si="0"/>
        <v>310.27576760148145</v>
      </c>
      <c r="D11">
        <f t="shared" si="1"/>
        <v>321.71071364752493</v>
      </c>
      <c r="E11">
        <f t="shared" si="2"/>
        <v>332.45625462166913</v>
      </c>
      <c r="F11">
        <f t="shared" si="3"/>
        <v>342.54438188505128</v>
      </c>
    </row>
    <row r="12" spans="1:6" x14ac:dyDescent="0.45">
      <c r="A12">
        <v>25</v>
      </c>
      <c r="B12">
        <v>21461.158523947059</v>
      </c>
      <c r="C12">
        <f t="shared" si="0"/>
        <v>302.39927829643096</v>
      </c>
      <c r="D12">
        <f t="shared" si="1"/>
        <v>312.79889221802807</v>
      </c>
      <c r="E12">
        <f t="shared" si="2"/>
        <v>322.54741164913571</v>
      </c>
      <c r="F12">
        <f t="shared" si="3"/>
        <v>331.68055294888779</v>
      </c>
    </row>
    <row r="13" spans="1:6" x14ac:dyDescent="0.45">
      <c r="A13">
        <v>26</v>
      </c>
      <c r="B13">
        <v>23280.808145220224</v>
      </c>
      <c r="C13">
        <f t="shared" si="0"/>
        <v>295.63760701255711</v>
      </c>
      <c r="D13">
        <f t="shared" si="1"/>
        <v>305.15889339712749</v>
      </c>
      <c r="E13">
        <f t="shared" si="2"/>
        <v>314.06259350758239</v>
      </c>
      <c r="F13">
        <f t="shared" si="3"/>
        <v>322.38731722924661</v>
      </c>
    </row>
    <row r="14" spans="1:6" x14ac:dyDescent="0.45">
      <c r="A14">
        <v>27</v>
      </c>
      <c r="B14">
        <v>25102.952325700138</v>
      </c>
      <c r="C14">
        <f t="shared" si="0"/>
        <v>289.78426799141698</v>
      </c>
      <c r="D14">
        <f t="shared" si="1"/>
        <v>298.55340861415112</v>
      </c>
      <c r="E14">
        <f t="shared" si="2"/>
        <v>306.73445128115509</v>
      </c>
      <c r="F14">
        <f t="shared" si="3"/>
        <v>314.36827311109755</v>
      </c>
    </row>
    <row r="15" spans="1:6" x14ac:dyDescent="0.45">
      <c r="A15">
        <v>28</v>
      </c>
      <c r="B15">
        <v>26922.409500471225</v>
      </c>
      <c r="C15">
        <f t="shared" si="0"/>
        <v>284.67901079628962</v>
      </c>
      <c r="D15">
        <f t="shared" si="1"/>
        <v>292.79859789798007</v>
      </c>
      <c r="E15">
        <f t="shared" si="2"/>
        <v>300.35618388801311</v>
      </c>
      <c r="F15">
        <f t="shared" si="3"/>
        <v>307.39443611228108</v>
      </c>
    </row>
    <row r="16" spans="1:6" x14ac:dyDescent="0.45">
      <c r="A16">
        <v>29</v>
      </c>
      <c r="B16">
        <v>28734.73845590062</v>
      </c>
      <c r="C16">
        <f t="shared" si="0"/>
        <v>280.19587780613267</v>
      </c>
      <c r="D16">
        <f t="shared" si="1"/>
        <v>287.75020648983804</v>
      </c>
      <c r="E16">
        <f t="shared" si="2"/>
        <v>294.76574872803241</v>
      </c>
      <c r="F16">
        <f t="shared" si="3"/>
        <v>301.2865951548265</v>
      </c>
    </row>
    <row r="17" spans="1:6" x14ac:dyDescent="0.45">
      <c r="A17">
        <v>30</v>
      </c>
      <c r="B17">
        <v>30536.154886362325</v>
      </c>
      <c r="C17">
        <f t="shared" si="0"/>
        <v>276.23471458900667</v>
      </c>
      <c r="D17">
        <f t="shared" si="1"/>
        <v>283.29371347050323</v>
      </c>
      <c r="E17">
        <f t="shared" si="2"/>
        <v>289.83467466062507</v>
      </c>
      <c r="F17">
        <f t="shared" si="3"/>
        <v>295.90282727241254</v>
      </c>
    </row>
    <row r="18" spans="1:6" x14ac:dyDescent="0.45">
      <c r="A18">
        <v>31</v>
      </c>
      <c r="B18">
        <v>32323.454367192026</v>
      </c>
      <c r="C18">
        <f t="shared" si="0"/>
        <v>272.71503853434621</v>
      </c>
      <c r="D18">
        <f t="shared" si="1"/>
        <v>279.33722922794743</v>
      </c>
      <c r="E18">
        <f t="shared" si="2"/>
        <v>285.46000801054987</v>
      </c>
      <c r="F18">
        <f t="shared" si="3"/>
        <v>291.12951961928627</v>
      </c>
    </row>
    <row r="19" spans="1:6" x14ac:dyDescent="0.45">
      <c r="A19">
        <v>32</v>
      </c>
      <c r="B19">
        <v>34093.942220576573</v>
      </c>
      <c r="C19">
        <f t="shared" si="0"/>
        <v>269.57154597661156</v>
      </c>
      <c r="D19">
        <f t="shared" si="1"/>
        <v>275.80629951198716</v>
      </c>
      <c r="E19">
        <f t="shared" si="2"/>
        <v>281.55842857430736</v>
      </c>
      <c r="F19">
        <f t="shared" si="3"/>
        <v>286.87481787106174</v>
      </c>
    </row>
    <row r="20" spans="1:6" x14ac:dyDescent="0.45">
      <c r="A20">
        <v>33</v>
      </c>
      <c r="B20">
        <v>35845.370305234981</v>
      </c>
      <c r="C20">
        <f t="shared" si="0"/>
        <v>266.75077577745998</v>
      </c>
      <c r="D20">
        <f t="shared" si="1"/>
        <v>272.64005296895857</v>
      </c>
      <c r="E20">
        <f t="shared" si="2"/>
        <v>278.06189266573284</v>
      </c>
      <c r="F20">
        <f t="shared" si="3"/>
        <v>283.06378017996497</v>
      </c>
    </row>
    <row r="21" spans="1:6" x14ac:dyDescent="0.45">
      <c r="A21">
        <v>34</v>
      </c>
      <c r="B21">
        <v>37575.880484160509</v>
      </c>
      <c r="C21">
        <f t="shared" si="0"/>
        <v>264.20860105990482</v>
      </c>
      <c r="D21">
        <f t="shared" si="1"/>
        <v>269.78830925233223</v>
      </c>
      <c r="E21">
        <f t="shared" si="2"/>
        <v>274.91436657651838</v>
      </c>
      <c r="F21">
        <f t="shared" si="3"/>
        <v>279.63474771384705</v>
      </c>
    </row>
    <row r="22" spans="1:6" x14ac:dyDescent="0.45">
      <c r="A22">
        <v>35</v>
      </c>
      <c r="B22">
        <v>39283.954363558747</v>
      </c>
      <c r="C22">
        <f t="shared" si="0"/>
        <v>261.90832198472651</v>
      </c>
      <c r="D22">
        <f t="shared" si="1"/>
        <v>267.20938324158266</v>
      </c>
      <c r="E22">
        <f t="shared" si="2"/>
        <v>272.06934926316603</v>
      </c>
      <c r="F22">
        <f t="shared" si="3"/>
        <v>276.53659483692331</v>
      </c>
    </row>
    <row r="23" spans="1:6" x14ac:dyDescent="0.45">
      <c r="A23">
        <v>36</v>
      </c>
      <c r="B23">
        <v>40968.368812522793</v>
      </c>
      <c r="C23">
        <f t="shared" si="0"/>
        <v>259.81920018606365</v>
      </c>
      <c r="D23">
        <f t="shared" si="1"/>
        <v>264.86840004452228</v>
      </c>
      <c r="E23">
        <f t="shared" si="2"/>
        <v>269.48797346088304</v>
      </c>
      <c r="F23">
        <f t="shared" si="3"/>
        <v>273.72662334794654</v>
      </c>
    </row>
    <row r="24" spans="1:6" x14ac:dyDescent="0.45">
      <c r="A24">
        <v>37</v>
      </c>
      <c r="B24">
        <v>42628.156740435646</v>
      </c>
      <c r="C24">
        <f t="shared" si="0"/>
        <v>257.91532150909046</v>
      </c>
      <c r="D24">
        <f t="shared" si="1"/>
        <v>262.73598916343985</v>
      </c>
      <c r="E24">
        <f t="shared" si="2"/>
        <v>267.13753568765617</v>
      </c>
      <c r="F24">
        <f t="shared" si="3"/>
        <v>271.16893381997875</v>
      </c>
    </row>
    <row r="25" spans="1:6" x14ac:dyDescent="0.45">
      <c r="A25">
        <v>38</v>
      </c>
      <c r="B25">
        <v>44262.572609235947</v>
      </c>
      <c r="C25">
        <f t="shared" si="0"/>
        <v>256.17470541948842</v>
      </c>
      <c r="D25">
        <f t="shared" si="1"/>
        <v>260.7872631732867</v>
      </c>
      <c r="E25">
        <f t="shared" si="2"/>
        <v>264.99034772307812</v>
      </c>
      <c r="F25">
        <f t="shared" si="3"/>
        <v>268.83315422624821</v>
      </c>
    </row>
    <row r="26" spans="1:6" x14ac:dyDescent="0.45">
      <c r="A26">
        <v>39</v>
      </c>
      <c r="B26">
        <v>45871.062177950203</v>
      </c>
      <c r="C26">
        <f t="shared" si="0"/>
        <v>254.57860161632331</v>
      </c>
      <c r="D26">
        <f t="shared" si="1"/>
        <v>259.00101204798153</v>
      </c>
      <c r="E26">
        <f t="shared" si="2"/>
        <v>263.02283149646541</v>
      </c>
      <c r="F26">
        <f t="shared" si="3"/>
        <v>266.69343885335815</v>
      </c>
    </row>
    <row r="27" spans="1:6" x14ac:dyDescent="0.45">
      <c r="A27">
        <v>40</v>
      </c>
      <c r="B27">
        <v>47453.236008733504</v>
      </c>
      <c r="C27">
        <f t="shared" si="0"/>
        <v>253.1109300533912</v>
      </c>
      <c r="D27">
        <f t="shared" si="1"/>
        <v>257.359062484829</v>
      </c>
      <c r="E27">
        <f t="shared" si="2"/>
        <v>261.21480002638606</v>
      </c>
      <c r="F27">
        <f t="shared" si="3"/>
        <v>264.72767363597995</v>
      </c>
    </row>
    <row r="28" spans="1:6" x14ac:dyDescent="0.45">
      <c r="A28">
        <v>41</v>
      </c>
      <c r="B28">
        <v>49008.846301387552</v>
      </c>
      <c r="C28">
        <f t="shared" si="0"/>
        <v>251.75783178788873</v>
      </c>
      <c r="D28">
        <f t="shared" si="1"/>
        <v>255.84576459202935</v>
      </c>
      <c r="E28">
        <f t="shared" si="2"/>
        <v>259.54888183523354</v>
      </c>
      <c r="F28">
        <f t="shared" si="3"/>
        <v>262.91684054567213</v>
      </c>
    </row>
    <row r="29" spans="1:6" x14ac:dyDescent="0.45">
      <c r="A29">
        <v>42</v>
      </c>
      <c r="B29">
        <v>50537.766663195078</v>
      </c>
      <c r="C29">
        <f t="shared" si="0"/>
        <v>250.50730618596293</v>
      </c>
      <c r="D29">
        <f t="shared" si="1"/>
        <v>254.44757770625699</v>
      </c>
      <c r="E29">
        <f t="shared" si="2"/>
        <v>258.010056929943</v>
      </c>
      <c r="F29">
        <f t="shared" si="3"/>
        <v>261.24450556310774</v>
      </c>
    </row>
    <row r="30" spans="1:6" x14ac:dyDescent="0.45">
      <c r="A30">
        <v>43</v>
      </c>
      <c r="B30">
        <v>52039.974460544814</v>
      </c>
      <c r="C30">
        <f t="shared" si="0"/>
        <v>249.34891594117346</v>
      </c>
      <c r="D30">
        <f t="shared" si="1"/>
        <v>253.15273396926142</v>
      </c>
      <c r="E30">
        <f t="shared" si="2"/>
        <v>256.58528021797156</v>
      </c>
      <c r="F30">
        <f t="shared" si="3"/>
        <v>259.69640343027447</v>
      </c>
    </row>
    <row r="31" spans="1:6" x14ac:dyDescent="0.45">
      <c r="A31">
        <v>44</v>
      </c>
      <c r="B31">
        <v>53515.53543677881</v>
      </c>
      <c r="C31">
        <f t="shared" si="0"/>
        <v>248.27354573413143</v>
      </c>
      <c r="D31">
        <f t="shared" si="1"/>
        <v>251.95096334908746</v>
      </c>
      <c r="E31">
        <f t="shared" si="2"/>
        <v>255.26317395400247</v>
      </c>
      <c r="F31">
        <f t="shared" si="3"/>
        <v>258.26009875525995</v>
      </c>
    </row>
    <row r="32" spans="1:6" x14ac:dyDescent="0.45">
      <c r="A32">
        <v>45</v>
      </c>
      <c r="B32">
        <v>54964.590316133166</v>
      </c>
      <c r="C32">
        <f t="shared" si="0"/>
        <v>247.2732036165512</v>
      </c>
      <c r="D32">
        <f t="shared" si="1"/>
        <v>250.83326755188085</v>
      </c>
      <c r="E32">
        <f t="shared" si="2"/>
        <v>254.03377506735924</v>
      </c>
      <c r="F32">
        <f t="shared" si="3"/>
        <v>256.92470777589801</v>
      </c>
    </row>
    <row r="33" spans="1:6" x14ac:dyDescent="0.45">
      <c r="A33">
        <v>46</v>
      </c>
      <c r="B33">
        <v>56387.343146170453</v>
      </c>
      <c r="C33">
        <f t="shared" si="0"/>
        <v>246.34085664692296</v>
      </c>
      <c r="D33">
        <f t="shared" si="1"/>
        <v>249.79173309069793</v>
      </c>
      <c r="E33">
        <f t="shared" si="2"/>
        <v>252.88832640842153</v>
      </c>
      <c r="F33">
        <f t="shared" si="3"/>
        <v>255.68066863333075</v>
      </c>
    </row>
    <row r="34" spans="1:6" x14ac:dyDescent="0.45">
      <c r="A34">
        <v>47</v>
      </c>
      <c r="B34">
        <v>57784.051160572082</v>
      </c>
      <c r="C34">
        <f t="shared" si="0"/>
        <v>245.47029415498784</v>
      </c>
      <c r="D34">
        <f t="shared" si="1"/>
        <v>248.81937591049507</v>
      </c>
      <c r="E34">
        <f t="shared" si="2"/>
        <v>251.81910336120384</v>
      </c>
      <c r="F34" s="1">
        <f t="shared" si="3"/>
        <v>254.51955068283047</v>
      </c>
    </row>
    <row r="35" spans="1:6" x14ac:dyDescent="0.45">
      <c r="A35">
        <v>48</v>
      </c>
      <c r="B35">
        <v>59155.01597060421</v>
      </c>
      <c r="C35">
        <f t="shared" si="0"/>
        <v>244.65601342327636</v>
      </c>
      <c r="D35">
        <f t="shared" si="1"/>
        <v>247.91001159363893</v>
      </c>
      <c r="E35">
        <f t="shared" si="2"/>
        <v>250.81926910331174</v>
      </c>
      <c r="F35">
        <f>169.19+58.6822*$B$57/$B35</f>
        <v>252.1621900215595</v>
      </c>
    </row>
    <row r="36" spans="1:6" x14ac:dyDescent="0.45">
      <c r="A36">
        <v>49</v>
      </c>
      <c r="B36">
        <v>60500.575917146678</v>
      </c>
      <c r="C36">
        <f t="shared" si="0"/>
        <v>243.89312365813731</v>
      </c>
      <c r="D36">
        <f t="shared" si="1"/>
        <v>247.05814641772218</v>
      </c>
      <c r="E36" s="1">
        <f t="shared" si="2"/>
        <v>249.88275320115306</v>
      </c>
      <c r="F36">
        <f>169.19+58.3682*$B$57/$B36</f>
        <v>249.88275320115306</v>
      </c>
    </row>
    <row r="37" spans="1:6" x14ac:dyDescent="0.45">
      <c r="A37">
        <v>50</v>
      </c>
      <c r="B37">
        <v>61821.09943606118</v>
      </c>
      <c r="C37">
        <f t="shared" si="0"/>
        <v>243.17726496143123</v>
      </c>
      <c r="D37">
        <f t="shared" si="1"/>
        <v>246.25888550163802</v>
      </c>
      <c r="E37">
        <f>169.19+58.0073*$B$57/$B37</f>
        <v>247.67084474160782</v>
      </c>
      <c r="F37">
        <f>169.19+58.0073*$B$57/$B37</f>
        <v>247.67084474160782</v>
      </c>
    </row>
    <row r="38" spans="1:6" x14ac:dyDescent="0.45">
      <c r="A38">
        <v>51</v>
      </c>
      <c r="B38">
        <v>63116.979308110233</v>
      </c>
      <c r="C38">
        <f t="shared" si="0"/>
        <v>242.5045396672229</v>
      </c>
      <c r="D38" s="1">
        <f t="shared" si="1"/>
        <v>245.50785502601559</v>
      </c>
      <c r="E38">
        <f>169.19+57.591*$B$57/$B38</f>
        <v>245.50785502601559</v>
      </c>
      <c r="F38">
        <f>169.19+57.591*$B$57/$B38</f>
        <v>245.50785502601559</v>
      </c>
    </row>
    <row r="39" spans="1:6" x14ac:dyDescent="0.45">
      <c r="A39">
        <v>52</v>
      </c>
      <c r="B39">
        <v>64388.627680861486</v>
      </c>
      <c r="C39">
        <f t="shared" si="0"/>
        <v>241.87145391960485</v>
      </c>
      <c r="D39">
        <f>169.19+57.1134*$B$57/$B39</f>
        <v>243.38020784571546</v>
      </c>
      <c r="E39">
        <f>169.19+57.1134*$B$57/$B39</f>
        <v>243.38020784571546</v>
      </c>
      <c r="F39">
        <f>169.19+57.1134*$B$57/$B39</f>
        <v>243.38020784571546</v>
      </c>
    </row>
    <row r="40" spans="1:6" x14ac:dyDescent="0.45">
      <c r="A40">
        <v>53</v>
      </c>
      <c r="B40">
        <v>65636.471764238406</v>
      </c>
      <c r="C40" s="1">
        <f t="shared" si="0"/>
        <v>241.27486777123951</v>
      </c>
      <c r="D40">
        <f>169.19+56.5681*$B$57/$B40</f>
        <v>241.27486777123951</v>
      </c>
      <c r="E40">
        <f>169.19+56.5681*$B$57/$B40</f>
        <v>241.27486777123951</v>
      </c>
      <c r="F40">
        <f>169.19+56.5681*$B$57/$B40</f>
        <v>241.27486777123951</v>
      </c>
    </row>
    <row r="41" spans="1:6" x14ac:dyDescent="0.45">
      <c r="A41">
        <v>54</v>
      </c>
      <c r="B41">
        <v>66860.950113846062</v>
      </c>
      <c r="C41">
        <f>169.19+55.9506*$B$57/$B41</f>
        <v>239.18224865908866</v>
      </c>
      <c r="D41">
        <f>169.19+55.9506*$B$57/$B41</f>
        <v>239.18224865908866</v>
      </c>
      <c r="E41">
        <f>169.19+55.9506*$B$57/$B41</f>
        <v>239.18224865908866</v>
      </c>
      <c r="F41">
        <f>169.19+55.9506*$B$57/$B41</f>
        <v>239.18224865908866</v>
      </c>
    </row>
    <row r="42" spans="1:6" x14ac:dyDescent="0.45">
      <c r="A42">
        <v>55</v>
      </c>
      <c r="B42">
        <v>68062.509427099489</v>
      </c>
      <c r="C42">
        <f>169.19+55.352*$B$57/$B42</f>
        <v>237.21101409878608</v>
      </c>
      <c r="D42">
        <f>169.19+55.352*$B$57/$B42</f>
        <v>237.21101409878608</v>
      </c>
      <c r="E42">
        <f>169.19+55.352*$B$57/$B42</f>
        <v>237.21101409878608</v>
      </c>
      <c r="F42">
        <f>169.19+55.352*$B$57/$B42</f>
        <v>237.21101409878608</v>
      </c>
    </row>
    <row r="43" spans="1:6" x14ac:dyDescent="0.45">
      <c r="A43">
        <v>56</v>
      </c>
      <c r="B43">
        <v>69241.601786706393</v>
      </c>
      <c r="C43">
        <f>169.19+54.7362*$B$57/$B43</f>
        <v>235.30884823974577</v>
      </c>
      <c r="D43">
        <f>169.19+54.7362*$B$57/$B43</f>
        <v>235.30884823974577</v>
      </c>
      <c r="E43">
        <f>169.19+54.7362*$B$57/$B43</f>
        <v>235.30884823974577</v>
      </c>
      <c r="F43">
        <f>169.19+54.7362*$B$57/$B43</f>
        <v>235.30884823974577</v>
      </c>
    </row>
    <row r="44" spans="1:6" x14ac:dyDescent="0.45">
      <c r="A44">
        <v>57</v>
      </c>
      <c r="B44">
        <v>70398.682294367114</v>
      </c>
      <c r="C44">
        <f>169.19+54.046*$B$57/$B44</f>
        <v>233.4020845289507</v>
      </c>
      <c r="D44">
        <f>169.19+54.046*$B$57/$B44</f>
        <v>233.4020845289507</v>
      </c>
      <c r="E44">
        <f>169.19+54.046*$B$57/$B44</f>
        <v>233.4020845289507</v>
      </c>
      <c r="F44">
        <f>169.19+54.046*$B$57/$B44</f>
        <v>233.4020845289507</v>
      </c>
    </row>
    <row r="45" spans="1:6" x14ac:dyDescent="0.45">
      <c r="A45">
        <v>58</v>
      </c>
      <c r="B45">
        <v>71534.207044809009</v>
      </c>
      <c r="C45">
        <f t="shared" ref="C45:E45" si="4">169.19+53.2568*$B$57/$B45</f>
        <v>231.46002533678111</v>
      </c>
      <c r="D45">
        <f t="shared" si="4"/>
        <v>231.46002533678111</v>
      </c>
      <c r="E45">
        <f t="shared" si="4"/>
        <v>231.46002533678111</v>
      </c>
      <c r="F45">
        <f>169.19+53.2568*$B$57/$B45</f>
        <v>231.46002533678111</v>
      </c>
    </row>
    <row r="46" spans="1:6" x14ac:dyDescent="0.45">
      <c r="A46">
        <v>59</v>
      </c>
      <c r="B46">
        <v>72648.631396596043</v>
      </c>
      <c r="C46">
        <f t="shared" ref="C46:E46" si="5">169.19+52.3375*$B$57/$B46</f>
        <v>229.44641351712232</v>
      </c>
      <c r="D46">
        <f t="shared" si="5"/>
        <v>229.44641351712232</v>
      </c>
      <c r="E46">
        <f t="shared" si="5"/>
        <v>229.44641351712232</v>
      </c>
      <c r="F46">
        <f>169.19+52.3375*$B$57/$B46</f>
        <v>229.44641351712232</v>
      </c>
    </row>
    <row r="47" spans="1:6" x14ac:dyDescent="0.45">
      <c r="A47">
        <v>60</v>
      </c>
      <c r="B47">
        <v>73742.408501675411</v>
      </c>
      <c r="C47">
        <f>169.19+51.2585*$B$57/$B47</f>
        <v>227.32883394111536</v>
      </c>
      <c r="D47">
        <f>169.19+51.2585*$B$57/$B47</f>
        <v>227.32883394111536</v>
      </c>
      <c r="E47">
        <f>169.19+51.2585*$B$57/$B47</f>
        <v>227.32883394111536</v>
      </c>
      <c r="F47">
        <f>169.19+51.2585*$B$57/$B47</f>
        <v>227.32883394111536</v>
      </c>
    </row>
    <row r="48" spans="1:6" x14ac:dyDescent="0.45">
      <c r="A48">
        <v>61</v>
      </c>
      <c r="B48">
        <v>74815.988060426782</v>
      </c>
      <c r="C48">
        <f t="shared" ref="C48:E48" si="6">169.19+49.9914*$B$57/$B48</f>
        <v>225.07800735540826</v>
      </c>
      <c r="D48">
        <f t="shared" si="6"/>
        <v>225.07800735540826</v>
      </c>
      <c r="E48">
        <f t="shared" si="6"/>
        <v>225.07800735540826</v>
      </c>
      <c r="F48">
        <f>169.19+49.9914*$B$57/$B48</f>
        <v>225.07800735540826</v>
      </c>
    </row>
    <row r="49" spans="1:6" x14ac:dyDescent="0.45">
      <c r="A49">
        <v>62</v>
      </c>
      <c r="B49">
        <v>75869.815273183005</v>
      </c>
      <c r="C49">
        <f>169.19+48.4948*$B$57/$B49</f>
        <v>222.6518382925733</v>
      </c>
      <c r="D49">
        <f>169.19+48.4948*$B$57/$B49</f>
        <v>222.6518382925733</v>
      </c>
      <c r="E49">
        <f>169.19+48.4948*$B$57/$B49</f>
        <v>222.6518382925733</v>
      </c>
      <c r="F49">
        <f>169.19+48.4948*$B$57/$B49</f>
        <v>222.6518382925733</v>
      </c>
    </row>
    <row r="50" spans="1:6" x14ac:dyDescent="0.45">
      <c r="A50">
        <v>63</v>
      </c>
      <c r="B50">
        <v>76904.329962842152</v>
      </c>
      <c r="C50">
        <f>169.19+46.7736*$B$57/$B50</f>
        <v>220.06070385884263</v>
      </c>
      <c r="D50">
        <f>169.19+46.7736*$B$57/$B50</f>
        <v>220.06070385884263</v>
      </c>
      <c r="E50">
        <f>169.19+46.7736*$B$57/$B50</f>
        <v>220.06070385884263</v>
      </c>
      <c r="F50">
        <f>169.19+46.7736*$B$57/$B50</f>
        <v>220.06070385884263</v>
      </c>
    </row>
    <row r="51" spans="1:6" x14ac:dyDescent="0.45">
      <c r="A51">
        <v>64</v>
      </c>
      <c r="B51">
        <v>77919.965846392312</v>
      </c>
      <c r="C51">
        <f>169.19+44.7698*$B$57/$B51</f>
        <v>217.24672188840802</v>
      </c>
      <c r="D51">
        <f>169.19+44.7698*$B$57/$B51</f>
        <v>217.24672188840802</v>
      </c>
      <c r="E51">
        <f>169.19+44.7698*$B$57/$B51</f>
        <v>217.24672188840802</v>
      </c>
      <c r="F51">
        <f>169.19+44.7698*$B$57/$B51</f>
        <v>217.24672188840802</v>
      </c>
    </row>
    <row r="52" spans="1:6" x14ac:dyDescent="0.45">
      <c r="A52">
        <v>65</v>
      </c>
      <c r="B52">
        <v>78917.149935948793</v>
      </c>
      <c r="C52">
        <f>169.19+42.3625*$B$57/$B52</f>
        <v>214.08809674356513</v>
      </c>
      <c r="D52">
        <f>169.19+42.3625*$B$57/$B52</f>
        <v>214.08809674356513</v>
      </c>
      <c r="E52">
        <f>169.19+42.3625*$B$57/$B52</f>
        <v>214.08809674356513</v>
      </c>
      <c r="F52">
        <f>169.19+42.3625*$B$57/$B52</f>
        <v>214.08809674356513</v>
      </c>
    </row>
    <row r="53" spans="1:6" x14ac:dyDescent="0.45">
      <c r="A53">
        <v>66</v>
      </c>
      <c r="B53">
        <v>79896.302052342799</v>
      </c>
      <c r="C53">
        <f>169.19+39.373*$B$57/$B53</f>
        <v>210.40825200170804</v>
      </c>
      <c r="D53">
        <f>169.19+39.373*$B$57/$B53</f>
        <v>210.40825200170804</v>
      </c>
      <c r="E53">
        <f>169.19+39.373*$B$57/$B53</f>
        <v>210.40825200170804</v>
      </c>
      <c r="F53">
        <f>169.19+39.373*$B$57/$B53</f>
        <v>210.40825200170804</v>
      </c>
    </row>
    <row r="54" spans="1:6" x14ac:dyDescent="0.45">
      <c r="A54">
        <v>67</v>
      </c>
      <c r="B54">
        <v>80857.834436419915</v>
      </c>
      <c r="C54">
        <f>169.19+35.5753*$B$57/$B54</f>
        <v>205.98969399990384</v>
      </c>
      <c r="D54">
        <f>169.19+35.5753*$B$57/$B54</f>
        <v>205.98969399990384</v>
      </c>
      <c r="E54">
        <f>169.19+35.5753*$B$57/$B54</f>
        <v>205.98969399990384</v>
      </c>
      <c r="F54">
        <f>169.19+35.5753*$B$57/$B54</f>
        <v>205.98969399990384</v>
      </c>
    </row>
    <row r="55" spans="1:6" x14ac:dyDescent="0.45">
      <c r="A55">
        <v>68</v>
      </c>
      <c r="B55">
        <v>81802.15144506772</v>
      </c>
      <c r="C55">
        <f t="shared" ref="C55:E55" si="7">169.19+30.5089*$B$57/$B55</f>
        <v>200.38461036188829</v>
      </c>
      <c r="D55">
        <f t="shared" si="7"/>
        <v>200.38461036188829</v>
      </c>
      <c r="E55">
        <f t="shared" si="7"/>
        <v>200.38461036188829</v>
      </c>
      <c r="F55">
        <f>169.19+30.5089*$B$57/$B55</f>
        <v>200.38461036188829</v>
      </c>
    </row>
    <row r="56" spans="1:6" x14ac:dyDescent="0.45">
      <c r="A56">
        <v>69</v>
      </c>
      <c r="B56">
        <v>82729.649320608747</v>
      </c>
      <c r="C56">
        <f>169.19+22.9168*$B$57/$B56</f>
        <v>192.35917304389733</v>
      </c>
      <c r="D56">
        <f>169.19+22.9168*$B$57/$B56</f>
        <v>192.35917304389733</v>
      </c>
      <c r="E56">
        <f>169.19+22.9168*$B$57/$B56</f>
        <v>192.35917304389733</v>
      </c>
      <c r="F56">
        <f>169.19+22.9168*$B$57/$B56</f>
        <v>192.35917304389733</v>
      </c>
    </row>
    <row r="57" spans="1:6" x14ac:dyDescent="0.45">
      <c r="A57">
        <v>70</v>
      </c>
      <c r="B57">
        <v>83640.716023621455</v>
      </c>
      <c r="C57">
        <f>169.19+0*$B$57/$B57</f>
        <v>169.19</v>
      </c>
      <c r="D57">
        <f>169.19+0*$B$57/$B57</f>
        <v>169.19</v>
      </c>
      <c r="E57">
        <f>169.19+0*$B$57/$B57</f>
        <v>169.19</v>
      </c>
      <c r="F57">
        <f>169.19+0*$B$57/$B57</f>
        <v>169.19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Sun J</dc:creator>
  <cp:lastModifiedBy>Chang, Sun J</cp:lastModifiedBy>
  <dcterms:created xsi:type="dcterms:W3CDTF">2022-08-21T12:43:25Z</dcterms:created>
  <dcterms:modified xsi:type="dcterms:W3CDTF">2022-08-21T15:16:53Z</dcterms:modified>
</cp:coreProperties>
</file>