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7660" windowHeight="124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13" i="1"/>
  <c r="O13"/>
  <c r="M13"/>
  <c r="I13"/>
  <c r="D13"/>
  <c r="P12"/>
  <c r="D12"/>
  <c r="O3"/>
  <c r="O4"/>
  <c r="O5"/>
  <c r="O6"/>
  <c r="O7"/>
  <c r="O8"/>
  <c r="O9"/>
  <c r="O10"/>
  <c r="O11"/>
  <c r="O12"/>
  <c r="I12"/>
  <c r="P11"/>
  <c r="I11"/>
  <c r="I10"/>
  <c r="P10" s="1"/>
  <c r="F10"/>
  <c r="I9"/>
  <c r="P9" s="1"/>
  <c r="F9"/>
  <c r="I8"/>
  <c r="P8" s="1"/>
  <c r="F8"/>
  <c r="I7"/>
  <c r="P7" s="1"/>
  <c r="F7"/>
  <c r="I6"/>
  <c r="P6" s="1"/>
  <c r="F6"/>
  <c r="F3"/>
  <c r="F4"/>
  <c r="F5"/>
  <c r="I3"/>
  <c r="P3" s="1"/>
  <c r="I4"/>
  <c r="P4" s="1"/>
  <c r="I5"/>
  <c r="P5" s="1"/>
  <c r="I2"/>
  <c r="O2" s="1"/>
  <c r="P2" s="1"/>
  <c r="F2"/>
</calcChain>
</file>

<file path=xl/sharedStrings.xml><?xml version="1.0" encoding="utf-8"?>
<sst xmlns="http://schemas.openxmlformats.org/spreadsheetml/2006/main" count="43" uniqueCount="26">
  <si>
    <t>dim</t>
  </si>
  <si>
    <t>rows</t>
  </si>
  <si>
    <t>columns</t>
  </si>
  <si>
    <t>map size</t>
  </si>
  <si>
    <t>neighborhood</t>
  </si>
  <si>
    <t>gaussian</t>
  </si>
  <si>
    <t>initial width</t>
  </si>
  <si>
    <t>final width</t>
  </si>
  <si>
    <t>vectors</t>
  </si>
  <si>
    <t>training steps</t>
  </si>
  <si>
    <t>feynman</t>
  </si>
  <si>
    <t>batches</t>
  </si>
  <si>
    <t>processes</t>
  </si>
  <si>
    <t>run time (m)</t>
  </si>
  <si>
    <t>big red (login)</t>
  </si>
  <si>
    <t>big red (job)</t>
  </si>
  <si>
    <t>tasks per node</t>
  </si>
  <si>
    <t>?</t>
  </si>
  <si>
    <t>peak memory usage per process</t>
  </si>
  <si>
    <t>12.6% (about 2GB), quite constant</t>
  </si>
  <si>
    <t>notes</t>
  </si>
  <si>
    <t>less than half of the equivalent big red run time.. Perhaps due to transmission over MPI among four nodes?</t>
  </si>
  <si>
    <t>req 10h</t>
  </si>
  <si>
    <t>batch size</t>
  </si>
  <si>
    <t>complexity guess</t>
  </si>
  <si>
    <t>Big Red run time estimate (m)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</si>
</sst>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1" xfId="1"/>
    <xf numFmtId="10" fontId="0" fillId="0" borderId="0" xfId="0" applyNumberFormat="1"/>
    <xf numFmtId="0" fontId="2" fillId="3" borderId="0" xfId="2"/>
    <xf numFmtId="0" fontId="2" fillId="3" borderId="2" xfId="2" applyBorder="1"/>
    <xf numFmtId="0" fontId="2" fillId="3" borderId="1" xfId="2" applyBorder="1"/>
  </cellXfs>
  <cellStyles count="3">
    <cellStyle name="20% - Accent3" xfId="2" builtinId="38"/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Big Red jobs</a:t>
            </a:r>
          </a:p>
          <a:p>
            <a:pPr>
              <a:defRPr/>
            </a:pPr>
            <a:r>
              <a:rPr lang="en-US"/>
              <a:t>(dimensionality</a:t>
            </a:r>
            <a:r>
              <a:rPr lang="en-US" baseline="0"/>
              <a:t> * #trainingSteps * mapSize / #processes) vs runtime  </a:t>
            </a:r>
            <a:r>
              <a:rPr lang="en-US"/>
              <a:t>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404607757363662"/>
                  <c:y val="-9.0929036347236786E-2"/>
                </c:manualLayout>
              </c:layout>
              <c:numFmt formatCode="General" sourceLinked="0"/>
            </c:trendlineLbl>
          </c:trendline>
          <c:xVal>
            <c:numRef>
              <c:f>(Sheet1!$O$6,Sheet1!$O$7,Sheet1!$O$10)</c:f>
              <c:numCache>
                <c:formatCode>General</c:formatCode>
                <c:ptCount val="3"/>
                <c:pt idx="0">
                  <c:v>108675000000</c:v>
                </c:pt>
                <c:pt idx="1">
                  <c:v>1086750000000</c:v>
                </c:pt>
                <c:pt idx="2">
                  <c:v>579600000000</c:v>
                </c:pt>
              </c:numCache>
            </c:numRef>
          </c:xVal>
          <c:yVal>
            <c:numRef>
              <c:f>(Sheet1!$Q$6,Sheet1!$Q$7,Sheet1!$Q$10)</c:f>
              <c:numCache>
                <c:formatCode>General</c:formatCode>
                <c:ptCount val="3"/>
                <c:pt idx="0">
                  <c:v>15</c:v>
                </c:pt>
                <c:pt idx="1">
                  <c:v>86</c:v>
                </c:pt>
                <c:pt idx="2">
                  <c:v>51</c:v>
                </c:pt>
              </c:numCache>
            </c:numRef>
          </c:yVal>
        </c:ser>
        <c:axId val="52966912"/>
        <c:axId val="52965376"/>
      </c:scatterChart>
      <c:valAx>
        <c:axId val="52966912"/>
        <c:scaling>
          <c:orientation val="minMax"/>
        </c:scaling>
        <c:axPos val="b"/>
        <c:numFmt formatCode="General" sourceLinked="1"/>
        <c:tickLblPos val="nextTo"/>
        <c:crossAx val="52965376"/>
        <c:crosses val="autoZero"/>
        <c:crossBetween val="midCat"/>
      </c:valAx>
      <c:valAx>
        <c:axId val="52965376"/>
        <c:scaling>
          <c:orientation val="minMax"/>
        </c:scaling>
        <c:axPos val="l"/>
        <c:majorGridlines/>
        <c:numFmt formatCode="General" sourceLinked="1"/>
        <c:tickLblPos val="nextTo"/>
        <c:crossAx val="52966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16</xdr:row>
      <xdr:rowOff>47626</xdr:rowOff>
    </xdr:from>
    <xdr:to>
      <xdr:col>13</xdr:col>
      <xdr:colOff>304799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>
      <selection activeCell="J13" sqref="J13"/>
    </sheetView>
  </sheetViews>
  <sheetFormatPr defaultRowHeight="15"/>
  <cols>
    <col min="1" max="1" width="16.85546875" customWidth="1"/>
    <col min="2" max="2" width="5" bestFit="1" customWidth="1"/>
    <col min="3" max="3" width="8" bestFit="1" customWidth="1"/>
    <col min="4" max="4" width="13.140625" bestFit="1" customWidth="1"/>
    <col min="5" max="5" width="9.7109375" bestFit="1" customWidth="1"/>
    <col min="6" max="6" width="7.85546875" bestFit="1" customWidth="1"/>
    <col min="7" max="7" width="5.28515625" bestFit="1" customWidth="1"/>
    <col min="8" max="8" width="8.42578125" bestFit="1" customWidth="1"/>
    <col min="10" max="10" width="13.7109375" bestFit="1" customWidth="1"/>
    <col min="11" max="11" width="11.7109375" bestFit="1" customWidth="1"/>
    <col min="12" max="12" width="10.5703125" bestFit="1" customWidth="1"/>
    <col min="13" max="13" width="11.28515625" customWidth="1"/>
    <col min="14" max="14" width="14" bestFit="1" customWidth="1"/>
    <col min="15" max="15" width="16.42578125" bestFit="1" customWidth="1"/>
    <col min="16" max="16" width="28" bestFit="1" customWidth="1"/>
    <col min="17" max="17" width="12.140625" bestFit="1" customWidth="1"/>
    <col min="18" max="18" width="31" customWidth="1"/>
    <col min="19" max="19" width="28.140625" customWidth="1"/>
  </cols>
  <sheetData>
    <row r="1" spans="1:19">
      <c r="B1" t="s">
        <v>0</v>
      </c>
      <c r="C1" t="s">
        <v>8</v>
      </c>
      <c r="D1" t="s">
        <v>9</v>
      </c>
      <c r="E1" t="s">
        <v>23</v>
      </c>
      <c r="F1" s="1" t="s">
        <v>11</v>
      </c>
      <c r="G1" t="s">
        <v>1</v>
      </c>
      <c r="H1" t="s">
        <v>2</v>
      </c>
      <c r="I1" s="1" t="s">
        <v>3</v>
      </c>
      <c r="J1" t="s">
        <v>4</v>
      </c>
      <c r="K1" t="s">
        <v>6</v>
      </c>
      <c r="L1" t="s">
        <v>7</v>
      </c>
      <c r="M1" t="s">
        <v>12</v>
      </c>
      <c r="N1" t="s">
        <v>16</v>
      </c>
      <c r="O1" s="1" t="s">
        <v>24</v>
      </c>
      <c r="P1" t="s">
        <v>25</v>
      </c>
      <c r="Q1" t="s">
        <v>13</v>
      </c>
      <c r="R1" t="s">
        <v>18</v>
      </c>
      <c r="S1" t="s">
        <v>20</v>
      </c>
    </row>
    <row r="2" spans="1:19">
      <c r="A2" t="s">
        <v>14</v>
      </c>
      <c r="B2">
        <v>3</v>
      </c>
      <c r="C2">
        <v>10000</v>
      </c>
      <c r="D2">
        <v>1000000</v>
      </c>
      <c r="E2">
        <v>10000</v>
      </c>
      <c r="F2" s="1">
        <f>D2/E2</f>
        <v>100</v>
      </c>
      <c r="G2">
        <v>8</v>
      </c>
      <c r="H2">
        <v>14</v>
      </c>
      <c r="I2" s="1">
        <f>G2*H2</f>
        <v>112</v>
      </c>
      <c r="J2" t="s">
        <v>5</v>
      </c>
      <c r="K2">
        <v>8</v>
      </c>
      <c r="L2">
        <v>1</v>
      </c>
      <c r="M2">
        <v>4</v>
      </c>
      <c r="O2" s="1">
        <f>B2*D2*I2/M2</f>
        <v>84000000</v>
      </c>
      <c r="P2">
        <f>0.00000000007*O2 + 7.74</f>
        <v>7.7458800000000005</v>
      </c>
      <c r="Q2">
        <v>1.3</v>
      </c>
    </row>
    <row r="3" spans="1:19">
      <c r="A3" t="s">
        <v>14</v>
      </c>
      <c r="B3">
        <v>3</v>
      </c>
      <c r="C3">
        <v>10000</v>
      </c>
      <c r="D3">
        <v>1000000</v>
      </c>
      <c r="E3">
        <v>10000</v>
      </c>
      <c r="F3" s="1">
        <f>D3/E3</f>
        <v>100</v>
      </c>
      <c r="G3">
        <v>8</v>
      </c>
      <c r="H3">
        <v>14</v>
      </c>
      <c r="I3" s="1">
        <f>G3*H3</f>
        <v>112</v>
      </c>
      <c r="J3" t="s">
        <v>5</v>
      </c>
      <c r="K3">
        <v>8</v>
      </c>
      <c r="L3">
        <v>1</v>
      </c>
      <c r="M3">
        <v>1</v>
      </c>
      <c r="O3" s="1">
        <f t="shared" ref="O3:O13" si="0">B3*D3*I3/M3</f>
        <v>336000000</v>
      </c>
      <c r="P3">
        <f>0.00000000007*O3 + 7.74</f>
        <v>7.7635200000000006</v>
      </c>
      <c r="Q3">
        <v>5.2</v>
      </c>
    </row>
    <row r="4" spans="1:19">
      <c r="A4" t="s">
        <v>15</v>
      </c>
      <c r="B4">
        <v>3</v>
      </c>
      <c r="C4">
        <v>10000</v>
      </c>
      <c r="D4">
        <v>1000000</v>
      </c>
      <c r="E4">
        <v>10000</v>
      </c>
      <c r="F4" s="1">
        <f>D4/E4</f>
        <v>100</v>
      </c>
      <c r="G4">
        <v>8</v>
      </c>
      <c r="H4">
        <v>14</v>
      </c>
      <c r="I4" s="1">
        <f>G4*H4</f>
        <v>112</v>
      </c>
      <c r="J4" t="s">
        <v>5</v>
      </c>
      <c r="K4">
        <v>8</v>
      </c>
      <c r="L4">
        <v>1</v>
      </c>
      <c r="M4">
        <v>16</v>
      </c>
      <c r="O4" s="1">
        <f t="shared" si="0"/>
        <v>21000000</v>
      </c>
      <c r="P4">
        <f>0.00000000007*O4 + 7.74</f>
        <v>7.7414700000000005</v>
      </c>
      <c r="Q4">
        <v>0.4</v>
      </c>
    </row>
    <row r="5" spans="1:19">
      <c r="A5" t="s">
        <v>10</v>
      </c>
      <c r="B5">
        <v>3</v>
      </c>
      <c r="C5">
        <v>2000000</v>
      </c>
      <c r="D5">
        <v>100000</v>
      </c>
      <c r="E5">
        <v>10000</v>
      </c>
      <c r="F5" s="1">
        <f>D5/E5</f>
        <v>10</v>
      </c>
      <c r="G5">
        <v>252</v>
      </c>
      <c r="H5">
        <v>300</v>
      </c>
      <c r="I5" s="1">
        <f>G5*H5</f>
        <v>75600</v>
      </c>
      <c r="J5" t="s">
        <v>5</v>
      </c>
      <c r="K5">
        <v>200</v>
      </c>
      <c r="L5">
        <v>1</v>
      </c>
      <c r="M5">
        <v>1</v>
      </c>
      <c r="O5" s="1">
        <f t="shared" si="0"/>
        <v>22680000000</v>
      </c>
      <c r="P5">
        <f>0.00000000007*O5 + 7.74</f>
        <v>9.3276000000000003</v>
      </c>
      <c r="Q5">
        <v>60</v>
      </c>
    </row>
    <row r="6" spans="1:19">
      <c r="A6" t="s">
        <v>15</v>
      </c>
      <c r="B6">
        <v>2300</v>
      </c>
      <c r="C6">
        <v>200000</v>
      </c>
      <c r="D6">
        <v>5000</v>
      </c>
      <c r="E6">
        <v>500</v>
      </c>
      <c r="F6" s="1">
        <f>D6/E6</f>
        <v>10</v>
      </c>
      <c r="G6">
        <v>252</v>
      </c>
      <c r="H6">
        <v>300</v>
      </c>
      <c r="I6" s="1">
        <f>G6*H6</f>
        <v>75600</v>
      </c>
      <c r="J6" t="s">
        <v>5</v>
      </c>
      <c r="K6">
        <v>250</v>
      </c>
      <c r="L6">
        <v>1</v>
      </c>
      <c r="M6">
        <v>8</v>
      </c>
      <c r="N6">
        <v>2</v>
      </c>
      <c r="O6" s="1">
        <f t="shared" si="0"/>
        <v>108675000000</v>
      </c>
      <c r="P6">
        <f>0.00000000007*O6 + 7.74</f>
        <v>15.347250000000001</v>
      </c>
      <c r="Q6">
        <v>15</v>
      </c>
    </row>
    <row r="7" spans="1:19">
      <c r="A7" t="s">
        <v>15</v>
      </c>
      <c r="B7">
        <v>2300</v>
      </c>
      <c r="C7">
        <v>200000</v>
      </c>
      <c r="D7">
        <v>50000</v>
      </c>
      <c r="E7">
        <v>500</v>
      </c>
      <c r="F7" s="1">
        <f>D7/E7</f>
        <v>100</v>
      </c>
      <c r="G7">
        <v>252</v>
      </c>
      <c r="H7">
        <v>300</v>
      </c>
      <c r="I7" s="1">
        <f>G7*H7</f>
        <v>75600</v>
      </c>
      <c r="J7" t="s">
        <v>5</v>
      </c>
      <c r="K7">
        <v>250</v>
      </c>
      <c r="L7">
        <v>1</v>
      </c>
      <c r="M7">
        <v>8</v>
      </c>
      <c r="N7">
        <v>2</v>
      </c>
      <c r="O7" s="1">
        <f t="shared" si="0"/>
        <v>1086750000000</v>
      </c>
      <c r="P7">
        <f>0.00000000007*O7 + 7.74</f>
        <v>83.8125</v>
      </c>
      <c r="Q7">
        <v>86</v>
      </c>
    </row>
    <row r="8" spans="1:19">
      <c r="A8" t="s">
        <v>10</v>
      </c>
      <c r="B8">
        <v>2300</v>
      </c>
      <c r="C8">
        <v>200000</v>
      </c>
      <c r="D8">
        <v>5000</v>
      </c>
      <c r="E8">
        <v>500</v>
      </c>
      <c r="F8" s="1">
        <f>D8/E8</f>
        <v>10</v>
      </c>
      <c r="G8">
        <v>252</v>
      </c>
      <c r="H8">
        <v>300</v>
      </c>
      <c r="I8" s="1">
        <f>G8*H8</f>
        <v>75600</v>
      </c>
      <c r="J8" t="s">
        <v>5</v>
      </c>
      <c r="K8">
        <v>250</v>
      </c>
      <c r="L8">
        <v>1</v>
      </c>
      <c r="M8">
        <v>4</v>
      </c>
      <c r="N8">
        <v>4</v>
      </c>
      <c r="O8" s="1">
        <f t="shared" si="0"/>
        <v>217350000000</v>
      </c>
      <c r="P8">
        <f>0.00000000007*O8 + 7.74</f>
        <v>22.954500000000003</v>
      </c>
      <c r="Q8">
        <v>6.5</v>
      </c>
      <c r="R8" s="2" t="s">
        <v>19</v>
      </c>
      <c r="S8" t="s">
        <v>21</v>
      </c>
    </row>
    <row r="9" spans="1:19">
      <c r="A9" t="s">
        <v>10</v>
      </c>
      <c r="B9">
        <v>2300</v>
      </c>
      <c r="C9">
        <v>200000</v>
      </c>
      <c r="D9">
        <v>50000</v>
      </c>
      <c r="E9">
        <v>500</v>
      </c>
      <c r="F9" s="1">
        <f>D9/E9</f>
        <v>100</v>
      </c>
      <c r="G9">
        <v>252</v>
      </c>
      <c r="H9">
        <v>300</v>
      </c>
      <c r="I9" s="1">
        <f>G9*H9</f>
        <v>75600</v>
      </c>
      <c r="J9" t="s">
        <v>5</v>
      </c>
      <c r="K9">
        <v>250</v>
      </c>
      <c r="L9">
        <v>1</v>
      </c>
      <c r="M9">
        <v>4</v>
      </c>
      <c r="N9">
        <v>4</v>
      </c>
      <c r="O9" s="1">
        <f t="shared" si="0"/>
        <v>2173500000000</v>
      </c>
      <c r="P9">
        <f>0.00000000007*O9 + 7.74</f>
        <v>159.88500000000002</v>
      </c>
      <c r="Q9">
        <v>44</v>
      </c>
      <c r="R9" s="2" t="s">
        <v>19</v>
      </c>
    </row>
    <row r="10" spans="1:19">
      <c r="A10" t="s">
        <v>15</v>
      </c>
      <c r="B10">
        <v>2300</v>
      </c>
      <c r="C10">
        <v>200000</v>
      </c>
      <c r="D10">
        <v>200000</v>
      </c>
      <c r="E10">
        <v>500</v>
      </c>
      <c r="F10" s="1">
        <f>D10/E10</f>
        <v>400</v>
      </c>
      <c r="G10">
        <v>252</v>
      </c>
      <c r="H10">
        <v>300</v>
      </c>
      <c r="I10" s="1">
        <f>G10*H10</f>
        <v>75600</v>
      </c>
      <c r="J10" t="s">
        <v>5</v>
      </c>
      <c r="K10">
        <v>250</v>
      </c>
      <c r="L10">
        <v>1</v>
      </c>
      <c r="M10">
        <v>60</v>
      </c>
      <c r="N10">
        <v>3</v>
      </c>
      <c r="O10" s="1">
        <f t="shared" si="0"/>
        <v>579600000000</v>
      </c>
      <c r="P10">
        <f>0.00000000007*O10 + 7.74</f>
        <v>48.312000000000005</v>
      </c>
      <c r="Q10">
        <v>51</v>
      </c>
      <c r="S10" t="s">
        <v>22</v>
      </c>
    </row>
    <row r="11" spans="1:19">
      <c r="A11" s="3"/>
      <c r="B11" s="3">
        <v>2300</v>
      </c>
      <c r="C11" s="3"/>
      <c r="D11" s="3">
        <v>2000000</v>
      </c>
      <c r="E11" s="3"/>
      <c r="F11" s="3"/>
      <c r="G11" s="3">
        <v>252</v>
      </c>
      <c r="H11" s="3">
        <v>300</v>
      </c>
      <c r="I11" s="4">
        <f>G11*H11</f>
        <v>75600</v>
      </c>
      <c r="J11" s="3"/>
      <c r="K11" s="3"/>
      <c r="L11" s="3"/>
      <c r="M11" s="3">
        <v>60</v>
      </c>
      <c r="N11" s="3"/>
      <c r="O11" s="5">
        <f t="shared" si="0"/>
        <v>5796000000000</v>
      </c>
      <c r="P11" s="3">
        <f>0.00000000007*O11 + 7.74</f>
        <v>413.46000000000004</v>
      </c>
      <c r="Q11" s="3" t="s">
        <v>17</v>
      </c>
      <c r="R11" s="3"/>
      <c r="S11" s="3"/>
    </row>
    <row r="12" spans="1:19">
      <c r="A12" s="3"/>
      <c r="B12" s="3">
        <v>2300</v>
      </c>
      <c r="C12" s="3"/>
      <c r="D12" s="3">
        <f>2000000*50</f>
        <v>100000000</v>
      </c>
      <c r="E12" s="3"/>
      <c r="F12" s="3"/>
      <c r="G12" s="3">
        <v>252</v>
      </c>
      <c r="H12" s="3">
        <v>300</v>
      </c>
      <c r="I12" s="4">
        <f>G12*H12</f>
        <v>75600</v>
      </c>
      <c r="J12" s="3"/>
      <c r="K12" s="3"/>
      <c r="L12" s="3"/>
      <c r="M12" s="3">
        <v>60</v>
      </c>
      <c r="N12" s="3"/>
      <c r="O12" s="5">
        <f t="shared" si="0"/>
        <v>289800000000000</v>
      </c>
      <c r="P12" s="3">
        <f>0.00000000007*O12 + 7.74</f>
        <v>20293.740000000002</v>
      </c>
      <c r="Q12" s="3" t="s">
        <v>17</v>
      </c>
      <c r="R12" s="3"/>
      <c r="S12" s="3"/>
    </row>
    <row r="13" spans="1:19">
      <c r="A13" s="3"/>
      <c r="B13" s="3">
        <v>2300</v>
      </c>
      <c r="C13" s="3"/>
      <c r="D13" s="3">
        <f>2000000*50</f>
        <v>100000000</v>
      </c>
      <c r="E13" s="3"/>
      <c r="F13" s="3"/>
      <c r="G13" s="3">
        <v>252</v>
      </c>
      <c r="H13" s="3">
        <v>300</v>
      </c>
      <c r="I13" s="4">
        <f>G13*H13</f>
        <v>75600</v>
      </c>
      <c r="J13" s="3"/>
      <c r="K13" s="3"/>
      <c r="L13" s="3"/>
      <c r="M13" s="3">
        <f>N13*100</f>
        <v>300</v>
      </c>
      <c r="N13" s="3">
        <v>3</v>
      </c>
      <c r="O13" s="5">
        <f t="shared" si="0"/>
        <v>57960000000000</v>
      </c>
      <c r="P13" s="3">
        <f>0.00000000007*O13 + 7.74</f>
        <v>4064.94</v>
      </c>
      <c r="Q13" s="3" t="s">
        <v>17</v>
      </c>
      <c r="R13" s="3"/>
      <c r="S13" s="3"/>
    </row>
  </sheetData>
  <sortState ref="A2:S10">
    <sortCondition descending="1" ref="E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Biberstine</dc:creator>
  <cp:lastModifiedBy>Joseph Biberstine</cp:lastModifiedBy>
  <dcterms:created xsi:type="dcterms:W3CDTF">2009-12-22T22:10:57Z</dcterms:created>
  <dcterms:modified xsi:type="dcterms:W3CDTF">2009-12-24T01:25:39Z</dcterms:modified>
</cp:coreProperties>
</file>