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70" yWindow="-300" windowWidth="7665" windowHeight="11640"/>
  </bookViews>
  <sheets>
    <sheet name="main" sheetId="1" r:id="rId1"/>
    <sheet name="说明" sheetId="2" r:id="rId2"/>
    <sheet name="Sheet1" sheetId="3" r:id="rId3"/>
    <sheet name="Sheet2" sheetId="4" r:id="rId4"/>
  </sheets>
  <calcPr calcId="124519"/>
</workbook>
</file>

<file path=xl/calcChain.xml><?xml version="1.0" encoding="utf-8"?>
<calcChain xmlns="http://schemas.openxmlformats.org/spreadsheetml/2006/main">
  <c r="E101" i="4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O11" i="3"/>
  <c r="N11"/>
  <c r="M11"/>
  <c r="L11"/>
  <c r="O10"/>
  <c r="N10"/>
  <c r="M10"/>
  <c r="L10"/>
  <c r="O9"/>
  <c r="N9"/>
  <c r="M9"/>
  <c r="L9"/>
  <c r="O8"/>
  <c r="N8"/>
  <c r="M8"/>
  <c r="L8"/>
  <c r="O7"/>
  <c r="N7"/>
  <c r="M7"/>
  <c r="L7"/>
  <c r="O6"/>
  <c r="N6"/>
  <c r="M6"/>
  <c r="L6"/>
  <c r="O5"/>
  <c r="N5"/>
  <c r="M5"/>
  <c r="L5"/>
  <c r="O4"/>
  <c r="N4"/>
  <c r="M4"/>
  <c r="L4"/>
  <c r="G3"/>
  <c r="F3"/>
  <c r="E3"/>
  <c r="D3"/>
  <c r="C3"/>
  <c r="B3"/>
  <c r="G2"/>
  <c r="F2"/>
  <c r="E2"/>
  <c r="D2"/>
  <c r="C2"/>
  <c r="B2"/>
  <c r="I112" i="2"/>
  <c r="I111"/>
  <c r="I110"/>
  <c r="I109"/>
  <c r="I108"/>
  <c r="I107"/>
  <c r="I106"/>
  <c r="I105"/>
  <c r="N102"/>
  <c r="I102"/>
  <c r="O101"/>
  <c r="G101" s="1"/>
  <c r="M101"/>
  <c r="H101"/>
  <c r="F101"/>
  <c r="D101"/>
  <c r="O100"/>
  <c r="G100" s="1"/>
  <c r="M100"/>
  <c r="H100"/>
  <c r="F100"/>
  <c r="D100"/>
  <c r="O99"/>
  <c r="G99" s="1"/>
  <c r="M99"/>
  <c r="H99"/>
  <c r="F99"/>
  <c r="D99"/>
  <c r="O98"/>
  <c r="G98" s="1"/>
  <c r="M98"/>
  <c r="H98"/>
  <c r="F98"/>
  <c r="D98"/>
  <c r="O97"/>
  <c r="G97" s="1"/>
  <c r="M97"/>
  <c r="H97"/>
  <c r="F97"/>
  <c r="D97"/>
  <c r="O96"/>
  <c r="G96" s="1"/>
  <c r="M96"/>
  <c r="H96"/>
  <c r="F96"/>
  <c r="D96"/>
  <c r="O95"/>
  <c r="G95" s="1"/>
  <c r="M95"/>
  <c r="H95"/>
  <c r="F95"/>
  <c r="D95"/>
  <c r="O94"/>
  <c r="G94" s="1"/>
  <c r="G102" s="1"/>
  <c r="M94"/>
  <c r="H94"/>
  <c r="H102" s="1"/>
  <c r="F94"/>
  <c r="F102" s="1"/>
  <c r="D94"/>
  <c r="D102" s="1"/>
  <c r="D36"/>
  <c r="E94" l="1"/>
  <c r="E96"/>
  <c r="E98"/>
  <c r="E100"/>
  <c r="E95"/>
  <c r="E97"/>
  <c r="E99"/>
  <c r="E101"/>
  <c r="E102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数据从</t>
        </r>
        <r>
          <rPr>
            <sz val="9"/>
            <color indexed="81"/>
            <rFont val="Tahoma"/>
            <family val="2"/>
          </rPr>
          <t xml:space="preserve">10001~99999
</t>
        </r>
        <r>
          <rPr>
            <sz val="9"/>
            <color indexed="81"/>
            <rFont val="宋体"/>
            <family val="3"/>
            <charset val="134"/>
          </rPr>
          <t>万位表示装备类型
千位表示职业类型
百位表示名字颜色
十位和各位表示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差异
（相同装备类型且相同职业类型且相同名字颜色装备可以配置</t>
        </r>
        <r>
          <rPr>
            <sz val="9"/>
            <color indexed="81"/>
            <rFont val="Tahoma"/>
            <family val="2"/>
          </rPr>
          <t>01~99</t>
        </r>
        <r>
          <rPr>
            <sz val="9"/>
            <color indexed="81"/>
            <rFont val="宋体"/>
            <family val="3"/>
            <charset val="134"/>
          </rPr>
          <t>种）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可装备等级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 xml:space="preserve">表示此道具可以装备在人物身上的位置。
1精魂  全职业
2武器  分物理枪、法术剑、精神杖、辅助绫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战袍</t>
        </r>
        <r>
          <rPr>
            <sz val="9"/>
            <color indexed="81"/>
            <rFont val="Tahoma"/>
            <family val="2"/>
          </rPr>
          <t xml:space="preserve">   </t>
        </r>
        <r>
          <rPr>
            <sz val="9"/>
            <color indexed="81"/>
            <rFont val="宋体"/>
            <family val="3"/>
            <charset val="134"/>
          </rPr>
          <t xml:space="preserve">全职业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护符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 xml:space="preserve">全职业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头盔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 xml:space="preserve">全职业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5" authorId="0">
      <text>
        <r>
          <rPr>
            <sz val="9"/>
            <color indexed="81"/>
            <rFont val="宋体"/>
            <family val="3"/>
            <charset val="134"/>
          </rPr>
          <t>默认等级为</t>
        </r>
        <r>
          <rPr>
            <sz val="9"/>
            <color indexed="81"/>
            <rFont val="Tahoma"/>
            <family val="2"/>
          </rPr>
          <t xml:space="preserve">1
</t>
        </r>
      </text>
    </comment>
    <comment ref="D35" authorId="0">
      <text>
        <r>
          <rPr>
            <sz val="9"/>
            <color indexed="81"/>
            <rFont val="宋体"/>
            <family val="3"/>
            <charset val="134"/>
          </rPr>
          <t>升级费用通过公式算出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<sst xmlns="http://schemas.openxmlformats.org/spreadsheetml/2006/main" count="266" uniqueCount="192">
  <si>
    <t>编号</t>
    <phoneticPr fontId="4" type="noConversion"/>
  </si>
  <si>
    <t>名称</t>
    <phoneticPr fontId="4" type="noConversion"/>
  </si>
  <si>
    <t>装备差异</t>
    <phoneticPr fontId="4" type="noConversion"/>
  </si>
  <si>
    <t>可装备等级</t>
    <phoneticPr fontId="4" type="noConversion"/>
  </si>
  <si>
    <t>装备类型</t>
    <phoneticPr fontId="4" type="noConversion"/>
  </si>
  <si>
    <t>等级</t>
    <phoneticPr fontId="4" type="noConversion"/>
  </si>
  <si>
    <t>装备升级系数</t>
    <phoneticPr fontId="4" type="noConversion"/>
  </si>
  <si>
    <t>下一级费用</t>
    <phoneticPr fontId="4" type="noConversion"/>
  </si>
  <si>
    <t>Both</t>
  </si>
  <si>
    <t>Excluded</t>
  </si>
  <si>
    <t>id</t>
    <phoneticPr fontId="1" type="noConversion"/>
  </si>
  <si>
    <t>nm</t>
    <phoneticPr fontId="1" type="noConversion"/>
  </si>
  <si>
    <t>dif</t>
    <phoneticPr fontId="1" type="noConversion"/>
  </si>
  <si>
    <t>lv</t>
    <phoneticPr fontId="1" type="noConversion"/>
  </si>
  <si>
    <t>t</t>
    <phoneticPr fontId="1" type="noConversion"/>
  </si>
  <si>
    <t>加HP</t>
    <phoneticPr fontId="1" type="noConversion"/>
  </si>
  <si>
    <t>水寒精魄</t>
    <phoneticPr fontId="1" type="noConversion"/>
  </si>
  <si>
    <t>青龙精魄</t>
    <phoneticPr fontId="1" type="noConversion"/>
  </si>
  <si>
    <t>昊天精魄</t>
    <phoneticPr fontId="1" type="noConversion"/>
  </si>
  <si>
    <t>七星精魄</t>
    <phoneticPr fontId="1" type="noConversion"/>
  </si>
  <si>
    <t>无双精魄</t>
    <phoneticPr fontId="1" type="noConversion"/>
  </si>
  <si>
    <t>编号规则</t>
    <phoneticPr fontId="4" type="noConversion"/>
  </si>
  <si>
    <t>玉佩</t>
    <phoneticPr fontId="4" type="noConversion"/>
  </si>
  <si>
    <t>数据从10001~99999
万位表示装备类型
千位表示职业类型
百位表示名字颜色
十位和各位表示ID差异</t>
    <phoneticPr fontId="4" type="noConversion"/>
  </si>
  <si>
    <t>法宝</t>
    <phoneticPr fontId="4" type="noConversion"/>
  </si>
  <si>
    <t>灵兽</t>
    <phoneticPr fontId="4" type="noConversion"/>
  </si>
  <si>
    <t>战甲</t>
    <phoneticPr fontId="4" type="noConversion"/>
  </si>
  <si>
    <t>帽子</t>
    <phoneticPr fontId="4" type="noConversion"/>
  </si>
  <si>
    <t>极品概率=极品概率值/10000</t>
    <phoneticPr fontId="4" type="noConversion"/>
  </si>
  <si>
    <t>ID</t>
    <phoneticPr fontId="1" type="noConversion"/>
  </si>
  <si>
    <t>名称</t>
    <phoneticPr fontId="1" type="noConversion"/>
  </si>
  <si>
    <t>基础数值</t>
    <phoneticPr fontId="1" type="noConversion"/>
  </si>
  <si>
    <t>极品概率</t>
    <phoneticPr fontId="1" type="noConversion"/>
  </si>
  <si>
    <t>极品加一</t>
    <phoneticPr fontId="1" type="noConversion"/>
  </si>
  <si>
    <t>极品加二</t>
    <phoneticPr fontId="1" type="noConversion"/>
  </si>
  <si>
    <t>策划自用参数</t>
    <phoneticPr fontId="1" type="noConversion"/>
  </si>
  <si>
    <t>玉佩</t>
    <phoneticPr fontId="1" type="noConversion"/>
  </si>
  <si>
    <t>2~4</t>
    <phoneticPr fontId="1" type="noConversion"/>
  </si>
  <si>
    <t>武器</t>
    <phoneticPr fontId="1" type="noConversion"/>
  </si>
  <si>
    <t>战甲</t>
    <phoneticPr fontId="1" type="noConversion"/>
  </si>
  <si>
    <t>1~3</t>
    <phoneticPr fontId="1" type="noConversion"/>
  </si>
  <si>
    <t>法宝</t>
    <phoneticPr fontId="1" type="noConversion"/>
  </si>
  <si>
    <t>8~10</t>
    <phoneticPr fontId="1" type="noConversion"/>
  </si>
  <si>
    <t>防具</t>
    <phoneticPr fontId="1" type="noConversion"/>
  </si>
  <si>
    <t>灵兽</t>
    <phoneticPr fontId="1" type="noConversion"/>
  </si>
  <si>
    <t>战旗</t>
    <phoneticPr fontId="1" type="noConversion"/>
  </si>
  <si>
    <r>
      <t>1.根据</t>
    </r>
    <r>
      <rPr>
        <b/>
        <sz val="11"/>
        <color rgb="FFFF0000"/>
        <rFont val="宋体"/>
        <family val="3"/>
        <charset val="134"/>
        <scheme val="minor"/>
      </rPr>
      <t>极品概率</t>
    </r>
    <r>
      <rPr>
        <sz val="11"/>
        <color theme="1"/>
        <rFont val="宋体"/>
        <family val="2"/>
        <charset val="134"/>
        <scheme val="minor"/>
      </rPr>
      <t>判断装备是否极品；判断成功，则读取ID对应列的基础数值，并进行极品加点判断；判断失败，则生成普通装备。</t>
    </r>
    <phoneticPr fontId="4" type="noConversion"/>
  </si>
  <si>
    <r>
      <t>2.根据</t>
    </r>
    <r>
      <rPr>
        <b/>
        <sz val="11"/>
        <color rgb="FFFF0000"/>
        <rFont val="宋体"/>
        <family val="3"/>
        <charset val="134"/>
        <scheme val="minor"/>
      </rPr>
      <t>极品加一概率</t>
    </r>
    <r>
      <rPr>
        <sz val="11"/>
        <color theme="1"/>
        <rFont val="宋体"/>
        <family val="2"/>
        <charset val="134"/>
        <scheme val="minor"/>
      </rPr>
      <t>判断是否进行极品加点；判断成功，那么</t>
    </r>
    <r>
      <rPr>
        <b/>
        <sz val="11"/>
        <color rgb="FFFF0000"/>
        <rFont val="宋体"/>
        <family val="3"/>
        <charset val="134"/>
        <scheme val="minor"/>
      </rPr>
      <t>极品数值=基础数值+1</t>
    </r>
    <r>
      <rPr>
        <sz val="11"/>
        <color theme="1"/>
        <rFont val="宋体"/>
        <family val="2"/>
        <charset val="134"/>
        <scheme val="minor"/>
      </rPr>
      <t>，并进行下一步判断；判断失败，则生成极品装备，极品数值为</t>
    </r>
    <r>
      <rPr>
        <b/>
        <sz val="11"/>
        <color rgb="FFFF0000"/>
        <rFont val="宋体"/>
        <family val="3"/>
        <charset val="134"/>
        <scheme val="minor"/>
      </rPr>
      <t>基础数值</t>
    </r>
    <r>
      <rPr>
        <sz val="11"/>
        <color theme="1"/>
        <rFont val="宋体"/>
        <family val="2"/>
        <charset val="134"/>
        <scheme val="minor"/>
      </rPr>
      <t>。</t>
    </r>
    <phoneticPr fontId="4" type="noConversion"/>
  </si>
  <si>
    <r>
      <t>3.根据</t>
    </r>
    <r>
      <rPr>
        <b/>
        <sz val="11"/>
        <color rgb="FFFF0000"/>
        <rFont val="宋体"/>
        <family val="3"/>
        <charset val="134"/>
        <scheme val="minor"/>
      </rPr>
      <t>极品加二概率</t>
    </r>
    <r>
      <rPr>
        <sz val="11"/>
        <color theme="1"/>
        <rFont val="宋体"/>
        <family val="2"/>
        <charset val="134"/>
        <scheme val="minor"/>
      </rPr>
      <t>判断是否进行极品加点，判断成功，那么</t>
    </r>
    <r>
      <rPr>
        <b/>
        <sz val="11"/>
        <color rgb="FFFF0000"/>
        <rFont val="宋体"/>
        <family val="3"/>
        <charset val="134"/>
        <scheme val="minor"/>
      </rPr>
      <t>极品数值=基础数值+2</t>
    </r>
    <r>
      <rPr>
        <sz val="11"/>
        <color theme="1"/>
        <rFont val="宋体"/>
        <family val="2"/>
        <charset val="134"/>
        <scheme val="minor"/>
      </rPr>
      <t>；判断失败，那么</t>
    </r>
    <r>
      <rPr>
        <b/>
        <sz val="11"/>
        <color rgb="FFFF0000"/>
        <rFont val="宋体"/>
        <family val="3"/>
        <charset val="134"/>
        <scheme val="minor"/>
      </rPr>
      <t>极品数值=基础数值+1</t>
    </r>
    <r>
      <rPr>
        <sz val="11"/>
        <color theme="1"/>
        <rFont val="宋体"/>
        <family val="2"/>
        <charset val="134"/>
        <scheme val="minor"/>
      </rPr>
      <t>.</t>
    </r>
    <phoneticPr fontId="4" type="noConversion"/>
  </si>
  <si>
    <t>白：普通，基础属性低</t>
    <phoneticPr fontId="4" type="noConversion"/>
  </si>
  <si>
    <r>
      <rPr>
        <sz val="9"/>
        <color rgb="FF0070C0"/>
        <rFont val="宋体"/>
        <family val="3"/>
        <charset val="134"/>
      </rPr>
      <t>蓝</t>
    </r>
    <r>
      <rPr>
        <sz val="9"/>
        <color rgb="FF3B3322"/>
        <rFont val="宋体"/>
        <family val="3"/>
        <charset val="134"/>
      </rPr>
      <t>：优秀，基础属性升高；</t>
    </r>
    <phoneticPr fontId="4" type="noConversion"/>
  </si>
  <si>
    <r>
      <rPr>
        <sz val="9"/>
        <color rgb="FF7030A0"/>
        <rFont val="宋体"/>
        <family val="3"/>
        <charset val="134"/>
      </rPr>
      <t>紫</t>
    </r>
    <r>
      <rPr>
        <sz val="9"/>
        <color rgb="FF3B3322"/>
        <rFont val="宋体"/>
        <family val="3"/>
        <charset val="134"/>
      </rPr>
      <t>：精良，基础属性较高，装备养成效果提高；</t>
    </r>
    <phoneticPr fontId="4" type="noConversion"/>
  </si>
  <si>
    <r>
      <rPr>
        <sz val="9"/>
        <color rgb="FFFF0000"/>
        <rFont val="宋体"/>
        <family val="3"/>
        <charset val="134"/>
      </rPr>
      <t>粉</t>
    </r>
    <r>
      <rPr>
        <sz val="9"/>
        <color rgb="FF3B3322"/>
        <rFont val="宋体"/>
        <family val="3"/>
        <charset val="134"/>
      </rPr>
      <t>：传奇，基础属性很高，装备养成效果高；</t>
    </r>
    <phoneticPr fontId="4" type="noConversion"/>
  </si>
  <si>
    <r>
      <rPr>
        <sz val="9"/>
        <color rgb="FFFFC000"/>
        <rFont val="宋体"/>
        <family val="3"/>
        <charset val="134"/>
      </rPr>
      <t>橙</t>
    </r>
    <r>
      <rPr>
        <sz val="9"/>
        <color rgb="FF3B3322"/>
        <rFont val="宋体"/>
        <family val="3"/>
        <charset val="134"/>
      </rPr>
      <t>：神器，基础属性极高，装备养成后效果极高。</t>
    </r>
    <phoneticPr fontId="4" type="noConversion"/>
  </si>
  <si>
    <t>粉装有：攻击套装、防御套装等等。</t>
    <phoneticPr fontId="4" type="noConversion"/>
  </si>
  <si>
    <t>橙色装备套装类型极多，可能会产出神将专属套装。</t>
    <phoneticPr fontId="4" type="noConversion"/>
  </si>
  <si>
    <t>增加套装系统，有利于装备数量的发放。</t>
    <phoneticPr fontId="4" type="noConversion"/>
  </si>
  <si>
    <t>套装功能，有时间在做</t>
    <phoneticPr fontId="4" type="noConversion"/>
  </si>
  <si>
    <t>10级关卡</t>
    <phoneticPr fontId="4" type="noConversion"/>
  </si>
  <si>
    <t>1级白装</t>
    <phoneticPr fontId="4" type="noConversion"/>
  </si>
  <si>
    <t>10级蓝装</t>
    <phoneticPr fontId="4" type="noConversion"/>
  </si>
  <si>
    <t>20级关卡</t>
    <phoneticPr fontId="4" type="noConversion"/>
  </si>
  <si>
    <t>20级白装</t>
    <phoneticPr fontId="4" type="noConversion"/>
  </si>
  <si>
    <t>30级关卡</t>
  </si>
  <si>
    <t>30级蓝装</t>
    <phoneticPr fontId="4" type="noConversion"/>
  </si>
  <si>
    <t>20级紫装</t>
  </si>
  <si>
    <t>40级关卡</t>
  </si>
  <si>
    <t>50级关卡</t>
  </si>
  <si>
    <t>50级蓝装</t>
    <phoneticPr fontId="4" type="noConversion"/>
  </si>
  <si>
    <t>40级紫装</t>
  </si>
  <si>
    <t>60级关卡</t>
  </si>
  <si>
    <t>50级粉装</t>
    <phoneticPr fontId="4" type="noConversion"/>
  </si>
  <si>
    <t>70级关卡</t>
  </si>
  <si>
    <t>70级蓝装</t>
    <phoneticPr fontId="4" type="noConversion"/>
  </si>
  <si>
    <t>60级紫装</t>
    <phoneticPr fontId="4" type="noConversion"/>
  </si>
  <si>
    <t>80级关卡</t>
  </si>
  <si>
    <t>70级粉装</t>
    <phoneticPr fontId="4" type="noConversion"/>
  </si>
  <si>
    <t>90级关卡</t>
  </si>
  <si>
    <t>100级关卡</t>
  </si>
  <si>
    <t>90级粉装</t>
    <phoneticPr fontId="4" type="noConversion"/>
  </si>
  <si>
    <t>40到55级关卡</t>
    <phoneticPr fontId="4" type="noConversion"/>
  </si>
  <si>
    <t>40级紫装</t>
    <phoneticPr fontId="4" type="noConversion"/>
  </si>
  <si>
    <t>60到75级关卡</t>
    <phoneticPr fontId="4" type="noConversion"/>
  </si>
  <si>
    <t>80到95级关卡</t>
    <phoneticPr fontId="4" type="noConversion"/>
  </si>
  <si>
    <t>100到115级关卡</t>
    <phoneticPr fontId="4" type="noConversion"/>
  </si>
  <si>
    <t>100级橙装</t>
    <phoneticPr fontId="4" type="noConversion"/>
  </si>
  <si>
    <t>相同关卡的不同难度，产出完全相同</t>
    <phoneticPr fontId="4" type="noConversion"/>
  </si>
  <si>
    <t>区别在与掉落概率</t>
    <phoneticPr fontId="4" type="noConversion"/>
  </si>
  <si>
    <t>关卡难度暂时由HP决定</t>
    <phoneticPr fontId="4" type="noConversion"/>
  </si>
  <si>
    <t>简单关卡</t>
    <phoneticPr fontId="4" type="noConversion"/>
  </si>
  <si>
    <t>1倍HP</t>
  </si>
  <si>
    <t>1倍发放</t>
    <phoneticPr fontId="4" type="noConversion"/>
  </si>
  <si>
    <t>普通关卡</t>
    <phoneticPr fontId="4" type="noConversion"/>
  </si>
  <si>
    <t>1.5倍HP</t>
    <phoneticPr fontId="4" type="noConversion"/>
  </si>
  <si>
    <t>1.5倍发放</t>
    <phoneticPr fontId="4" type="noConversion"/>
  </si>
  <si>
    <t>困难关卡</t>
    <phoneticPr fontId="4" type="noConversion"/>
  </si>
  <si>
    <t>2倍HP</t>
    <phoneticPr fontId="4" type="noConversion"/>
  </si>
  <si>
    <t>2倍发放</t>
    <phoneticPr fontId="4" type="noConversion"/>
  </si>
  <si>
    <t>关卡难度控制方案：</t>
    <phoneticPr fontId="4" type="noConversion"/>
  </si>
  <si>
    <t>加法效果</t>
    <phoneticPr fontId="4" type="noConversion"/>
  </si>
  <si>
    <t>a.高级关卡怪物等级增加</t>
    <phoneticPr fontId="4" type="noConversion"/>
  </si>
  <si>
    <t>玩家达到相应等级即可过关</t>
    <phoneticPr fontId="4" type="noConversion"/>
  </si>
  <si>
    <t>百分比效果</t>
    <phoneticPr fontId="4" type="noConversion"/>
  </si>
  <si>
    <t>b.高级关卡怪物HP增加</t>
    <phoneticPr fontId="4" type="noConversion"/>
  </si>
  <si>
    <t>后期怪物攻击增强，增加怪物HP等于增加怪物的攻击伤害，导致玩家生存难度提高；高级关卡越来越难过</t>
    <phoneticPr fontId="4" type="noConversion"/>
  </si>
  <si>
    <t>c.高级关卡怪物三围增加</t>
    <phoneticPr fontId="4" type="noConversion"/>
  </si>
  <si>
    <t>关卡效果能控制在2倍伤害左右；后期难度增加，对于RMB玩家，难度可控</t>
    <phoneticPr fontId="4" type="noConversion"/>
  </si>
  <si>
    <t>d.高级关卡怪物三攻三防增加</t>
    <phoneticPr fontId="4" type="noConversion"/>
  </si>
  <si>
    <t>三攻三防权重比较猛</t>
    <phoneticPr fontId="4" type="noConversion"/>
  </si>
  <si>
    <t>关卡难度，下个版本再考虑，这个版本直接增加HP</t>
    <phoneticPr fontId="4" type="noConversion"/>
  </si>
  <si>
    <t>成长值</t>
  </si>
  <si>
    <t>白色装备</t>
  </si>
  <si>
    <t>蓝色装备</t>
  </si>
  <si>
    <t>红色装备</t>
  </si>
  <si>
    <t>紫色装备</t>
  </si>
  <si>
    <t>橙色装备</t>
  </si>
  <si>
    <t>物理枪</t>
  </si>
  <si>
    <t>物理战甲</t>
  </si>
  <si>
    <t>法术剑</t>
  </si>
  <si>
    <t>法术护符</t>
  </si>
  <si>
    <t>精神杖</t>
  </si>
  <si>
    <t>精神头盔</t>
  </si>
  <si>
    <t>辅助绫</t>
  </si>
  <si>
    <t>生命精魂</t>
  </si>
  <si>
    <t>白</t>
  </si>
  <si>
    <t>蓝</t>
  </si>
  <si>
    <t>红</t>
  </si>
  <si>
    <t>紫</t>
  </si>
  <si>
    <t>橙</t>
  </si>
  <si>
    <t>法师剑</t>
  </si>
  <si>
    <t>法防护符</t>
  </si>
  <si>
    <t>武圣枪</t>
  </si>
  <si>
    <t>普防甲</t>
  </si>
  <si>
    <t>术士杖</t>
  </si>
  <si>
    <t>精防头盔</t>
  </si>
  <si>
    <t>费用</t>
    <phoneticPr fontId="4" type="noConversion"/>
  </si>
  <si>
    <t>一</t>
    <phoneticPr fontId="4" type="noConversion"/>
  </si>
  <si>
    <t>装备1</t>
    <phoneticPr fontId="4" type="noConversion"/>
  </si>
  <si>
    <t>二</t>
    <phoneticPr fontId="4" type="noConversion"/>
  </si>
  <si>
    <t>碎片机制</t>
    <phoneticPr fontId="4" type="noConversion"/>
  </si>
  <si>
    <t>默认为0，当数量大于0的时候，会在包裹中显示；碎片num大于maxNum会触发碎片机制变成装备</t>
    <phoneticPr fontId="4" type="noConversion"/>
  </si>
  <si>
    <t>三</t>
    <phoneticPr fontId="4" type="noConversion"/>
  </si>
  <si>
    <t>极品装备，通过策划配表实现</t>
    <phoneticPr fontId="4" type="noConversion"/>
  </si>
  <si>
    <t>1.装备掉落判断成功，根据极品ID进行判断</t>
    <phoneticPr fontId="4" type="noConversion"/>
  </si>
  <si>
    <t>2.极品ID算法：</t>
    <phoneticPr fontId="4" type="noConversion"/>
  </si>
  <si>
    <t>根据极品概率进行判断：</t>
    <phoneticPr fontId="4" type="noConversion"/>
  </si>
  <si>
    <t>备注：极品数值&gt;0,那么该装备客户端将显示极品特效。</t>
    <phoneticPr fontId="4" type="noConversion"/>
  </si>
  <si>
    <t>四</t>
    <phoneticPr fontId="4" type="noConversion"/>
  </si>
  <si>
    <t>装备强化费用</t>
    <phoneticPr fontId="4" type="noConversion"/>
  </si>
  <si>
    <t>走下一级费用单元格中的公式</t>
    <phoneticPr fontId="4" type="noConversion"/>
  </si>
  <si>
    <t>五</t>
    <phoneticPr fontId="4" type="noConversion"/>
  </si>
  <si>
    <t>新版装备修改规则</t>
    <phoneticPr fontId="4" type="noConversion"/>
  </si>
  <si>
    <r>
      <t>a.品质修改：   白、</t>
    </r>
    <r>
      <rPr>
        <sz val="11"/>
        <color rgb="FF0070C0"/>
        <rFont val="宋体"/>
        <family val="3"/>
        <charset val="134"/>
        <scheme val="minor"/>
      </rPr>
      <t>蓝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rgb="FF7030A0"/>
        <rFont val="宋体"/>
        <family val="3"/>
        <charset val="134"/>
        <scheme val="minor"/>
      </rPr>
      <t>紫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rgb="FFFF0000"/>
        <rFont val="宋体"/>
        <family val="3"/>
        <charset val="134"/>
        <scheme val="minor"/>
      </rPr>
      <t>粉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rgb="FFFFC000"/>
        <rFont val="宋体"/>
        <family val="3"/>
        <charset val="134"/>
        <scheme val="minor"/>
      </rPr>
      <t>橙</t>
    </r>
    <phoneticPr fontId="4" type="noConversion"/>
  </si>
  <si>
    <t>b.品质套装</t>
    <phoneticPr fontId="4" type="noConversion"/>
  </si>
  <si>
    <t>c.装备发放规则</t>
    <phoneticPr fontId="4" type="noConversion"/>
  </si>
  <si>
    <t>主线关卡：</t>
    <phoneticPr fontId="4" type="noConversion"/>
  </si>
  <si>
    <t>神秘关卡：</t>
    <phoneticPr fontId="4" type="noConversion"/>
  </si>
  <si>
    <t>d.装备发放和关卡难度</t>
    <phoneticPr fontId="4" type="noConversion"/>
  </si>
  <si>
    <t>e.新版装备名称，交由WXB定</t>
    <phoneticPr fontId="4" type="noConversion"/>
  </si>
  <si>
    <t>六</t>
    <phoneticPr fontId="4" type="noConversion"/>
  </si>
  <si>
    <t>装备升级数值</t>
    <phoneticPr fontId="4" type="noConversion"/>
  </si>
  <si>
    <t>七</t>
    <phoneticPr fontId="4" type="noConversion"/>
  </si>
  <si>
    <t>强化费用</t>
    <phoneticPr fontId="4" type="noConversion"/>
  </si>
  <si>
    <t>白</t>
    <phoneticPr fontId="4" type="noConversion"/>
  </si>
  <si>
    <t>蓝</t>
    <phoneticPr fontId="4" type="noConversion"/>
  </si>
  <si>
    <t>红</t>
    <phoneticPr fontId="4" type="noConversion"/>
  </si>
  <si>
    <t>紫</t>
    <phoneticPr fontId="4" type="noConversion"/>
  </si>
  <si>
    <t>橙</t>
    <phoneticPr fontId="4" type="noConversion"/>
  </si>
  <si>
    <t>绿</t>
    <phoneticPr fontId="4" type="noConversion"/>
  </si>
  <si>
    <t>黄</t>
    <phoneticPr fontId="4" type="noConversion"/>
  </si>
  <si>
    <t>法师剑</t>
    <phoneticPr fontId="4" type="noConversion"/>
  </si>
  <si>
    <t>武器</t>
    <phoneticPr fontId="1" type="noConversion"/>
  </si>
  <si>
    <t>法防护符</t>
    <phoneticPr fontId="4" type="noConversion"/>
  </si>
  <si>
    <t>铠甲</t>
    <phoneticPr fontId="1" type="noConversion"/>
  </si>
  <si>
    <t>武圣枪</t>
    <phoneticPr fontId="4" type="noConversion"/>
  </si>
  <si>
    <t>马</t>
    <phoneticPr fontId="1" type="noConversion"/>
  </si>
  <si>
    <t>普防甲</t>
    <phoneticPr fontId="4" type="noConversion"/>
  </si>
  <si>
    <t>披风</t>
    <phoneticPr fontId="1" type="noConversion"/>
  </si>
  <si>
    <t>术士杖</t>
    <phoneticPr fontId="4" type="noConversion"/>
  </si>
  <si>
    <t>兵符</t>
    <phoneticPr fontId="1" type="noConversion"/>
  </si>
  <si>
    <t>生命精魂</t>
    <phoneticPr fontId="4" type="noConversion"/>
  </si>
  <si>
    <t>书</t>
    <phoneticPr fontId="1" type="noConversion"/>
  </si>
  <si>
    <t>辅助绫</t>
    <phoneticPr fontId="4" type="noConversion"/>
  </si>
  <si>
    <t>精防头盔</t>
    <phoneticPr fontId="4" type="noConversion"/>
  </si>
  <si>
    <t>武器强化加点</t>
    <phoneticPr fontId="4" type="noConversion"/>
  </si>
  <si>
    <t>铠甲强化加点</t>
    <phoneticPr fontId="4" type="noConversion"/>
  </si>
  <si>
    <t>马强化加点</t>
    <phoneticPr fontId="4" type="noConversion"/>
  </si>
  <si>
    <t>披风强化加点</t>
    <phoneticPr fontId="4" type="noConversion"/>
  </si>
  <si>
    <t>兵符强化加点</t>
    <phoneticPr fontId="4" type="noConversion"/>
  </si>
  <si>
    <t>书强化加点</t>
    <phoneticPr fontId="4" type="noConversion"/>
  </si>
  <si>
    <t>白玉"精魄</t>
    <phoneticPr fontId="1" type="noConversion"/>
  </si>
  <si>
    <t>加H&gt;P
dd</t>
    <phoneticPr fontId="1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</si>
</sst>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宋体"/>
      <family val="3"/>
      <charset val="134"/>
    </font>
    <font>
      <sz val="9"/>
      <color rgb="FF3B3322"/>
      <name val="宋体"/>
      <family val="3"/>
      <charset val="134"/>
    </font>
    <font>
      <sz val="9"/>
      <color rgb="FF0070C0"/>
      <name val="宋体"/>
      <family val="3"/>
      <charset val="134"/>
    </font>
    <font>
      <sz val="9"/>
      <color rgb="FF7030A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C000"/>
      <name val="宋体"/>
      <family val="3"/>
      <charset val="134"/>
    </font>
    <font>
      <sz val="9"/>
      <color rgb="FF3B3322"/>
      <name val="Tahoma"/>
      <family val="2"/>
    </font>
    <font>
      <b/>
      <sz val="10"/>
      <color theme="9" tint="-0.499984740745262"/>
      <name val="宋体"/>
      <family val="3"/>
      <charset val="134"/>
    </font>
    <font>
      <sz val="10"/>
      <color theme="9" tint="-0.499984740745262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0" fillId="6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11" fillId="0" borderId="0" xfId="0" applyFont="1">
      <alignment vertical="center"/>
    </xf>
    <xf numFmtId="58" fontId="0" fillId="0" borderId="0" xfId="0" applyNumberForma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/>
    <xf numFmtId="0" fontId="10" fillId="7" borderId="1" xfId="0" applyFont="1" applyFill="1" applyBorder="1" applyAlignment="1"/>
    <xf numFmtId="0" fontId="10" fillId="0" borderId="0" xfId="0" applyFont="1" applyAlignment="1"/>
    <xf numFmtId="0" fontId="18" fillId="9" borderId="1" xfId="0" applyFont="1" applyFill="1" applyBorder="1" applyAlignment="1"/>
    <xf numFmtId="0" fontId="0" fillId="10" borderId="0" xfId="0" applyFill="1">
      <alignment vertical="center"/>
    </xf>
    <xf numFmtId="0" fontId="19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>
      <alignment vertical="center"/>
    </xf>
    <xf numFmtId="0" fontId="1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>
      <alignment vertical="center"/>
    </xf>
    <xf numFmtId="0" fontId="19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0" fillId="0" borderId="0" xfId="0" applyFont="1" applyFill="1" applyBorder="1" applyAlignment="1"/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20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</cellXfs>
  <cellStyles count="1">
    <cellStyle name="常规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activeCell="H4" sqref="H4"/>
    </sheetView>
  </sheetViews>
  <sheetFormatPr defaultRowHeight="13.5"/>
  <cols>
    <col min="1" max="1" width="10.5" customWidth="1"/>
    <col min="3" max="3" width="11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8</v>
      </c>
      <c r="B2" s="3" t="s">
        <v>8</v>
      </c>
      <c r="C2" s="3" t="s">
        <v>9</v>
      </c>
      <c r="D2" s="3" t="s">
        <v>8</v>
      </c>
      <c r="E2" s="3" t="s">
        <v>8</v>
      </c>
    </row>
    <row r="3" spans="1: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ht="27">
      <c r="A4" s="4">
        <v>15101</v>
      </c>
      <c r="B4" s="4" t="s">
        <v>190</v>
      </c>
      <c r="C4" s="41" t="s">
        <v>191</v>
      </c>
      <c r="D4" s="4">
        <v>1</v>
      </c>
      <c r="E4" s="4">
        <v>1</v>
      </c>
    </row>
    <row r="5" spans="1:5">
      <c r="A5" s="4">
        <v>15102</v>
      </c>
      <c r="B5" s="4" t="s">
        <v>16</v>
      </c>
      <c r="C5" s="4" t="s">
        <v>15</v>
      </c>
      <c r="D5" s="4">
        <v>20</v>
      </c>
      <c r="E5" s="4">
        <v>1</v>
      </c>
    </row>
    <row r="6" spans="1:5">
      <c r="A6" s="5">
        <v>15201</v>
      </c>
      <c r="B6" s="5" t="s">
        <v>17</v>
      </c>
      <c r="C6" s="5" t="s">
        <v>15</v>
      </c>
      <c r="D6" s="5">
        <v>10</v>
      </c>
      <c r="E6" s="5">
        <v>1</v>
      </c>
    </row>
    <row r="7" spans="1:5">
      <c r="A7" s="5">
        <v>15202</v>
      </c>
      <c r="B7" s="5" t="s">
        <v>18</v>
      </c>
      <c r="C7" s="5" t="s">
        <v>15</v>
      </c>
      <c r="D7" s="5">
        <v>30</v>
      </c>
      <c r="E7" s="5">
        <v>1</v>
      </c>
    </row>
    <row r="8" spans="1:5">
      <c r="A8" s="5">
        <v>15203</v>
      </c>
      <c r="B8" s="5" t="s">
        <v>19</v>
      </c>
      <c r="C8" s="5" t="s">
        <v>15</v>
      </c>
      <c r="D8" s="5">
        <v>50</v>
      </c>
      <c r="E8" s="5">
        <v>1</v>
      </c>
    </row>
    <row r="9" spans="1:5">
      <c r="A9" s="5">
        <v>15204</v>
      </c>
      <c r="B9" s="5" t="s">
        <v>20</v>
      </c>
      <c r="C9" s="5" t="s">
        <v>15</v>
      </c>
      <c r="D9" s="5">
        <v>70</v>
      </c>
      <c r="E9" s="5">
        <v>1</v>
      </c>
    </row>
  </sheetData>
  <phoneticPr fontId="1" type="noConversion"/>
  <conditionalFormatting sqref="A2:E2">
    <cfRule type="expression" dxfId="14" priority="43">
      <formula>A2="Excluded"</formula>
    </cfRule>
    <cfRule type="expression" dxfId="13" priority="44">
      <formula>A2="Server"</formula>
    </cfRule>
    <cfRule type="expression" dxfId="12" priority="45">
      <formula>A2="Clinent"</formula>
    </cfRule>
    <cfRule type="expression" dxfId="11" priority="46">
      <formula>A2="Both"</formula>
    </cfRule>
  </conditionalFormatting>
  <conditionalFormatting sqref="A2:E2">
    <cfRule type="expression" dxfId="10" priority="42">
      <formula>A2="Client"</formula>
    </cfRule>
  </conditionalFormatting>
  <conditionalFormatting sqref="B2">
    <cfRule type="expression" dxfId="9" priority="30">
      <formula>$A$2="Excluded"</formula>
    </cfRule>
    <cfRule type="expression" dxfId="8" priority="31">
      <formula>$A$2="Server"</formula>
    </cfRule>
    <cfRule type="expression" dxfId="7" priority="32">
      <formula>$A$2="Clinent"</formula>
    </cfRule>
    <cfRule type="expression" dxfId="6" priority="33">
      <formula>$A$2="Both"</formula>
    </cfRule>
    <cfRule type="expression" dxfId="5" priority="34">
      <formula>"Both"</formula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C2">
    <cfRule type="expression" dxfId="4" priority="24">
      <formula>$A$2="Excluded"</formula>
    </cfRule>
    <cfRule type="expression" dxfId="3" priority="25">
      <formula>$A$2="Server"</formula>
    </cfRule>
    <cfRule type="expression" dxfId="2" priority="26">
      <formula>$A$2="Clinent"</formula>
    </cfRule>
    <cfRule type="expression" dxfId="1" priority="27">
      <formula>$A$2="Both"</formula>
    </cfRule>
    <cfRule type="expression" dxfId="0" priority="28">
      <formula>"Both"</formula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A2:E2">
    <cfRule type="iconSet" priority="64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2:E2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2"/>
  <sheetViews>
    <sheetView topLeftCell="A25" workbookViewId="0">
      <selection activeCell="K54" sqref="K54"/>
    </sheetView>
  </sheetViews>
  <sheetFormatPr defaultRowHeight="13.5"/>
  <sheetData>
    <row r="1" spans="1:16">
      <c r="B1" s="6"/>
      <c r="C1" s="6"/>
      <c r="D1" s="6" t="s">
        <v>21</v>
      </c>
      <c r="E1" s="6"/>
    </row>
    <row r="2" spans="1:16">
      <c r="A2" s="38" t="s">
        <v>136</v>
      </c>
      <c r="B2" s="6" t="s">
        <v>137</v>
      </c>
      <c r="C2" s="6" t="s">
        <v>22</v>
      </c>
      <c r="D2" s="42" t="s">
        <v>23</v>
      </c>
      <c r="E2" s="6"/>
    </row>
    <row r="3" spans="1:16">
      <c r="B3" s="6"/>
      <c r="C3" s="6" t="s">
        <v>24</v>
      </c>
      <c r="D3" s="43"/>
      <c r="E3" s="6"/>
    </row>
    <row r="4" spans="1:16">
      <c r="B4" s="6"/>
      <c r="C4" s="6" t="s">
        <v>25</v>
      </c>
      <c r="D4" s="43"/>
      <c r="E4" s="6"/>
    </row>
    <row r="5" spans="1:16">
      <c r="B5" s="6"/>
      <c r="C5" s="6" t="s">
        <v>26</v>
      </c>
      <c r="D5" s="43"/>
      <c r="E5" s="6"/>
    </row>
    <row r="6" spans="1:16">
      <c r="B6" s="6"/>
      <c r="C6" s="6" t="s">
        <v>27</v>
      </c>
      <c r="D6" s="43"/>
      <c r="E6" s="6"/>
    </row>
    <row r="7" spans="1:16">
      <c r="B7" s="6"/>
      <c r="D7" s="43"/>
      <c r="E7" s="6"/>
    </row>
    <row r="8" spans="1:16">
      <c r="B8" s="6"/>
      <c r="C8" s="6"/>
      <c r="D8" s="43"/>
      <c r="E8" s="6"/>
    </row>
    <row r="9" spans="1:16">
      <c r="K9" s="44"/>
      <c r="L9" s="6"/>
      <c r="M9" s="6"/>
      <c r="N9" s="6"/>
      <c r="O9" s="6"/>
      <c r="P9" s="7"/>
    </row>
    <row r="10" spans="1:16">
      <c r="K10" s="44"/>
      <c r="L10" s="6"/>
      <c r="M10" s="6"/>
      <c r="N10" s="6"/>
      <c r="O10" s="6"/>
      <c r="P10" s="7"/>
    </row>
    <row r="11" spans="1:16">
      <c r="A11" t="s">
        <v>138</v>
      </c>
      <c r="B11" t="s">
        <v>139</v>
      </c>
      <c r="K11" s="44"/>
      <c r="L11" s="6"/>
      <c r="M11" s="6"/>
      <c r="N11" s="6"/>
      <c r="O11" s="6"/>
      <c r="P11" s="7"/>
    </row>
    <row r="12" spans="1:16">
      <c r="B12" t="s">
        <v>140</v>
      </c>
      <c r="K12" s="44"/>
      <c r="L12" s="6"/>
      <c r="M12" s="6"/>
      <c r="N12" s="6"/>
      <c r="O12" s="8"/>
      <c r="P12" s="7"/>
    </row>
    <row r="15" spans="1:16">
      <c r="A15" t="s">
        <v>141</v>
      </c>
      <c r="B15" t="s">
        <v>142</v>
      </c>
      <c r="P15" s="9"/>
    </row>
    <row r="16" spans="1:16">
      <c r="B16" t="s">
        <v>143</v>
      </c>
      <c r="P16" s="9"/>
    </row>
    <row r="17" spans="2:16">
      <c r="B17" t="s">
        <v>144</v>
      </c>
      <c r="P17" s="9"/>
    </row>
    <row r="18" spans="2:16">
      <c r="C18" t="s">
        <v>28</v>
      </c>
      <c r="P18" s="9"/>
    </row>
    <row r="19" spans="2:16">
      <c r="C19" s="10" t="s">
        <v>29</v>
      </c>
      <c r="D19" s="10" t="s">
        <v>30</v>
      </c>
      <c r="E19" s="10" t="s">
        <v>31</v>
      </c>
      <c r="F19" s="10" t="s">
        <v>32</v>
      </c>
      <c r="G19" s="11" t="s">
        <v>33</v>
      </c>
      <c r="H19" s="11" t="s">
        <v>34</v>
      </c>
      <c r="I19" s="45" t="s">
        <v>35</v>
      </c>
      <c r="J19" s="46"/>
      <c r="K19" s="46"/>
      <c r="P19" s="9"/>
    </row>
    <row r="20" spans="2:16">
      <c r="C20" s="12">
        <v>1</v>
      </c>
      <c r="D20" s="12" t="s">
        <v>36</v>
      </c>
      <c r="E20" s="12">
        <v>2</v>
      </c>
      <c r="F20" s="12">
        <v>300</v>
      </c>
      <c r="G20" s="12">
        <v>400</v>
      </c>
      <c r="H20" s="12">
        <v>500</v>
      </c>
      <c r="I20" s="13">
        <v>4</v>
      </c>
      <c r="J20" s="14">
        <v>24</v>
      </c>
      <c r="K20" s="14" t="s">
        <v>37</v>
      </c>
      <c r="P20" s="9"/>
    </row>
    <row r="21" spans="2:16">
      <c r="C21" s="12">
        <v>2</v>
      </c>
      <c r="D21" s="12" t="s">
        <v>38</v>
      </c>
      <c r="E21" s="12">
        <v>2</v>
      </c>
      <c r="F21" s="12">
        <v>500</v>
      </c>
      <c r="G21" s="12">
        <v>500</v>
      </c>
      <c r="H21" s="12">
        <v>500</v>
      </c>
      <c r="I21" s="13">
        <v>4</v>
      </c>
      <c r="J21" s="14">
        <v>24</v>
      </c>
      <c r="K21" s="14" t="s">
        <v>37</v>
      </c>
      <c r="P21" s="9"/>
    </row>
    <row r="22" spans="2:16">
      <c r="C22" s="12">
        <v>3</v>
      </c>
      <c r="D22" s="12" t="s">
        <v>39</v>
      </c>
      <c r="E22" s="12">
        <v>1</v>
      </c>
      <c r="F22" s="12">
        <v>500</v>
      </c>
      <c r="G22" s="12">
        <v>500</v>
      </c>
      <c r="H22" s="12">
        <v>500</v>
      </c>
      <c r="I22" s="13">
        <v>3</v>
      </c>
      <c r="J22" s="14">
        <v>18</v>
      </c>
      <c r="K22" s="14" t="s">
        <v>40</v>
      </c>
      <c r="P22" s="9"/>
    </row>
    <row r="23" spans="2:16">
      <c r="C23" s="12">
        <v>4</v>
      </c>
      <c r="D23" s="12" t="s">
        <v>41</v>
      </c>
      <c r="E23" s="12">
        <v>8</v>
      </c>
      <c r="F23" s="12">
        <v>200</v>
      </c>
      <c r="G23" s="12">
        <v>300</v>
      </c>
      <c r="H23" s="12">
        <v>400</v>
      </c>
      <c r="I23" s="13">
        <v>10</v>
      </c>
      <c r="J23" s="14">
        <v>58</v>
      </c>
      <c r="K23" s="14" t="s">
        <v>42</v>
      </c>
      <c r="P23" s="9"/>
    </row>
    <row r="24" spans="2:16">
      <c r="C24" s="12">
        <v>5</v>
      </c>
      <c r="D24" s="12" t="s">
        <v>43</v>
      </c>
      <c r="E24" s="12">
        <v>2</v>
      </c>
      <c r="F24" s="12">
        <v>200</v>
      </c>
      <c r="G24" s="12">
        <v>300</v>
      </c>
      <c r="H24" s="12">
        <v>400</v>
      </c>
      <c r="I24" s="13">
        <v>4</v>
      </c>
      <c r="J24" s="14">
        <v>36</v>
      </c>
      <c r="K24" s="14" t="s">
        <v>37</v>
      </c>
      <c r="P24" s="9"/>
    </row>
    <row r="25" spans="2:16">
      <c r="C25" s="12">
        <v>6</v>
      </c>
      <c r="D25" s="12" t="s">
        <v>44</v>
      </c>
      <c r="E25" s="12">
        <v>1</v>
      </c>
      <c r="F25" s="12">
        <v>600</v>
      </c>
      <c r="G25" s="12">
        <v>600</v>
      </c>
      <c r="H25" s="12">
        <v>600</v>
      </c>
      <c r="I25" s="13">
        <v>2</v>
      </c>
      <c r="J25" s="14">
        <v>11</v>
      </c>
      <c r="K25" s="14" t="s">
        <v>40</v>
      </c>
      <c r="P25" s="9"/>
    </row>
    <row r="26" spans="2:16">
      <c r="C26" s="12">
        <v>7</v>
      </c>
      <c r="D26" s="12" t="s">
        <v>45</v>
      </c>
      <c r="E26" s="12">
        <v>1</v>
      </c>
      <c r="F26" s="12">
        <v>600</v>
      </c>
      <c r="G26" s="12">
        <v>600</v>
      </c>
      <c r="H26" s="12">
        <v>600</v>
      </c>
      <c r="I26" s="13">
        <v>2</v>
      </c>
      <c r="J26" s="13">
        <v>7</v>
      </c>
      <c r="K26" s="13" t="s">
        <v>40</v>
      </c>
      <c r="P26" s="9"/>
    </row>
    <row r="27" spans="2:16">
      <c r="B27" t="s">
        <v>145</v>
      </c>
      <c r="P27" s="9"/>
    </row>
    <row r="28" spans="2:16">
      <c r="C28" t="s">
        <v>46</v>
      </c>
      <c r="P28" s="9"/>
    </row>
    <row r="29" spans="2:16">
      <c r="C29" t="s">
        <v>47</v>
      </c>
      <c r="P29" s="9"/>
    </row>
    <row r="30" spans="2:16">
      <c r="C30" t="s">
        <v>48</v>
      </c>
      <c r="P30" s="9"/>
    </row>
    <row r="31" spans="2:16">
      <c r="P31" s="9"/>
    </row>
    <row r="32" spans="2:16">
      <c r="B32" t="s">
        <v>146</v>
      </c>
      <c r="P32" s="9"/>
    </row>
    <row r="33" spans="1:16">
      <c r="M33" s="9"/>
      <c r="N33" s="9"/>
      <c r="O33" s="9"/>
      <c r="P33" s="9"/>
    </row>
    <row r="34" spans="1:16">
      <c r="A34" t="s">
        <v>147</v>
      </c>
      <c r="B34" t="s">
        <v>148</v>
      </c>
      <c r="M34" s="9"/>
      <c r="N34" s="9"/>
      <c r="O34" s="9"/>
      <c r="P34" s="9"/>
    </row>
    <row r="35" spans="1:16">
      <c r="B35" s="2" t="s">
        <v>5</v>
      </c>
      <c r="C35" s="1" t="s">
        <v>6</v>
      </c>
      <c r="D35" s="2" t="s">
        <v>7</v>
      </c>
      <c r="M35" s="9"/>
      <c r="N35" s="9"/>
      <c r="O35" s="9"/>
      <c r="P35" s="9"/>
    </row>
    <row r="36" spans="1:16">
      <c r="B36">
        <v>10</v>
      </c>
      <c r="C36">
        <v>500</v>
      </c>
      <c r="D36" s="15">
        <f>(B36+(B36-10)*(IF(B36&gt;11,1))+IF(B36&gt;20,1)*(B36-20)+IF(B36&gt;30,1)*(B36-30)+IF(B36&gt;17,1)*2+IF(B36&gt;50,1)*18)*C36</f>
        <v>5000</v>
      </c>
    </row>
    <row r="37" spans="1:16">
      <c r="B37" t="s">
        <v>149</v>
      </c>
    </row>
    <row r="39" spans="1:16">
      <c r="A39" t="s">
        <v>150</v>
      </c>
      <c r="B39" t="s">
        <v>151</v>
      </c>
    </row>
    <row r="40" spans="1:16">
      <c r="B40" t="s">
        <v>152</v>
      </c>
    </row>
    <row r="41" spans="1:16">
      <c r="C41" s="16" t="s">
        <v>49</v>
      </c>
    </row>
    <row r="42" spans="1:16">
      <c r="C42" s="16" t="s">
        <v>50</v>
      </c>
    </row>
    <row r="43" spans="1:16">
      <c r="C43" s="16" t="s">
        <v>51</v>
      </c>
    </row>
    <row r="44" spans="1:16">
      <c r="C44" s="16" t="s">
        <v>52</v>
      </c>
    </row>
    <row r="45" spans="1:16">
      <c r="C45" s="16" t="s">
        <v>53</v>
      </c>
    </row>
    <row r="46" spans="1:16">
      <c r="B46" t="s">
        <v>153</v>
      </c>
      <c r="C46" s="16"/>
    </row>
    <row r="47" spans="1:16">
      <c r="C47" s="16" t="s">
        <v>54</v>
      </c>
    </row>
    <row r="48" spans="1:16">
      <c r="C48" s="16" t="s">
        <v>55</v>
      </c>
    </row>
    <row r="49" spans="2:11">
      <c r="C49" s="16" t="s">
        <v>56</v>
      </c>
    </row>
    <row r="50" spans="2:11">
      <c r="C50" s="16" t="s">
        <v>57</v>
      </c>
    </row>
    <row r="51" spans="2:11">
      <c r="B51" t="s">
        <v>154</v>
      </c>
    </row>
    <row r="52" spans="2:11">
      <c r="B52" s="39" t="s">
        <v>155</v>
      </c>
      <c r="C52" s="17" t="s">
        <v>58</v>
      </c>
      <c r="D52" t="s">
        <v>59</v>
      </c>
      <c r="E52" t="s">
        <v>60</v>
      </c>
    </row>
    <row r="53" spans="2:11">
      <c r="C53" t="s">
        <v>61</v>
      </c>
      <c r="D53" t="s">
        <v>62</v>
      </c>
      <c r="E53" t="s">
        <v>60</v>
      </c>
    </row>
    <row r="54" spans="2:11">
      <c r="C54" s="17" t="s">
        <v>63</v>
      </c>
      <c r="D54" t="s">
        <v>62</v>
      </c>
      <c r="E54" t="s">
        <v>64</v>
      </c>
      <c r="F54" t="s">
        <v>65</v>
      </c>
    </row>
    <row r="55" spans="2:11">
      <c r="C55" t="s">
        <v>66</v>
      </c>
      <c r="D55" t="s">
        <v>64</v>
      </c>
      <c r="E55" t="s">
        <v>65</v>
      </c>
    </row>
    <row r="56" spans="2:11">
      <c r="C56" s="17" t="s">
        <v>67</v>
      </c>
      <c r="D56" t="s">
        <v>68</v>
      </c>
      <c r="E56" t="s">
        <v>69</v>
      </c>
    </row>
    <row r="57" spans="2:11">
      <c r="C57" t="s">
        <v>70</v>
      </c>
      <c r="D57" t="s">
        <v>68</v>
      </c>
      <c r="E57" t="s">
        <v>69</v>
      </c>
      <c r="F57" t="s">
        <v>71</v>
      </c>
    </row>
    <row r="58" spans="2:11">
      <c r="C58" s="17" t="s">
        <v>72</v>
      </c>
      <c r="D58" t="s">
        <v>73</v>
      </c>
      <c r="E58" t="s">
        <v>74</v>
      </c>
      <c r="F58" t="s">
        <v>71</v>
      </c>
    </row>
    <row r="59" spans="2:11">
      <c r="C59" t="s">
        <v>75</v>
      </c>
      <c r="D59" t="s">
        <v>73</v>
      </c>
      <c r="E59" t="s">
        <v>74</v>
      </c>
      <c r="F59" t="s">
        <v>76</v>
      </c>
    </row>
    <row r="60" spans="2:11">
      <c r="C60" s="17" t="s">
        <v>77</v>
      </c>
      <c r="D60" t="s">
        <v>73</v>
      </c>
      <c r="E60" t="s">
        <v>74</v>
      </c>
      <c r="F60" t="s">
        <v>76</v>
      </c>
    </row>
    <row r="61" spans="2:11">
      <c r="C61" t="s">
        <v>78</v>
      </c>
      <c r="D61" t="s">
        <v>74</v>
      </c>
      <c r="E61" t="s">
        <v>79</v>
      </c>
    </row>
    <row r="62" spans="2:11">
      <c r="B62" s="39" t="s">
        <v>156</v>
      </c>
      <c r="C62" s="17" t="s">
        <v>80</v>
      </c>
      <c r="D62" t="s">
        <v>68</v>
      </c>
      <c r="E62" t="s">
        <v>81</v>
      </c>
      <c r="F62" t="s">
        <v>71</v>
      </c>
      <c r="K62" s="18"/>
    </row>
    <row r="63" spans="2:11">
      <c r="C63" t="s">
        <v>82</v>
      </c>
      <c r="D63" t="s">
        <v>73</v>
      </c>
      <c r="E63" t="s">
        <v>74</v>
      </c>
      <c r="F63" t="s">
        <v>76</v>
      </c>
      <c r="K63" s="18"/>
    </row>
    <row r="64" spans="2:11">
      <c r="C64" s="17" t="s">
        <v>83</v>
      </c>
      <c r="D64" t="s">
        <v>74</v>
      </c>
      <c r="E64" t="s">
        <v>79</v>
      </c>
      <c r="K64" s="18"/>
    </row>
    <row r="65" spans="2:11">
      <c r="C65" t="s">
        <v>84</v>
      </c>
      <c r="D65" t="s">
        <v>74</v>
      </c>
      <c r="E65" t="s">
        <v>79</v>
      </c>
      <c r="F65" t="s">
        <v>85</v>
      </c>
      <c r="K65" s="18"/>
    </row>
    <row r="66" spans="2:11">
      <c r="B66" t="s">
        <v>157</v>
      </c>
      <c r="K66" s="16"/>
    </row>
    <row r="67" spans="2:11">
      <c r="C67" t="s">
        <v>86</v>
      </c>
      <c r="K67" s="18"/>
    </row>
    <row r="68" spans="2:11">
      <c r="C68" t="s">
        <v>87</v>
      </c>
    </row>
    <row r="69" spans="2:11">
      <c r="C69" t="s">
        <v>88</v>
      </c>
    </row>
    <row r="70" spans="2:11">
      <c r="C70" t="s">
        <v>89</v>
      </c>
      <c r="D70" t="s">
        <v>90</v>
      </c>
      <c r="E70" t="s">
        <v>91</v>
      </c>
    </row>
    <row r="71" spans="2:11">
      <c r="C71" t="s">
        <v>92</v>
      </c>
      <c r="D71" t="s">
        <v>93</v>
      </c>
      <c r="E71" t="s">
        <v>94</v>
      </c>
    </row>
    <row r="72" spans="2:11">
      <c r="C72" t="s">
        <v>95</v>
      </c>
      <c r="D72" t="s">
        <v>96</v>
      </c>
      <c r="E72" t="s">
        <v>97</v>
      </c>
    </row>
    <row r="74" spans="2:11">
      <c r="C74" t="s">
        <v>98</v>
      </c>
    </row>
    <row r="75" spans="2:11">
      <c r="C75" t="s">
        <v>99</v>
      </c>
      <c r="D75" t="s">
        <v>100</v>
      </c>
      <c r="F75" t="s">
        <v>101</v>
      </c>
    </row>
    <row r="76" spans="2:11">
      <c r="C76" t="s">
        <v>102</v>
      </c>
      <c r="D76" t="s">
        <v>103</v>
      </c>
      <c r="F76" t="s">
        <v>104</v>
      </c>
    </row>
    <row r="77" spans="2:11">
      <c r="C77" t="s">
        <v>102</v>
      </c>
      <c r="D77" t="s">
        <v>105</v>
      </c>
      <c r="F77" t="s">
        <v>106</v>
      </c>
    </row>
    <row r="78" spans="2:11">
      <c r="C78" t="s">
        <v>102</v>
      </c>
      <c r="D78" t="s">
        <v>107</v>
      </c>
      <c r="F78" t="s">
        <v>108</v>
      </c>
    </row>
    <row r="79" spans="2:11">
      <c r="C79" t="s">
        <v>109</v>
      </c>
    </row>
    <row r="80" spans="2:11">
      <c r="B80" t="s">
        <v>158</v>
      </c>
    </row>
    <row r="81" spans="1:15">
      <c r="J81" s="19" t="s">
        <v>110</v>
      </c>
      <c r="K81" s="20" t="s">
        <v>111</v>
      </c>
      <c r="L81" s="20" t="s">
        <v>112</v>
      </c>
      <c r="M81" s="20" t="s">
        <v>113</v>
      </c>
      <c r="N81" s="20" t="s">
        <v>114</v>
      </c>
      <c r="O81" s="20" t="s">
        <v>115</v>
      </c>
    </row>
    <row r="82" spans="1:15">
      <c r="A82" t="s">
        <v>159</v>
      </c>
      <c r="B82" t="s">
        <v>160</v>
      </c>
      <c r="J82" s="21" t="s">
        <v>116</v>
      </c>
      <c r="K82" s="22">
        <v>19.2</v>
      </c>
      <c r="L82" s="22">
        <v>24</v>
      </c>
      <c r="M82" s="22">
        <v>31.2</v>
      </c>
      <c r="N82" s="22">
        <v>38.4</v>
      </c>
      <c r="O82" s="22">
        <v>48</v>
      </c>
    </row>
    <row r="83" spans="1:15">
      <c r="C83" t="s">
        <v>110</v>
      </c>
      <c r="D83" t="s">
        <v>111</v>
      </c>
      <c r="E83" t="s">
        <v>112</v>
      </c>
      <c r="F83" t="s">
        <v>113</v>
      </c>
      <c r="G83" t="s">
        <v>114</v>
      </c>
      <c r="H83" t="s">
        <v>115</v>
      </c>
      <c r="J83" s="21" t="s">
        <v>117</v>
      </c>
      <c r="K83" s="22">
        <v>14.4</v>
      </c>
      <c r="L83" s="22">
        <v>18</v>
      </c>
      <c r="M83" s="22">
        <v>23.4</v>
      </c>
      <c r="N83" s="22">
        <v>28.8</v>
      </c>
      <c r="O83" s="22">
        <v>36</v>
      </c>
    </row>
    <row r="84" spans="1:15" ht="14.25">
      <c r="C84" s="23" t="s">
        <v>116</v>
      </c>
      <c r="D84" s="24">
        <v>20</v>
      </c>
      <c r="E84" s="24">
        <v>24</v>
      </c>
      <c r="F84" s="24">
        <v>32</v>
      </c>
      <c r="G84" s="24">
        <v>39</v>
      </c>
      <c r="H84" s="24">
        <v>48</v>
      </c>
      <c r="J84" s="21" t="s">
        <v>118</v>
      </c>
      <c r="K84" s="22">
        <v>25.2</v>
      </c>
      <c r="L84" s="22">
        <v>31.5</v>
      </c>
      <c r="M84" s="22">
        <v>40.950000000000003</v>
      </c>
      <c r="N84" s="22">
        <v>50.4</v>
      </c>
      <c r="O84" s="22">
        <v>63</v>
      </c>
    </row>
    <row r="85" spans="1:15" ht="14.25">
      <c r="C85" s="23" t="s">
        <v>117</v>
      </c>
      <c r="D85" s="24">
        <v>15</v>
      </c>
      <c r="E85" s="25">
        <v>18</v>
      </c>
      <c r="F85" s="25">
        <v>24</v>
      </c>
      <c r="G85" s="25">
        <v>29</v>
      </c>
      <c r="H85" s="25">
        <v>36</v>
      </c>
      <c r="J85" s="21" t="s">
        <v>119</v>
      </c>
      <c r="K85" s="22">
        <v>16.8</v>
      </c>
      <c r="L85" s="22">
        <v>21</v>
      </c>
      <c r="M85" s="22">
        <v>27.3</v>
      </c>
      <c r="N85" s="22">
        <v>33.6</v>
      </c>
      <c r="O85" s="22">
        <v>42</v>
      </c>
    </row>
    <row r="86" spans="1:15" ht="14.25">
      <c r="C86" s="26" t="s">
        <v>118</v>
      </c>
      <c r="D86" s="27">
        <v>26</v>
      </c>
      <c r="E86" s="28">
        <v>32</v>
      </c>
      <c r="F86" s="28">
        <v>41</v>
      </c>
      <c r="G86" s="28">
        <v>51</v>
      </c>
      <c r="H86" s="28">
        <v>63</v>
      </c>
      <c r="J86" s="21" t="s">
        <v>120</v>
      </c>
      <c r="K86" s="22">
        <v>14</v>
      </c>
      <c r="L86" s="22">
        <v>17.5</v>
      </c>
      <c r="M86" s="22">
        <v>22.75</v>
      </c>
      <c r="N86" s="22">
        <v>28</v>
      </c>
      <c r="O86" s="22">
        <v>35</v>
      </c>
    </row>
    <row r="87" spans="1:15" ht="14.25">
      <c r="C87" s="26" t="s">
        <v>119</v>
      </c>
      <c r="D87" s="27">
        <v>17</v>
      </c>
      <c r="E87" s="28">
        <v>21</v>
      </c>
      <c r="F87" s="28">
        <v>28</v>
      </c>
      <c r="G87" s="28">
        <v>34</v>
      </c>
      <c r="H87" s="28">
        <v>42</v>
      </c>
      <c r="J87" s="21" t="s">
        <v>121</v>
      </c>
      <c r="K87" s="22">
        <v>6</v>
      </c>
      <c r="L87" s="22">
        <v>7.5</v>
      </c>
      <c r="M87" s="22">
        <v>9.75</v>
      </c>
      <c r="N87" s="22">
        <v>12</v>
      </c>
      <c r="O87" s="22">
        <v>15</v>
      </c>
    </row>
    <row r="88" spans="1:15" ht="14.25">
      <c r="C88" s="29" t="s">
        <v>120</v>
      </c>
      <c r="D88" s="30">
        <v>14</v>
      </c>
      <c r="E88" s="31">
        <v>18</v>
      </c>
      <c r="F88" s="31">
        <v>23</v>
      </c>
      <c r="G88" s="31">
        <v>28</v>
      </c>
      <c r="H88" s="31">
        <v>35</v>
      </c>
      <c r="J88" s="21" t="s">
        <v>122</v>
      </c>
      <c r="K88" s="22">
        <v>6</v>
      </c>
      <c r="L88" s="22">
        <v>8</v>
      </c>
      <c r="M88" s="22">
        <v>10</v>
      </c>
      <c r="N88" s="22">
        <v>12</v>
      </c>
      <c r="O88" s="22">
        <v>15</v>
      </c>
    </row>
    <row r="89" spans="1:15" ht="14.25">
      <c r="C89" s="29" t="s">
        <v>121</v>
      </c>
      <c r="D89" s="30">
        <v>6</v>
      </c>
      <c r="E89" s="31">
        <v>8</v>
      </c>
      <c r="F89" s="31">
        <v>10</v>
      </c>
      <c r="G89" s="31">
        <v>12</v>
      </c>
      <c r="H89" s="31">
        <v>15</v>
      </c>
      <c r="J89" s="32" t="s">
        <v>123</v>
      </c>
      <c r="K89" s="22">
        <v>16</v>
      </c>
      <c r="L89" s="22">
        <v>20</v>
      </c>
      <c r="M89" s="22">
        <v>25</v>
      </c>
      <c r="N89" s="22">
        <v>31</v>
      </c>
      <c r="O89" s="22">
        <v>39</v>
      </c>
    </row>
    <row r="90" spans="1:15" ht="14.25">
      <c r="C90" t="s">
        <v>122</v>
      </c>
      <c r="D90" s="33">
        <v>6</v>
      </c>
      <c r="E90" s="34">
        <v>8</v>
      </c>
      <c r="F90" s="35">
        <v>10</v>
      </c>
      <c r="G90" s="35">
        <v>12</v>
      </c>
      <c r="H90" s="35">
        <v>15</v>
      </c>
    </row>
    <row r="91" spans="1:15">
      <c r="C91" t="s">
        <v>123</v>
      </c>
      <c r="D91" s="36">
        <v>16</v>
      </c>
      <c r="E91" s="36">
        <v>20</v>
      </c>
      <c r="F91" s="36">
        <v>25</v>
      </c>
      <c r="G91" s="36">
        <v>31</v>
      </c>
      <c r="H91" s="36">
        <v>39</v>
      </c>
    </row>
    <row r="92" spans="1:15">
      <c r="A92" t="s">
        <v>161</v>
      </c>
      <c r="B92" t="s">
        <v>162</v>
      </c>
      <c r="D92">
        <v>1</v>
      </c>
      <c r="E92">
        <v>1.75</v>
      </c>
      <c r="F92">
        <v>3</v>
      </c>
      <c r="G92">
        <v>4.5</v>
      </c>
      <c r="H92">
        <v>7</v>
      </c>
    </row>
    <row r="93" spans="1:15">
      <c r="D93" t="s">
        <v>124</v>
      </c>
      <c r="E93" t="s">
        <v>125</v>
      </c>
      <c r="F93" t="s">
        <v>126</v>
      </c>
      <c r="G93" t="s">
        <v>127</v>
      </c>
      <c r="H93" t="s">
        <v>128</v>
      </c>
    </row>
    <row r="94" spans="1:15" ht="14.25">
      <c r="C94" s="23" t="s">
        <v>129</v>
      </c>
      <c r="D94" s="24">
        <f t="shared" ref="D94:H101" si="0">$O94*D$103</f>
        <v>120</v>
      </c>
      <c r="E94" s="24">
        <f t="shared" si="0"/>
        <v>200</v>
      </c>
      <c r="F94" s="24">
        <f t="shared" si="0"/>
        <v>360</v>
      </c>
      <c r="G94" s="24">
        <f t="shared" si="0"/>
        <v>520</v>
      </c>
      <c r="H94" s="24">
        <f>$O94*H$103</f>
        <v>800</v>
      </c>
      <c r="I94" s="37">
        <v>0.1</v>
      </c>
      <c r="L94">
        <v>840</v>
      </c>
      <c r="M94">
        <f>L94/8218</f>
        <v>0.10221465076660988</v>
      </c>
      <c r="N94" s="37">
        <v>0.1</v>
      </c>
      <c r="O94">
        <f>N94*8000</f>
        <v>800</v>
      </c>
    </row>
    <row r="95" spans="1:15" ht="14.25">
      <c r="C95" s="23" t="s">
        <v>130</v>
      </c>
      <c r="D95" s="24">
        <f t="shared" si="0"/>
        <v>60</v>
      </c>
      <c r="E95" s="24">
        <f t="shared" si="0"/>
        <v>100</v>
      </c>
      <c r="F95" s="24">
        <f t="shared" si="0"/>
        <v>180</v>
      </c>
      <c r="G95" s="24">
        <f t="shared" si="0"/>
        <v>260</v>
      </c>
      <c r="H95" s="24">
        <f t="shared" si="0"/>
        <v>400</v>
      </c>
      <c r="I95" s="37">
        <v>0.05</v>
      </c>
      <c r="L95">
        <v>448</v>
      </c>
      <c r="M95">
        <f t="shared" ref="M95:M98" si="1">L95/8218</f>
        <v>5.4514480408858604E-2</v>
      </c>
      <c r="N95" s="37">
        <v>0.05</v>
      </c>
      <c r="O95">
        <f t="shared" ref="O95:O101" si="2">N95*8000</f>
        <v>400</v>
      </c>
    </row>
    <row r="96" spans="1:15" ht="14.25">
      <c r="C96" s="26" t="s">
        <v>131</v>
      </c>
      <c r="D96" s="27">
        <f t="shared" si="0"/>
        <v>144</v>
      </c>
      <c r="E96" s="27">
        <f t="shared" si="0"/>
        <v>240</v>
      </c>
      <c r="F96" s="27">
        <f t="shared" si="0"/>
        <v>432</v>
      </c>
      <c r="G96" s="27">
        <f t="shared" si="0"/>
        <v>624</v>
      </c>
      <c r="H96" s="27">
        <f t="shared" si="0"/>
        <v>960</v>
      </c>
      <c r="I96" s="37">
        <v>0.12</v>
      </c>
      <c r="L96">
        <v>980</v>
      </c>
      <c r="M96">
        <f t="shared" si="1"/>
        <v>0.11925042589437819</v>
      </c>
      <c r="N96" s="37">
        <v>0.12</v>
      </c>
      <c r="O96">
        <f t="shared" si="2"/>
        <v>960</v>
      </c>
    </row>
    <row r="97" spans="3:15" ht="14.25">
      <c r="C97" s="26" t="s">
        <v>132</v>
      </c>
      <c r="D97" s="27">
        <f t="shared" si="0"/>
        <v>84</v>
      </c>
      <c r="E97" s="27">
        <f t="shared" si="0"/>
        <v>140</v>
      </c>
      <c r="F97" s="27">
        <f t="shared" si="0"/>
        <v>252</v>
      </c>
      <c r="G97" s="27">
        <f t="shared" si="0"/>
        <v>364</v>
      </c>
      <c r="H97" s="27">
        <f t="shared" si="0"/>
        <v>560</v>
      </c>
      <c r="I97" s="37">
        <v>7.0000000000000007E-2</v>
      </c>
      <c r="L97">
        <v>560</v>
      </c>
      <c r="M97">
        <f t="shared" si="1"/>
        <v>6.8143100511073251E-2</v>
      </c>
      <c r="N97" s="37">
        <v>7.0000000000000007E-2</v>
      </c>
      <c r="O97">
        <f t="shared" si="2"/>
        <v>560</v>
      </c>
    </row>
    <row r="98" spans="3:15" ht="14.25">
      <c r="C98" s="29" t="s">
        <v>133</v>
      </c>
      <c r="D98" s="30">
        <f t="shared" si="0"/>
        <v>228</v>
      </c>
      <c r="E98" s="30">
        <f t="shared" si="0"/>
        <v>380</v>
      </c>
      <c r="F98" s="30">
        <f t="shared" si="0"/>
        <v>684</v>
      </c>
      <c r="G98" s="30">
        <f t="shared" si="0"/>
        <v>988</v>
      </c>
      <c r="H98" s="30">
        <f t="shared" si="0"/>
        <v>1520</v>
      </c>
      <c r="I98" s="37">
        <v>0.19</v>
      </c>
      <c r="L98">
        <v>1540</v>
      </c>
      <c r="M98">
        <f t="shared" si="1"/>
        <v>0.18739352640545145</v>
      </c>
      <c r="N98" s="37">
        <v>0.19</v>
      </c>
      <c r="O98">
        <f t="shared" si="2"/>
        <v>1520</v>
      </c>
    </row>
    <row r="99" spans="3:15" ht="14.25">
      <c r="C99" s="29" t="s">
        <v>134</v>
      </c>
      <c r="D99" s="30">
        <f t="shared" si="0"/>
        <v>156</v>
      </c>
      <c r="E99" s="30">
        <f t="shared" si="0"/>
        <v>260</v>
      </c>
      <c r="F99" s="30">
        <f t="shared" si="0"/>
        <v>468</v>
      </c>
      <c r="G99" s="30">
        <f t="shared" si="0"/>
        <v>676</v>
      </c>
      <c r="H99" s="30">
        <f t="shared" si="0"/>
        <v>1040</v>
      </c>
      <c r="I99" s="37">
        <v>0.13</v>
      </c>
      <c r="L99">
        <v>1050</v>
      </c>
      <c r="M99">
        <f>L99/8218</f>
        <v>0.12776831345826234</v>
      </c>
      <c r="N99" s="37">
        <v>0.13</v>
      </c>
      <c r="O99">
        <f t="shared" si="2"/>
        <v>1040</v>
      </c>
    </row>
    <row r="100" spans="3:15" ht="14.25">
      <c r="C100" t="s">
        <v>122</v>
      </c>
      <c r="D100" s="33">
        <f t="shared" si="0"/>
        <v>168</v>
      </c>
      <c r="E100" s="33">
        <f t="shared" si="0"/>
        <v>280</v>
      </c>
      <c r="F100" s="33">
        <f t="shared" si="0"/>
        <v>504</v>
      </c>
      <c r="G100" s="33">
        <f t="shared" si="0"/>
        <v>728</v>
      </c>
      <c r="H100" s="33">
        <f t="shared" si="0"/>
        <v>1120</v>
      </c>
      <c r="I100" s="37">
        <v>0.14000000000000001</v>
      </c>
      <c r="L100">
        <v>1680</v>
      </c>
      <c r="M100">
        <f>L100/8218</f>
        <v>0.20442930153321975</v>
      </c>
      <c r="N100" s="37">
        <v>0.14000000000000001</v>
      </c>
      <c r="O100">
        <f t="shared" si="2"/>
        <v>1120</v>
      </c>
    </row>
    <row r="101" spans="3:15">
      <c r="C101" t="s">
        <v>123</v>
      </c>
      <c r="D101" s="36">
        <f t="shared" si="0"/>
        <v>240</v>
      </c>
      <c r="E101" s="36">
        <f t="shared" si="0"/>
        <v>400</v>
      </c>
      <c r="F101" s="36">
        <f t="shared" si="0"/>
        <v>720</v>
      </c>
      <c r="G101" s="36">
        <f t="shared" si="0"/>
        <v>1040</v>
      </c>
      <c r="H101" s="36">
        <f t="shared" si="0"/>
        <v>1600</v>
      </c>
      <c r="I101" s="37">
        <v>0.2</v>
      </c>
      <c r="L101">
        <v>1120</v>
      </c>
      <c r="M101">
        <f>L101/8218</f>
        <v>0.1362862010221465</v>
      </c>
      <c r="N101" s="37">
        <v>0.2</v>
      </c>
      <c r="O101">
        <f t="shared" si="2"/>
        <v>1600</v>
      </c>
    </row>
    <row r="102" spans="3:15">
      <c r="D102">
        <f t="shared" ref="D102:H102" si="3">SUM(D94:D101)</f>
        <v>1200</v>
      </c>
      <c r="E102">
        <f t="shared" si="3"/>
        <v>2000</v>
      </c>
      <c r="F102">
        <f t="shared" si="3"/>
        <v>3600</v>
      </c>
      <c r="G102">
        <f t="shared" si="3"/>
        <v>5200</v>
      </c>
      <c r="H102">
        <f t="shared" si="3"/>
        <v>8000</v>
      </c>
      <c r="I102" s="37">
        <f>SUM(I94:I101)</f>
        <v>1</v>
      </c>
      <c r="L102">
        <v>8000</v>
      </c>
      <c r="N102" s="37">
        <f>SUM(N94:N101)</f>
        <v>1</v>
      </c>
    </row>
    <row r="103" spans="3:15">
      <c r="C103" t="s">
        <v>135</v>
      </c>
      <c r="D103" s="37">
        <v>0.15</v>
      </c>
      <c r="E103" s="37">
        <v>0.25</v>
      </c>
      <c r="F103" s="37">
        <v>0.45</v>
      </c>
      <c r="G103" s="37">
        <v>0.65</v>
      </c>
      <c r="H103" s="37">
        <v>1</v>
      </c>
    </row>
    <row r="105" spans="3:15">
      <c r="I105">
        <f t="shared" ref="I105:I112" si="4">N94*8000</f>
        <v>800</v>
      </c>
    </row>
    <row r="106" spans="3:15">
      <c r="I106">
        <f t="shared" si="4"/>
        <v>400</v>
      </c>
    </row>
    <row r="107" spans="3:15">
      <c r="I107">
        <f t="shared" si="4"/>
        <v>960</v>
      </c>
    </row>
    <row r="108" spans="3:15">
      <c r="I108">
        <f t="shared" si="4"/>
        <v>560</v>
      </c>
    </row>
    <row r="109" spans="3:15">
      <c r="I109">
        <f t="shared" si="4"/>
        <v>1520</v>
      </c>
    </row>
    <row r="110" spans="3:15">
      <c r="I110">
        <f t="shared" si="4"/>
        <v>1040</v>
      </c>
    </row>
    <row r="111" spans="3:15">
      <c r="I111">
        <f t="shared" si="4"/>
        <v>1120</v>
      </c>
    </row>
    <row r="112" spans="3:15">
      <c r="I112">
        <f t="shared" si="4"/>
        <v>1600</v>
      </c>
    </row>
  </sheetData>
  <mergeCells count="3">
    <mergeCell ref="D2:D8"/>
    <mergeCell ref="K9:K12"/>
    <mergeCell ref="I19:K19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sqref="A1:P24"/>
    </sheetView>
  </sheetViews>
  <sheetFormatPr defaultRowHeight="13.5"/>
  <sheetData>
    <row r="1" spans="1:15">
      <c r="L1">
        <v>0.75</v>
      </c>
      <c r="M1">
        <v>1.25</v>
      </c>
      <c r="N1">
        <v>1.5</v>
      </c>
      <c r="O1">
        <v>3</v>
      </c>
    </row>
    <row r="2" spans="1:15">
      <c r="B2">
        <f t="shared" ref="B2:F2" si="0">B5/$B$5</f>
        <v>1</v>
      </c>
      <c r="C2">
        <f t="shared" si="0"/>
        <v>1.75</v>
      </c>
      <c r="D2">
        <f t="shared" si="0"/>
        <v>2.5</v>
      </c>
      <c r="E2">
        <f t="shared" si="0"/>
        <v>3.75</v>
      </c>
      <c r="F2">
        <f t="shared" si="0"/>
        <v>5</v>
      </c>
      <c r="G2">
        <f>G5/$B$5</f>
        <v>7.5</v>
      </c>
      <c r="K2">
        <v>1</v>
      </c>
      <c r="L2">
        <v>1.75</v>
      </c>
      <c r="M2">
        <v>3</v>
      </c>
      <c r="N2">
        <v>4.5</v>
      </c>
      <c r="O2">
        <v>7</v>
      </c>
    </row>
    <row r="3" spans="1:15">
      <c r="B3">
        <f>B7/E7</f>
        <v>0.26666666666666666</v>
      </c>
      <c r="C3">
        <f>C5/E5</f>
        <v>0.46666666666666667</v>
      </c>
      <c r="D3">
        <f>D5/E5</f>
        <v>0.66666666666666663</v>
      </c>
      <c r="E3">
        <f>F5/E5</f>
        <v>1.3333333333333333</v>
      </c>
      <c r="F3">
        <f>G5/F5</f>
        <v>1.5</v>
      </c>
      <c r="G3">
        <f>G5/E5</f>
        <v>2</v>
      </c>
      <c r="K3" t="s">
        <v>163</v>
      </c>
      <c r="L3" t="s">
        <v>164</v>
      </c>
      <c r="M3" t="s">
        <v>165</v>
      </c>
      <c r="N3" t="s">
        <v>166</v>
      </c>
      <c r="O3" t="s">
        <v>167</v>
      </c>
    </row>
    <row r="4" spans="1:15" ht="14.25">
      <c r="B4" s="33" t="s">
        <v>163</v>
      </c>
      <c r="C4" s="33" t="s">
        <v>164</v>
      </c>
      <c r="D4" s="33" t="s">
        <v>168</v>
      </c>
      <c r="E4" s="33" t="s">
        <v>169</v>
      </c>
      <c r="F4" s="33" t="s">
        <v>165</v>
      </c>
      <c r="G4" s="33" t="s">
        <v>166</v>
      </c>
      <c r="J4" t="s">
        <v>170</v>
      </c>
      <c r="K4">
        <v>120</v>
      </c>
      <c r="L4">
        <f>K4*L$2</f>
        <v>210</v>
      </c>
      <c r="M4">
        <f>K4*M$2</f>
        <v>360</v>
      </c>
      <c r="N4">
        <f>K4*N$2</f>
        <v>540</v>
      </c>
      <c r="O4">
        <f>K4*O$2</f>
        <v>840</v>
      </c>
    </row>
    <row r="5" spans="1:15">
      <c r="A5" t="s">
        <v>171</v>
      </c>
      <c r="B5">
        <v>120</v>
      </c>
      <c r="C5">
        <v>210</v>
      </c>
      <c r="D5">
        <v>300</v>
      </c>
      <c r="E5">
        <v>450</v>
      </c>
      <c r="F5">
        <v>600</v>
      </c>
      <c r="G5">
        <v>900</v>
      </c>
      <c r="J5" t="s">
        <v>172</v>
      </c>
      <c r="K5">
        <v>64</v>
      </c>
      <c r="L5">
        <f t="shared" ref="L5:L11" si="1">K5*L$2</f>
        <v>112</v>
      </c>
      <c r="M5">
        <f t="shared" ref="M5:M11" si="2">K5*M$2</f>
        <v>192</v>
      </c>
      <c r="N5">
        <f t="shared" ref="N5:N11" si="3">K5*N$2</f>
        <v>288</v>
      </c>
      <c r="O5">
        <f t="shared" ref="O5:O11" si="4">K5*O$2</f>
        <v>448</v>
      </c>
    </row>
    <row r="6" spans="1:15">
      <c r="A6" t="s">
        <v>173</v>
      </c>
      <c r="B6">
        <v>64</v>
      </c>
      <c r="C6">
        <v>112</v>
      </c>
      <c r="D6">
        <v>160</v>
      </c>
      <c r="E6">
        <v>240</v>
      </c>
      <c r="F6">
        <v>320</v>
      </c>
      <c r="G6">
        <v>480</v>
      </c>
      <c r="J6" t="s">
        <v>174</v>
      </c>
      <c r="K6">
        <v>140</v>
      </c>
      <c r="L6">
        <f t="shared" si="1"/>
        <v>245</v>
      </c>
      <c r="M6">
        <f t="shared" si="2"/>
        <v>420</v>
      </c>
      <c r="N6">
        <f t="shared" si="3"/>
        <v>630</v>
      </c>
      <c r="O6">
        <f t="shared" si="4"/>
        <v>980</v>
      </c>
    </row>
    <row r="7" spans="1:15">
      <c r="A7" t="s">
        <v>175</v>
      </c>
      <c r="B7">
        <v>140</v>
      </c>
      <c r="C7">
        <v>245</v>
      </c>
      <c r="D7">
        <v>350</v>
      </c>
      <c r="E7">
        <v>525</v>
      </c>
      <c r="F7">
        <v>700</v>
      </c>
      <c r="G7">
        <v>1050</v>
      </c>
      <c r="J7" t="s">
        <v>176</v>
      </c>
      <c r="K7">
        <v>80</v>
      </c>
      <c r="L7">
        <f t="shared" si="1"/>
        <v>140</v>
      </c>
      <c r="M7">
        <f t="shared" si="2"/>
        <v>240</v>
      </c>
      <c r="N7">
        <f t="shared" si="3"/>
        <v>360</v>
      </c>
      <c r="O7">
        <f t="shared" si="4"/>
        <v>560</v>
      </c>
    </row>
    <row r="8" spans="1:15">
      <c r="A8" t="s">
        <v>177</v>
      </c>
      <c r="B8">
        <v>80</v>
      </c>
      <c r="C8">
        <v>140</v>
      </c>
      <c r="D8">
        <v>200</v>
      </c>
      <c r="E8">
        <v>300</v>
      </c>
      <c r="F8">
        <v>400</v>
      </c>
      <c r="G8">
        <v>600</v>
      </c>
      <c r="J8" t="s">
        <v>178</v>
      </c>
      <c r="K8">
        <v>220</v>
      </c>
      <c r="L8">
        <f t="shared" si="1"/>
        <v>385</v>
      </c>
      <c r="M8">
        <f t="shared" si="2"/>
        <v>660</v>
      </c>
      <c r="N8">
        <f t="shared" si="3"/>
        <v>990</v>
      </c>
      <c r="O8">
        <f t="shared" si="4"/>
        <v>1540</v>
      </c>
    </row>
    <row r="9" spans="1:15">
      <c r="A9" t="s">
        <v>179</v>
      </c>
      <c r="B9">
        <v>200</v>
      </c>
      <c r="C9">
        <v>350</v>
      </c>
      <c r="D9">
        <v>500</v>
      </c>
      <c r="E9">
        <v>750</v>
      </c>
      <c r="F9">
        <v>1000</v>
      </c>
      <c r="G9">
        <v>1500</v>
      </c>
      <c r="J9" t="s">
        <v>180</v>
      </c>
      <c r="K9">
        <v>240</v>
      </c>
      <c r="L9">
        <f t="shared" si="1"/>
        <v>420</v>
      </c>
      <c r="M9">
        <f t="shared" si="2"/>
        <v>720</v>
      </c>
      <c r="N9">
        <f t="shared" si="3"/>
        <v>1080</v>
      </c>
      <c r="O9">
        <f t="shared" si="4"/>
        <v>1680</v>
      </c>
    </row>
    <row r="10" spans="1:15">
      <c r="A10" t="s">
        <v>181</v>
      </c>
      <c r="B10">
        <v>160</v>
      </c>
      <c r="C10">
        <v>280</v>
      </c>
      <c r="D10">
        <v>400</v>
      </c>
      <c r="E10">
        <v>600</v>
      </c>
      <c r="F10">
        <v>800</v>
      </c>
      <c r="G10">
        <v>1200</v>
      </c>
      <c r="J10" t="s">
        <v>182</v>
      </c>
      <c r="K10">
        <v>160</v>
      </c>
      <c r="L10">
        <f t="shared" si="1"/>
        <v>280</v>
      </c>
      <c r="M10">
        <f t="shared" si="2"/>
        <v>480</v>
      </c>
      <c r="N10">
        <f t="shared" si="3"/>
        <v>720</v>
      </c>
      <c r="O10">
        <f t="shared" si="4"/>
        <v>1120</v>
      </c>
    </row>
    <row r="11" spans="1:15">
      <c r="J11" t="s">
        <v>183</v>
      </c>
      <c r="K11">
        <v>150</v>
      </c>
      <c r="L11">
        <f t="shared" si="1"/>
        <v>262.5</v>
      </c>
      <c r="M11">
        <f t="shared" si="2"/>
        <v>450</v>
      </c>
      <c r="N11">
        <f t="shared" si="3"/>
        <v>675</v>
      </c>
      <c r="O11">
        <f t="shared" si="4"/>
        <v>1050</v>
      </c>
    </row>
    <row r="12" spans="1:15" ht="14.25">
      <c r="A12" s="35"/>
      <c r="B12" s="33" t="s">
        <v>163</v>
      </c>
      <c r="C12" s="33" t="s">
        <v>164</v>
      </c>
      <c r="D12" s="33" t="s">
        <v>168</v>
      </c>
      <c r="E12" s="33" t="s">
        <v>169</v>
      </c>
      <c r="F12" s="33" t="s">
        <v>165</v>
      </c>
      <c r="G12" s="33" t="s">
        <v>166</v>
      </c>
    </row>
    <row r="13" spans="1:15" ht="14.25">
      <c r="A13" s="33" t="s">
        <v>184</v>
      </c>
      <c r="B13" s="33">
        <v>10</v>
      </c>
      <c r="C13" s="40">
        <v>13</v>
      </c>
      <c r="D13" s="35">
        <v>16</v>
      </c>
      <c r="E13" s="35">
        <v>20</v>
      </c>
      <c r="F13" s="35">
        <v>24</v>
      </c>
      <c r="G13" s="35">
        <v>28</v>
      </c>
      <c r="K13" t="s">
        <v>163</v>
      </c>
      <c r="L13" t="s">
        <v>164</v>
      </c>
      <c r="M13" t="s">
        <v>165</v>
      </c>
      <c r="N13" t="s">
        <v>166</v>
      </c>
      <c r="O13" t="s">
        <v>167</v>
      </c>
    </row>
    <row r="14" spans="1:15" ht="14.25">
      <c r="A14" s="33" t="s">
        <v>185</v>
      </c>
      <c r="B14" s="33">
        <v>8</v>
      </c>
      <c r="C14" s="40">
        <v>10</v>
      </c>
      <c r="D14" s="35">
        <v>12</v>
      </c>
      <c r="E14" s="35">
        <v>15</v>
      </c>
      <c r="F14" s="35">
        <v>18</v>
      </c>
      <c r="G14" s="35">
        <v>21</v>
      </c>
      <c r="J14" t="s">
        <v>170</v>
      </c>
    </row>
    <row r="15" spans="1:15" ht="14.25">
      <c r="A15" s="33" t="s">
        <v>186</v>
      </c>
      <c r="B15" s="33">
        <v>24</v>
      </c>
      <c r="C15" s="40">
        <v>31</v>
      </c>
      <c r="D15" s="35">
        <v>38</v>
      </c>
      <c r="E15" s="35">
        <v>48</v>
      </c>
      <c r="F15" s="35">
        <v>58</v>
      </c>
      <c r="G15" s="35">
        <v>67</v>
      </c>
      <c r="J15" t="s">
        <v>174</v>
      </c>
    </row>
    <row r="16" spans="1:15" ht="14.25">
      <c r="A16" s="33" t="s">
        <v>187</v>
      </c>
      <c r="B16" s="33">
        <v>16</v>
      </c>
      <c r="C16" s="40">
        <v>21</v>
      </c>
      <c r="D16" s="35">
        <v>26</v>
      </c>
      <c r="E16" s="35">
        <v>32</v>
      </c>
      <c r="F16" s="35">
        <v>36</v>
      </c>
      <c r="G16" s="35">
        <v>42</v>
      </c>
      <c r="J16" t="s">
        <v>182</v>
      </c>
    </row>
    <row r="17" spans="1:10" ht="14.25">
      <c r="A17" s="33" t="s">
        <v>188</v>
      </c>
      <c r="B17" s="33">
        <v>10</v>
      </c>
      <c r="C17" s="40">
        <v>13</v>
      </c>
      <c r="D17" s="35">
        <v>16</v>
      </c>
      <c r="E17" s="35">
        <v>20</v>
      </c>
      <c r="F17" s="35">
        <v>24</v>
      </c>
      <c r="G17" s="35">
        <v>28</v>
      </c>
      <c r="J17" t="s">
        <v>178</v>
      </c>
    </row>
    <row r="18" spans="1:10" ht="14.25">
      <c r="A18" s="33" t="s">
        <v>189</v>
      </c>
      <c r="B18" s="33">
        <v>5</v>
      </c>
      <c r="C18" s="34">
        <v>6</v>
      </c>
      <c r="D18" s="35">
        <v>7</v>
      </c>
      <c r="E18" s="35">
        <v>9</v>
      </c>
      <c r="F18" s="35">
        <v>11</v>
      </c>
      <c r="G18" s="35">
        <v>13</v>
      </c>
      <c r="J18" t="s">
        <v>176</v>
      </c>
    </row>
    <row r="19" spans="1:10">
      <c r="J19" t="s">
        <v>172</v>
      </c>
    </row>
    <row r="20" spans="1:10">
      <c r="J20" t="s">
        <v>183</v>
      </c>
    </row>
    <row r="21" spans="1:10">
      <c r="J21" t="s">
        <v>180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E101"/>
  <sheetViews>
    <sheetView topLeftCell="A16" workbookViewId="0">
      <selection activeCell="C1" sqref="C1:E101"/>
    </sheetView>
  </sheetViews>
  <sheetFormatPr defaultRowHeight="13.5"/>
  <sheetData>
    <row r="2" spans="3:5">
      <c r="C2" s="36">
        <v>1</v>
      </c>
      <c r="D2" s="36">
        <v>240</v>
      </c>
      <c r="E2" s="36">
        <f>(C2+(C2-10)*(IF(C2&gt;11,1))+IF(C2&gt;20,1)*(C2-20)+IF(C2&gt;30,1)*(C2-30)+IF(C2&gt;17,1)*2+IF(C2&gt;50,1)*18)*D2</f>
        <v>240</v>
      </c>
    </row>
    <row r="3" spans="3:5">
      <c r="C3">
        <v>2</v>
      </c>
      <c r="D3" s="36">
        <v>240</v>
      </c>
      <c r="E3" s="36">
        <f>(C3+(C3-10)*(IF(C3&gt;11,1))+IF(C3&gt;20,1)*(C3-20)+IF(C3&gt;30,1)*(C3-30)+IF(C3&gt;17,1)*2+IF(C3&gt;50,1)*18)*D3</f>
        <v>480</v>
      </c>
    </row>
    <row r="4" spans="3:5">
      <c r="C4" s="36">
        <v>3</v>
      </c>
      <c r="D4" s="36">
        <v>240</v>
      </c>
      <c r="E4" s="36">
        <f t="shared" ref="E4:E67" si="0">(C4+(C4-10)*(IF(C4&gt;11,1))+IF(C4&gt;20,1)*(C4-20)+IF(C4&gt;30,1)*(C4-30)+IF(C4&gt;17,1)*2+IF(C4&gt;50,1)*18)*D4</f>
        <v>720</v>
      </c>
    </row>
    <row r="5" spans="3:5">
      <c r="C5">
        <v>4</v>
      </c>
      <c r="D5" s="36">
        <v>240</v>
      </c>
      <c r="E5" s="36">
        <f t="shared" si="0"/>
        <v>960</v>
      </c>
    </row>
    <row r="6" spans="3:5">
      <c r="C6" s="36">
        <v>5</v>
      </c>
      <c r="D6" s="36">
        <v>240</v>
      </c>
      <c r="E6" s="36">
        <f t="shared" si="0"/>
        <v>1200</v>
      </c>
    </row>
    <row r="7" spans="3:5">
      <c r="C7">
        <v>6</v>
      </c>
      <c r="D7" s="36">
        <v>240</v>
      </c>
      <c r="E7" s="36">
        <f t="shared" si="0"/>
        <v>1440</v>
      </c>
    </row>
    <row r="8" spans="3:5">
      <c r="C8" s="36">
        <v>7</v>
      </c>
      <c r="D8" s="36">
        <v>240</v>
      </c>
      <c r="E8" s="36">
        <f t="shared" si="0"/>
        <v>1680</v>
      </c>
    </row>
    <row r="9" spans="3:5">
      <c r="C9">
        <v>8</v>
      </c>
      <c r="D9" s="36">
        <v>240</v>
      </c>
      <c r="E9" s="36">
        <f t="shared" si="0"/>
        <v>1920</v>
      </c>
    </row>
    <row r="10" spans="3:5">
      <c r="C10" s="36">
        <v>9</v>
      </c>
      <c r="D10" s="36">
        <v>240</v>
      </c>
      <c r="E10" s="36">
        <f t="shared" si="0"/>
        <v>2160</v>
      </c>
    </row>
    <row r="11" spans="3:5">
      <c r="C11">
        <v>10</v>
      </c>
      <c r="D11" s="36">
        <v>240</v>
      </c>
      <c r="E11" s="36">
        <f t="shared" si="0"/>
        <v>2400</v>
      </c>
    </row>
    <row r="12" spans="3:5">
      <c r="C12" s="36">
        <v>11</v>
      </c>
      <c r="D12" s="36">
        <v>240</v>
      </c>
      <c r="E12" s="36">
        <f t="shared" si="0"/>
        <v>2640</v>
      </c>
    </row>
    <row r="13" spans="3:5">
      <c r="C13">
        <v>12</v>
      </c>
      <c r="D13" s="36">
        <v>240</v>
      </c>
      <c r="E13" s="36">
        <f t="shared" si="0"/>
        <v>3360</v>
      </c>
    </row>
    <row r="14" spans="3:5">
      <c r="C14" s="36">
        <v>13</v>
      </c>
      <c r="D14" s="36">
        <v>240</v>
      </c>
      <c r="E14" s="36">
        <f t="shared" si="0"/>
        <v>3840</v>
      </c>
    </row>
    <row r="15" spans="3:5">
      <c r="C15">
        <v>14</v>
      </c>
      <c r="D15" s="36">
        <v>240</v>
      </c>
      <c r="E15" s="36">
        <f t="shared" si="0"/>
        <v>4320</v>
      </c>
    </row>
    <row r="16" spans="3:5">
      <c r="C16" s="36">
        <v>15</v>
      </c>
      <c r="D16" s="36">
        <v>240</v>
      </c>
      <c r="E16" s="36">
        <f t="shared" si="0"/>
        <v>4800</v>
      </c>
    </row>
    <row r="17" spans="3:5">
      <c r="C17">
        <v>16</v>
      </c>
      <c r="D17" s="36">
        <v>240</v>
      </c>
      <c r="E17" s="36">
        <f t="shared" si="0"/>
        <v>5280</v>
      </c>
    </row>
    <row r="18" spans="3:5">
      <c r="C18" s="36">
        <v>17</v>
      </c>
      <c r="D18" s="36">
        <v>240</v>
      </c>
      <c r="E18" s="36">
        <f t="shared" si="0"/>
        <v>5760</v>
      </c>
    </row>
    <row r="19" spans="3:5">
      <c r="C19">
        <v>18</v>
      </c>
      <c r="D19" s="36">
        <v>240</v>
      </c>
      <c r="E19" s="36">
        <f t="shared" si="0"/>
        <v>6720</v>
      </c>
    </row>
    <row r="20" spans="3:5">
      <c r="C20" s="36">
        <v>19</v>
      </c>
      <c r="D20" s="36">
        <v>240</v>
      </c>
      <c r="E20" s="36">
        <f t="shared" si="0"/>
        <v>7200</v>
      </c>
    </row>
    <row r="21" spans="3:5">
      <c r="C21">
        <v>20</v>
      </c>
      <c r="D21" s="36">
        <v>240</v>
      </c>
      <c r="E21" s="36">
        <f t="shared" si="0"/>
        <v>7680</v>
      </c>
    </row>
    <row r="22" spans="3:5">
      <c r="C22" s="36">
        <v>21</v>
      </c>
      <c r="D22" s="36">
        <v>240</v>
      </c>
      <c r="E22" s="36">
        <f t="shared" si="0"/>
        <v>8400</v>
      </c>
    </row>
    <row r="23" spans="3:5">
      <c r="C23">
        <v>22</v>
      </c>
      <c r="D23" s="36">
        <v>240</v>
      </c>
      <c r="E23" s="36">
        <f t="shared" si="0"/>
        <v>9120</v>
      </c>
    </row>
    <row r="24" spans="3:5">
      <c r="C24" s="36">
        <v>23</v>
      </c>
      <c r="D24" s="36">
        <v>240</v>
      </c>
      <c r="E24" s="36">
        <f t="shared" si="0"/>
        <v>9840</v>
      </c>
    </row>
    <row r="25" spans="3:5">
      <c r="C25">
        <v>24</v>
      </c>
      <c r="D25" s="36">
        <v>240</v>
      </c>
      <c r="E25" s="36">
        <f t="shared" si="0"/>
        <v>10560</v>
      </c>
    </row>
    <row r="26" spans="3:5">
      <c r="C26" s="36">
        <v>25</v>
      </c>
      <c r="D26" s="36">
        <v>240</v>
      </c>
      <c r="E26" s="36">
        <f t="shared" si="0"/>
        <v>11280</v>
      </c>
    </row>
    <row r="27" spans="3:5">
      <c r="C27">
        <v>26</v>
      </c>
      <c r="D27" s="36">
        <v>240</v>
      </c>
      <c r="E27" s="36">
        <f t="shared" si="0"/>
        <v>12000</v>
      </c>
    </row>
    <row r="28" spans="3:5">
      <c r="C28" s="36">
        <v>27</v>
      </c>
      <c r="D28" s="36">
        <v>240</v>
      </c>
      <c r="E28" s="36">
        <f t="shared" si="0"/>
        <v>12720</v>
      </c>
    </row>
    <row r="29" spans="3:5">
      <c r="C29">
        <v>28</v>
      </c>
      <c r="D29" s="36">
        <v>240</v>
      </c>
      <c r="E29" s="36">
        <f t="shared" si="0"/>
        <v>13440</v>
      </c>
    </row>
    <row r="30" spans="3:5">
      <c r="C30" s="36">
        <v>29</v>
      </c>
      <c r="D30" s="36">
        <v>240</v>
      </c>
      <c r="E30" s="36">
        <f t="shared" si="0"/>
        <v>14160</v>
      </c>
    </row>
    <row r="31" spans="3:5">
      <c r="C31">
        <v>30</v>
      </c>
      <c r="D31" s="36">
        <v>240</v>
      </c>
      <c r="E31" s="36">
        <f t="shared" si="0"/>
        <v>14880</v>
      </c>
    </row>
    <row r="32" spans="3:5">
      <c r="C32" s="36">
        <v>31</v>
      </c>
      <c r="D32" s="36">
        <v>240</v>
      </c>
      <c r="E32" s="36">
        <f t="shared" si="0"/>
        <v>15840</v>
      </c>
    </row>
    <row r="33" spans="3:5">
      <c r="C33">
        <v>32</v>
      </c>
      <c r="D33" s="36">
        <v>240</v>
      </c>
      <c r="E33" s="36">
        <f t="shared" si="0"/>
        <v>16800</v>
      </c>
    </row>
    <row r="34" spans="3:5">
      <c r="C34" s="36">
        <v>33</v>
      </c>
      <c r="D34" s="36">
        <v>240</v>
      </c>
      <c r="E34" s="36">
        <f t="shared" si="0"/>
        <v>17760</v>
      </c>
    </row>
    <row r="35" spans="3:5">
      <c r="C35">
        <v>34</v>
      </c>
      <c r="D35" s="36">
        <v>240</v>
      </c>
      <c r="E35" s="36">
        <f t="shared" si="0"/>
        <v>18720</v>
      </c>
    </row>
    <row r="36" spans="3:5">
      <c r="C36" s="36">
        <v>35</v>
      </c>
      <c r="D36" s="36">
        <v>240</v>
      </c>
      <c r="E36" s="36">
        <f t="shared" si="0"/>
        <v>19680</v>
      </c>
    </row>
    <row r="37" spans="3:5">
      <c r="C37">
        <v>36</v>
      </c>
      <c r="D37" s="36">
        <v>240</v>
      </c>
      <c r="E37" s="36">
        <f t="shared" si="0"/>
        <v>20640</v>
      </c>
    </row>
    <row r="38" spans="3:5">
      <c r="C38" s="36">
        <v>37</v>
      </c>
      <c r="D38" s="36">
        <v>240</v>
      </c>
      <c r="E38" s="36">
        <f t="shared" si="0"/>
        <v>21600</v>
      </c>
    </row>
    <row r="39" spans="3:5">
      <c r="C39">
        <v>38</v>
      </c>
      <c r="D39" s="36">
        <v>240</v>
      </c>
      <c r="E39" s="36">
        <f t="shared" si="0"/>
        <v>22560</v>
      </c>
    </row>
    <row r="40" spans="3:5">
      <c r="C40" s="36">
        <v>39</v>
      </c>
      <c r="D40" s="36">
        <v>240</v>
      </c>
      <c r="E40" s="36">
        <f t="shared" si="0"/>
        <v>23520</v>
      </c>
    </row>
    <row r="41" spans="3:5">
      <c r="C41">
        <v>40</v>
      </c>
      <c r="D41" s="36">
        <v>240</v>
      </c>
      <c r="E41" s="36">
        <f t="shared" si="0"/>
        <v>24480</v>
      </c>
    </row>
    <row r="42" spans="3:5">
      <c r="C42" s="36">
        <v>41</v>
      </c>
      <c r="D42" s="36">
        <v>240</v>
      </c>
      <c r="E42" s="36">
        <f t="shared" si="0"/>
        <v>25440</v>
      </c>
    </row>
    <row r="43" spans="3:5">
      <c r="C43">
        <v>42</v>
      </c>
      <c r="D43" s="36">
        <v>240</v>
      </c>
      <c r="E43" s="36">
        <f t="shared" si="0"/>
        <v>26400</v>
      </c>
    </row>
    <row r="44" spans="3:5">
      <c r="C44" s="36">
        <v>43</v>
      </c>
      <c r="D44" s="36">
        <v>240</v>
      </c>
      <c r="E44" s="36">
        <f t="shared" si="0"/>
        <v>27360</v>
      </c>
    </row>
    <row r="45" spans="3:5">
      <c r="C45">
        <v>44</v>
      </c>
      <c r="D45" s="36">
        <v>240</v>
      </c>
      <c r="E45" s="36">
        <f t="shared" si="0"/>
        <v>28320</v>
      </c>
    </row>
    <row r="46" spans="3:5">
      <c r="C46" s="36">
        <v>45</v>
      </c>
      <c r="D46" s="36">
        <v>240</v>
      </c>
      <c r="E46" s="36">
        <f t="shared" si="0"/>
        <v>29280</v>
      </c>
    </row>
    <row r="47" spans="3:5">
      <c r="C47">
        <v>46</v>
      </c>
      <c r="D47" s="36">
        <v>240</v>
      </c>
      <c r="E47" s="36">
        <f t="shared" si="0"/>
        <v>30240</v>
      </c>
    </row>
    <row r="48" spans="3:5">
      <c r="C48" s="36">
        <v>47</v>
      </c>
      <c r="D48" s="36">
        <v>240</v>
      </c>
      <c r="E48" s="36">
        <f t="shared" si="0"/>
        <v>31200</v>
      </c>
    </row>
    <row r="49" spans="3:5">
      <c r="C49">
        <v>48</v>
      </c>
      <c r="D49" s="36">
        <v>240</v>
      </c>
      <c r="E49" s="36">
        <f t="shared" si="0"/>
        <v>32160</v>
      </c>
    </row>
    <row r="50" spans="3:5">
      <c r="C50" s="36">
        <v>49</v>
      </c>
      <c r="D50" s="36">
        <v>240</v>
      </c>
      <c r="E50" s="36">
        <f t="shared" si="0"/>
        <v>33120</v>
      </c>
    </row>
    <row r="51" spans="3:5">
      <c r="C51">
        <v>50</v>
      </c>
      <c r="D51" s="36">
        <v>240</v>
      </c>
      <c r="E51" s="36">
        <f t="shared" si="0"/>
        <v>34080</v>
      </c>
    </row>
    <row r="52" spans="3:5">
      <c r="C52" s="36">
        <v>51</v>
      </c>
      <c r="D52" s="36">
        <v>240</v>
      </c>
      <c r="E52" s="36">
        <f t="shared" si="0"/>
        <v>39360</v>
      </c>
    </row>
    <row r="53" spans="3:5">
      <c r="C53">
        <v>52</v>
      </c>
      <c r="D53" s="36">
        <v>240</v>
      </c>
      <c r="E53" s="36">
        <f t="shared" si="0"/>
        <v>40320</v>
      </c>
    </row>
    <row r="54" spans="3:5">
      <c r="C54" s="36">
        <v>53</v>
      </c>
      <c r="D54" s="36">
        <v>240</v>
      </c>
      <c r="E54" s="36">
        <f t="shared" si="0"/>
        <v>41280</v>
      </c>
    </row>
    <row r="55" spans="3:5">
      <c r="C55">
        <v>54</v>
      </c>
      <c r="D55" s="36">
        <v>240</v>
      </c>
      <c r="E55" s="36">
        <f t="shared" si="0"/>
        <v>42240</v>
      </c>
    </row>
    <row r="56" spans="3:5">
      <c r="C56" s="36">
        <v>55</v>
      </c>
      <c r="D56" s="36">
        <v>240</v>
      </c>
      <c r="E56" s="36">
        <f t="shared" si="0"/>
        <v>43200</v>
      </c>
    </row>
    <row r="57" spans="3:5">
      <c r="C57">
        <v>56</v>
      </c>
      <c r="D57" s="36">
        <v>240</v>
      </c>
      <c r="E57" s="36">
        <f t="shared" si="0"/>
        <v>44160</v>
      </c>
    </row>
    <row r="58" spans="3:5">
      <c r="C58" s="36">
        <v>57</v>
      </c>
      <c r="D58" s="36">
        <v>240</v>
      </c>
      <c r="E58" s="36">
        <f t="shared" si="0"/>
        <v>45120</v>
      </c>
    </row>
    <row r="59" spans="3:5">
      <c r="C59">
        <v>58</v>
      </c>
      <c r="D59" s="36">
        <v>240</v>
      </c>
      <c r="E59" s="36">
        <f t="shared" si="0"/>
        <v>46080</v>
      </c>
    </row>
    <row r="60" spans="3:5">
      <c r="C60" s="36">
        <v>59</v>
      </c>
      <c r="D60" s="36">
        <v>240</v>
      </c>
      <c r="E60" s="36">
        <f t="shared" si="0"/>
        <v>47040</v>
      </c>
    </row>
    <row r="61" spans="3:5">
      <c r="C61">
        <v>60</v>
      </c>
      <c r="D61" s="36">
        <v>240</v>
      </c>
      <c r="E61" s="36">
        <f t="shared" si="0"/>
        <v>48000</v>
      </c>
    </row>
    <row r="62" spans="3:5">
      <c r="C62" s="36">
        <v>61</v>
      </c>
      <c r="D62" s="36">
        <v>240</v>
      </c>
      <c r="E62" s="36">
        <f t="shared" si="0"/>
        <v>48960</v>
      </c>
    </row>
    <row r="63" spans="3:5">
      <c r="C63">
        <v>62</v>
      </c>
      <c r="D63" s="36">
        <v>240</v>
      </c>
      <c r="E63" s="36">
        <f t="shared" si="0"/>
        <v>49920</v>
      </c>
    </row>
    <row r="64" spans="3:5">
      <c r="C64" s="36">
        <v>63</v>
      </c>
      <c r="D64" s="36">
        <v>240</v>
      </c>
      <c r="E64" s="36">
        <f t="shared" si="0"/>
        <v>50880</v>
      </c>
    </row>
    <row r="65" spans="3:5">
      <c r="C65">
        <v>64</v>
      </c>
      <c r="D65" s="36">
        <v>240</v>
      </c>
      <c r="E65" s="36">
        <f t="shared" si="0"/>
        <v>51840</v>
      </c>
    </row>
    <row r="66" spans="3:5">
      <c r="C66" s="36">
        <v>65</v>
      </c>
      <c r="D66" s="36">
        <v>240</v>
      </c>
      <c r="E66" s="36">
        <f t="shared" si="0"/>
        <v>52800</v>
      </c>
    </row>
    <row r="67" spans="3:5">
      <c r="C67">
        <v>66</v>
      </c>
      <c r="D67" s="36">
        <v>240</v>
      </c>
      <c r="E67" s="36">
        <f t="shared" si="0"/>
        <v>53760</v>
      </c>
    </row>
    <row r="68" spans="3:5">
      <c r="C68" s="36">
        <v>67</v>
      </c>
      <c r="D68" s="36">
        <v>240</v>
      </c>
      <c r="E68" s="36">
        <f t="shared" ref="E68:E101" si="1">(C68+(C68-10)*(IF(C68&gt;11,1))+IF(C68&gt;20,1)*(C68-20)+IF(C68&gt;30,1)*(C68-30)+IF(C68&gt;17,1)*2+IF(C68&gt;50,1)*18)*D68</f>
        <v>54720</v>
      </c>
    </row>
    <row r="69" spans="3:5">
      <c r="C69">
        <v>68</v>
      </c>
      <c r="D69" s="36">
        <v>240</v>
      </c>
      <c r="E69" s="36">
        <f t="shared" si="1"/>
        <v>55680</v>
      </c>
    </row>
    <row r="70" spans="3:5">
      <c r="C70" s="36">
        <v>69</v>
      </c>
      <c r="D70" s="36">
        <v>240</v>
      </c>
      <c r="E70" s="36">
        <f t="shared" si="1"/>
        <v>56640</v>
      </c>
    </row>
    <row r="71" spans="3:5">
      <c r="C71">
        <v>70</v>
      </c>
      <c r="D71" s="36">
        <v>240</v>
      </c>
      <c r="E71" s="36">
        <f t="shared" si="1"/>
        <v>57600</v>
      </c>
    </row>
    <row r="72" spans="3:5">
      <c r="C72" s="36">
        <v>71</v>
      </c>
      <c r="D72" s="36">
        <v>240</v>
      </c>
      <c r="E72" s="36">
        <f t="shared" si="1"/>
        <v>58560</v>
      </c>
    </row>
    <row r="73" spans="3:5">
      <c r="C73">
        <v>72</v>
      </c>
      <c r="D73" s="36">
        <v>240</v>
      </c>
      <c r="E73" s="36">
        <f t="shared" si="1"/>
        <v>59520</v>
      </c>
    </row>
    <row r="74" spans="3:5">
      <c r="C74" s="36">
        <v>73</v>
      </c>
      <c r="D74" s="36">
        <v>240</v>
      </c>
      <c r="E74" s="36">
        <f t="shared" si="1"/>
        <v>60480</v>
      </c>
    </row>
    <row r="75" spans="3:5">
      <c r="C75">
        <v>74</v>
      </c>
      <c r="D75" s="36">
        <v>240</v>
      </c>
      <c r="E75" s="36">
        <f t="shared" si="1"/>
        <v>61440</v>
      </c>
    </row>
    <row r="76" spans="3:5">
      <c r="C76" s="36">
        <v>75</v>
      </c>
      <c r="D76" s="36">
        <v>240</v>
      </c>
      <c r="E76" s="36">
        <f t="shared" si="1"/>
        <v>62400</v>
      </c>
    </row>
    <row r="77" spans="3:5">
      <c r="C77">
        <v>76</v>
      </c>
      <c r="D77" s="36">
        <v>240</v>
      </c>
      <c r="E77" s="36">
        <f t="shared" si="1"/>
        <v>63360</v>
      </c>
    </row>
    <row r="78" spans="3:5">
      <c r="C78" s="36">
        <v>77</v>
      </c>
      <c r="D78" s="36">
        <v>240</v>
      </c>
      <c r="E78" s="36">
        <f t="shared" si="1"/>
        <v>64320</v>
      </c>
    </row>
    <row r="79" spans="3:5">
      <c r="C79">
        <v>78</v>
      </c>
      <c r="D79" s="36">
        <v>240</v>
      </c>
      <c r="E79" s="36">
        <f t="shared" si="1"/>
        <v>65280</v>
      </c>
    </row>
    <row r="80" spans="3:5">
      <c r="C80" s="36">
        <v>79</v>
      </c>
      <c r="D80" s="36">
        <v>240</v>
      </c>
      <c r="E80" s="36">
        <f t="shared" si="1"/>
        <v>66240</v>
      </c>
    </row>
    <row r="81" spans="3:5">
      <c r="C81">
        <v>80</v>
      </c>
      <c r="D81" s="36">
        <v>240</v>
      </c>
      <c r="E81" s="36">
        <f t="shared" si="1"/>
        <v>67200</v>
      </c>
    </row>
    <row r="82" spans="3:5">
      <c r="C82" s="36">
        <v>81</v>
      </c>
      <c r="D82" s="36">
        <v>240</v>
      </c>
      <c r="E82" s="36">
        <f t="shared" si="1"/>
        <v>68160</v>
      </c>
    </row>
    <row r="83" spans="3:5">
      <c r="C83">
        <v>82</v>
      </c>
      <c r="D83" s="36">
        <v>240</v>
      </c>
      <c r="E83" s="36">
        <f t="shared" si="1"/>
        <v>69120</v>
      </c>
    </row>
    <row r="84" spans="3:5">
      <c r="C84" s="36">
        <v>83</v>
      </c>
      <c r="D84" s="36">
        <v>240</v>
      </c>
      <c r="E84" s="36">
        <f t="shared" si="1"/>
        <v>70080</v>
      </c>
    </row>
    <row r="85" spans="3:5">
      <c r="C85">
        <v>84</v>
      </c>
      <c r="D85" s="36">
        <v>240</v>
      </c>
      <c r="E85" s="36">
        <f t="shared" si="1"/>
        <v>71040</v>
      </c>
    </row>
    <row r="86" spans="3:5">
      <c r="C86" s="36">
        <v>85</v>
      </c>
      <c r="D86" s="36">
        <v>240</v>
      </c>
      <c r="E86" s="36">
        <f t="shared" si="1"/>
        <v>72000</v>
      </c>
    </row>
    <row r="87" spans="3:5">
      <c r="C87">
        <v>86</v>
      </c>
      <c r="D87" s="36">
        <v>240</v>
      </c>
      <c r="E87" s="36">
        <f t="shared" si="1"/>
        <v>72960</v>
      </c>
    </row>
    <row r="88" spans="3:5">
      <c r="C88" s="36">
        <v>87</v>
      </c>
      <c r="D88" s="36">
        <v>240</v>
      </c>
      <c r="E88" s="36">
        <f t="shared" si="1"/>
        <v>73920</v>
      </c>
    </row>
    <row r="89" spans="3:5">
      <c r="C89">
        <v>88</v>
      </c>
      <c r="D89" s="36">
        <v>240</v>
      </c>
      <c r="E89" s="36">
        <f t="shared" si="1"/>
        <v>74880</v>
      </c>
    </row>
    <row r="90" spans="3:5">
      <c r="C90" s="36">
        <v>89</v>
      </c>
      <c r="D90" s="36">
        <v>240</v>
      </c>
      <c r="E90" s="36">
        <f t="shared" si="1"/>
        <v>75840</v>
      </c>
    </row>
    <row r="91" spans="3:5">
      <c r="C91">
        <v>90</v>
      </c>
      <c r="D91" s="36">
        <v>240</v>
      </c>
      <c r="E91" s="36">
        <f t="shared" si="1"/>
        <v>76800</v>
      </c>
    </row>
    <row r="92" spans="3:5">
      <c r="C92" s="36">
        <v>91</v>
      </c>
      <c r="D92" s="36">
        <v>240</v>
      </c>
      <c r="E92" s="36">
        <f t="shared" si="1"/>
        <v>77760</v>
      </c>
    </row>
    <row r="93" spans="3:5">
      <c r="C93">
        <v>92</v>
      </c>
      <c r="D93" s="36">
        <v>240</v>
      </c>
      <c r="E93" s="36">
        <f t="shared" si="1"/>
        <v>78720</v>
      </c>
    </row>
    <row r="94" spans="3:5">
      <c r="C94" s="36">
        <v>93</v>
      </c>
      <c r="D94" s="36">
        <v>240</v>
      </c>
      <c r="E94" s="36">
        <f t="shared" si="1"/>
        <v>79680</v>
      </c>
    </row>
    <row r="95" spans="3:5">
      <c r="C95">
        <v>94</v>
      </c>
      <c r="D95" s="36">
        <v>240</v>
      </c>
      <c r="E95" s="36">
        <f t="shared" si="1"/>
        <v>80640</v>
      </c>
    </row>
    <row r="96" spans="3:5">
      <c r="C96" s="36">
        <v>95</v>
      </c>
      <c r="D96" s="36">
        <v>240</v>
      </c>
      <c r="E96" s="36">
        <f t="shared" si="1"/>
        <v>81600</v>
      </c>
    </row>
    <row r="97" spans="3:5">
      <c r="C97">
        <v>96</v>
      </c>
      <c r="D97" s="36">
        <v>240</v>
      </c>
      <c r="E97" s="36">
        <f t="shared" si="1"/>
        <v>82560</v>
      </c>
    </row>
    <row r="98" spans="3:5">
      <c r="C98" s="36">
        <v>97</v>
      </c>
      <c r="D98" s="36">
        <v>240</v>
      </c>
      <c r="E98" s="36">
        <f t="shared" si="1"/>
        <v>83520</v>
      </c>
    </row>
    <row r="99" spans="3:5">
      <c r="C99">
        <v>98</v>
      </c>
      <c r="D99" s="36">
        <v>240</v>
      </c>
      <c r="E99" s="36">
        <f t="shared" si="1"/>
        <v>84480</v>
      </c>
    </row>
    <row r="100" spans="3:5">
      <c r="C100" s="36">
        <v>99</v>
      </c>
      <c r="D100" s="36">
        <v>240</v>
      </c>
      <c r="E100" s="36">
        <f t="shared" si="1"/>
        <v>85440</v>
      </c>
    </row>
    <row r="101" spans="3:5">
      <c r="C101">
        <v>100</v>
      </c>
      <c r="D101" s="36">
        <v>240</v>
      </c>
      <c r="E101" s="36">
        <f t="shared" si="1"/>
        <v>86400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说明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2012-09-25T09:42:31Z</dcterms:modified>
</cp:coreProperties>
</file>